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tables/table1.xml" ContentType="application/vnd.openxmlformats-officedocument.spreadsheetml.table+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aveExternalLinkValues="0" codeName="ThisWorkbook"/>
  <mc:AlternateContent xmlns:mc="http://schemas.openxmlformats.org/markup-compatibility/2006">
    <mc:Choice Requires="x15">
      <x15ac:absPath xmlns:x15ac="http://schemas.microsoft.com/office/spreadsheetml/2010/11/ac" url="Z:\2024\05 Mayo\1 Cuaderno Estadístico\"/>
    </mc:Choice>
  </mc:AlternateContent>
  <xr:revisionPtr revIDLastSave="0" documentId="13_ncr:1_{7BC09833-DEE8-48C7-94C1-0477DBF7F820}"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5"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AG_42_PPPAMGEEF_TAB" sheetId="935" r:id="rId32"/>
    <sheet name="PAG_43_PPPAMGE_GRA" sheetId="936" r:id="rId33"/>
    <sheet name="PAG_44_PPGEFSJS_TAB" sheetId="937" r:id="rId34"/>
    <sheet name="Pág_45_NIVEL_ESCOL" sheetId="952" r:id="rId35"/>
    <sheet name="Pág_46_ESCOL_SIT_JUR" sheetId="954" r:id="rId36"/>
    <sheet name="Pág_47_ESCOL_SITJURFS" sheetId="951" r:id="rId37"/>
    <sheet name="PAG-48_GRAF_ESCOL" sheetId="953"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6" r:id="rId50"/>
  </sheets>
  <externalReferences>
    <externalReference r:id="rId51"/>
    <externalReference r:id="rId52"/>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37" hidden="1">#REF!</definedName>
    <definedName name="_Fill" localSheetId="4" hidden="1">#REF!</definedName>
    <definedName name="_Fill" localSheetId="49" hidden="1">'Pág-60-Tab-TIE'!#REF!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4" hidden="1">#REF!</definedName>
    <definedName name="_Key1" localSheetId="35" hidden="1">#REF!</definedName>
    <definedName name="_Key1" localSheetId="36" hidden="1">#REF!</definedName>
    <definedName name="_Key1" localSheetId="14" hidden="1">#REF!</definedName>
    <definedName name="_Key1" localSheetId="2" hidden="1">#REF!</definedName>
    <definedName name="_Key1" localSheetId="37" hidden="1">#REF!</definedName>
    <definedName name="_Key1" localSheetId="4" hidden="1">#REF!</definedName>
    <definedName name="_Key1" localSheetId="49" hidden="1">'Pág-60-Tab-TIE'!#REF!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'Pág-60-Tab-TIE'!#REF!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37" hidden="1">#REF!</definedName>
    <definedName name="_Sort" localSheetId="4" hidden="1">#REF!</definedName>
    <definedName name="_Sort" localSheetId="49" hidden="1">'Pág-60-Tab-TIE'!#REF!</definedName>
    <definedName name="_Sort" localSheetId="5" hidden="1">#REF!</definedName>
    <definedName name="_Sort" hidden="1">#REF!</definedName>
    <definedName name="_xlnm.Print_Area" localSheetId="1">INDICE!$A$1:$E$90</definedName>
    <definedName name="_xlnm.Print_Area" localSheetId="31">PAG_42_PPPAMGEEF_TAB!$A$1:$M$63</definedName>
    <definedName name="_xlnm.Print_Area" localSheetId="32">PAG_43_PPPAMGE_GRA!$A$1:$K$32</definedName>
    <definedName name="_xlnm.Print_Area" localSheetId="33">PAG_44_PPGEFSJS_TAB!$A$1:$Q$22</definedName>
    <definedName name="_xlnm.Print_Area" localSheetId="34">Pág_45_NIVEL_ESCOL!$A$1:$V$65</definedName>
    <definedName name="_xlnm.Print_Area" localSheetId="35">Pág_46_ESCOL_SIT_JUR!$A$1:$Q$64</definedName>
    <definedName name="_xlnm.Print_Area" localSheetId="36">Pág_47_ESCOL_SITJURFS!$A$1:$P$31</definedName>
    <definedName name="_xlnm.Print_Area" localSheetId="9">'Pág-10-Grá-CPP'!$A$1:$O$45</definedName>
    <definedName name="_xlnm.Print_Area" localSheetId="10">'Pág-11-Grá-CPP'!$A$1:$L$48</definedName>
    <definedName name="_xlnm.Print_Area" localSheetId="11">'Pág-12-Grá-DCP'!$A$1:$L$26</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'Pág-3-Res'!$A$1:$P$54</definedName>
    <definedName name="_xlnm.Print_Area" localSheetId="29">'Pág-40-Tab-CF (18)'!$A$1:$Y$50</definedName>
    <definedName name="_xlnm.Print_Area" localSheetId="30">'Pág-41-Tab-CF (CFRPI)'!$A$1:$Y$50</definedName>
    <definedName name="_xlnm.Print_Area" localSheetId="37">'PAG-48_GRAF_ESCOL'!$A$1:$N$36</definedName>
    <definedName name="_xlnm.Print_Area" localSheetId="38">'Pág-49-Tab-BLA'!$A$1:$Q$50</definedName>
    <definedName name="_xlnm.Print_Area" localSheetId="3">'Pág-4-Grá-PP-F'!$A$1:$L$34</definedName>
    <definedName name="_xlnm.Print_Area" localSheetId="39">'Pág-50-Grá-BLA'!$A$1:$M$39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'Pág-55-Tab-IP(1)'!$A$1:$AK$51</definedName>
    <definedName name="_xlnm.Print_Area" localSheetId="45">'Pág-56-Tab-IP(2)'!$A$1:$S$51</definedName>
    <definedName name="_xlnm.Print_Area" localSheetId="46">'Pág-57-Tab-NII'!$A$1:$R$31</definedName>
    <definedName name="_xlnm.Print_Area" localSheetId="47">'Pág-58-Grá-NII'!$A$1:$M$35</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PORTADA!$A$1:$O$34</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Pág_47_ESCOL_SITJURFS!#REF!</definedName>
    <definedName name="CAnio" localSheetId="14">#REF!</definedName>
    <definedName name="CAnio" localSheetId="37">'[1]TOTAL CF Y EF'!$P$3</definedName>
    <definedName name="CAnio" localSheetId="4">[2]PAG_45_NIVEL_ESCOL!#REF!</definedName>
    <definedName name="CAnio" localSheetId="49">'Pág-60-Tab-TIE'!#REF!</definedName>
    <definedName name="CAnio" localSheetId="5">[2]PAG_45_NIVEL_ESCOL!#REF!</definedName>
    <definedName name="CAnio">#REF!</definedName>
    <definedName name="CIdMes" localSheetId="1">#REF!</definedName>
    <definedName name="CIdMes" localSheetId="34">'[1]TOTAL CF Y EF'!$Q$4</definedName>
    <definedName name="CIdMes" localSheetId="35">'[1]TOTAL CF Y EF'!$Q$4</definedName>
    <definedName name="CIdMes" localSheetId="36">Pág_47_ESCOL_SITJURFS!#REF!</definedName>
    <definedName name="CIdMes" localSheetId="14">#REF!</definedName>
    <definedName name="CIdMes" localSheetId="2">#REF!</definedName>
    <definedName name="CIdMes" localSheetId="37">'[1]TOTAL CF Y EF'!$Q$4</definedName>
    <definedName name="CIdMes" localSheetId="4">#REF!</definedName>
    <definedName name="CIdMes" localSheetId="49">'Pág-60-Tab-TIE'!#REF!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Pág_47_ESCOL_SITJURFS!#REF!</definedName>
    <definedName name="CMes" localSheetId="14">#REF!</definedName>
    <definedName name="CMes" localSheetId="2">#REF!</definedName>
    <definedName name="CMes" localSheetId="37">'[1]TOTAL CF Y EF'!$P$4</definedName>
    <definedName name="CMes" localSheetId="4">#REF!</definedName>
    <definedName name="CMes" localSheetId="49">'Pág-60-Tab-TIE'!#REF!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'Pág-60-Tab-TIE'!#REF!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'Pág-60-Tab-TIE'!#REF!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37">[1]Catalogos!$A$2:$A$13</definedName>
    <definedName name="Meses" localSheetId="4">#REF!</definedName>
    <definedName name="Meses" localSheetId="49">'Pág-60-Tab-TIE'!#REF!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Pág_47_ESCOL_SITJURFS!#REF!</definedName>
    <definedName name="NextMes" localSheetId="14">#REF!</definedName>
    <definedName name="NextMes" localSheetId="37">'[1]TOTAL CF Y EF'!$T$4</definedName>
    <definedName name="NextMes" localSheetId="4">[2]PAG_45_NIVEL_ESCOL!#REF!</definedName>
    <definedName name="NextMes" localSheetId="49">'Pág-60-Tab-TIE'!#REF!</definedName>
    <definedName name="NextMes" localSheetId="5">[2]PAG_45_NIVEL_ESCOL!#REF!</definedName>
    <definedName name="NextMes">#REF!</definedName>
    <definedName name="pag_10.php?mes__Mayo__anio__2024__origen__excel" localSheetId="11">'Pág-12-Grá-DCP'!$A$1:$B$27</definedName>
    <definedName name="Pag_10_excel.php?mes_Mayo_anio_2024_origen_excel" localSheetId="33">PAG_44_PPGEFSJS_TAB!$A$1:$Q$24</definedName>
    <definedName name="pag_11.php?mes__Mayo__anio__2024__origen__excel" localSheetId="12">'Pág-13-Tab-NC'!$A$1:$K$62</definedName>
    <definedName name="pag_12.php?mes__Mayo__anio__2024__origen__excel" localSheetId="13">'Pág-14-Grá-SP'!$A$1:$B$56</definedName>
    <definedName name="pag_13.php?mes__Diciembre__anio__2021__origen__excel" localSheetId="14">'Pág-15-Tab-TCI'!#REF!</definedName>
    <definedName name="pag_14_29.php?mes__Mayo__anio__2024__origen__excel" localSheetId="15">'Pág-16-26-Tab-CSP'!$A$1:$U$396</definedName>
    <definedName name="pag_30.php?mes__Mayo__anio__2024__origen__excel" localSheetId="16">'Pág-27-Grá-CF'!$A$1:$B$24</definedName>
    <definedName name="pag_31_33.php?mes__Mayo__anio__2024__id_centro_197" localSheetId="17">'Pág-28-Tab-CF (1)'!$A$1:$K$51</definedName>
    <definedName name="pag_31_33.php?mes__Mayo__anio__2024__id_centro_229" localSheetId="30">'Pág-41-Tab-CF (CFRPI)'!$A$1:$K$51</definedName>
    <definedName name="pag_31_33.php?mes__Mayo__anio__2024__id_centro_251" localSheetId="18">'Pág-29-Tab-CF (4)'!$A$1:$K$51</definedName>
    <definedName name="pag_31_33.php?mes__Mayo__anio__2024__id_centro_407" localSheetId="19">'Pág-30-Tab-CF (5)'!$A$1:$K$51</definedName>
    <definedName name="pag_31_33.php?mes__Mayo__anio__2024__id_centro_430" localSheetId="20">'Pág-31-Tab-CF (7)'!$A$1:$K$51</definedName>
    <definedName name="pag_31_33.php?mes__Mayo__anio__2024__id_centro_437" localSheetId="21">'Pág-32-Tab-CF (8)'!$A$1:$K$51</definedName>
    <definedName name="pag_31_33.php?mes__Mayo__anio__2024__id_centro_445" localSheetId="22">'Pág-33-Tab-CF (11)'!$A$1:$K$51</definedName>
    <definedName name="pag_31_33.php?mes__Mayo__anio__2024__id_centro_446" localSheetId="23">'Pág-34-Tab-CF (12)'!$A$1:$K$51</definedName>
    <definedName name="pag_31_33.php?mes__Mayo__anio__2024__id_centro_470" localSheetId="24">'Pág-35-Tab-CF (13)'!$A$1:$K$51</definedName>
    <definedName name="pag_31_33.php?mes__Mayo__anio__2024__id_centro_474" localSheetId="25">'Pág-36-Tab-CF (14)'!$A$1:$K$51</definedName>
    <definedName name="pag_31_33.php?mes__Mayo__anio__2024__id_centro_653" localSheetId="26">'Pág-37-Tab-CF (15)'!$A$1:$K$51</definedName>
    <definedName name="pag_31_33.php?mes__Mayo__anio__2024__id_centro_654" localSheetId="27">'Pág-38-Tab-CF (16)'!$A$1:$K$51</definedName>
    <definedName name="pag_31_33.php?mes__Mayo__anio__2024__id_centro_655" localSheetId="28">'Pág-39-Tab-CF (17)'!$A$1:$K$51</definedName>
    <definedName name="pag_31_33.php?mes__Mayo__anio__2024__id_centro_660" localSheetId="29">'Pág-40-Tab-CF (18)'!$A$1:$K$51</definedName>
    <definedName name="pag_37.php?mes__Mayo__anio__2024__origen__excel" localSheetId="38">'Pág-49-Tab-BLA'!$A$1:$Q$50</definedName>
    <definedName name="pag_38.php?mes__Mayo__anio__2024__origen__excel" localSheetId="39">'Pág-50-Grá-BLA'!$A$1:$B$40</definedName>
    <definedName name="pag_39.php?mes__Mayo__anio__2024__origen__excel" localSheetId="40">'Pág-51-Tab-PLV'!$A$1:$Q$48</definedName>
    <definedName name="pag_4.php?mes__Mayo__anio__2024__origen__excel" localSheetId="3">'Pág-4-Grá-PP-F'!$A$1:$C$35</definedName>
    <definedName name="Pag_4_excel.php?mes_Abril_anio_2022_origen_excel" localSheetId="35">Pág_46_ESCOL_SIT_JUR!$A$1:$Q$67</definedName>
    <definedName name="pag_40.php?mes__Mayo__anio__2024__origen__excel" localSheetId="41">'Pág-52-Grá-PLV'!$A$1:$B$37</definedName>
    <definedName name="pag_41.php?mes__Mayo__anio__2024__origen__excel" localSheetId="42">'Pág-53-Tab-RAPLV'!$A$1:$Q$49</definedName>
    <definedName name="pag_42.php?mes__Mayo__anio__2024__origen__excel" localSheetId="43">'Pág-54-Grá-RAPLV'!$A$1:$B$39</definedName>
    <definedName name="pag_43_1_ic.php?mes__Mayo__anio__2024__origen__excel" localSheetId="44">'Pág-55-Tab-IP(1)'!$A$1:$AK$52</definedName>
    <definedName name="pag_43_2_ic.php?mes__Mayo__anio__2024__origen__excel" localSheetId="45">'Pág-56-Tab-IP(2)'!$A$1:$S$52</definedName>
    <definedName name="pag_44_ic.php?mes__Mayo__anio__2024__origen__excel" localSheetId="46">'Pág-57-Tab-NII'!$A$1:$R$32</definedName>
    <definedName name="pag_45_ic.php?mes__Mayo__anio__2024__origen__excel" localSheetId="47">'Pág-58-Grá-NII'!$A$1:$B$36</definedName>
    <definedName name="pag_46_ic.php?mes__Mayo__anio__2024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Mayo__anio__2024__origen__excel" localSheetId="6">'Pág-7-Tab-PP-EF'!$A$1:$Z$68</definedName>
    <definedName name="pag_6.php?mes__Mayo__anio__2024__origen__excel" localSheetId="7">'Pág-8-Grá-PP'!$A$1:$B$56</definedName>
    <definedName name="pag_7.php?mes__Mayo__anio__2024__origen__excel" localSheetId="8">'Pág-9-Tab-CPP'!$A$1:$AA$45</definedName>
    <definedName name="pag_8.php?mes__Mayo__anio__2024__origen__excel" localSheetId="9">'Pág-10-Grá-CPP'!$A$1:$C$46</definedName>
    <definedName name="pag_9.php?mes__Mayo__anio__2024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'Pág-60-Tab-TIE'!#REF!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'Pág-60-Tab-TIE'!#REF!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'Pág-60-Tab-TIE'!#REF!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2">#REF!</definedName>
    <definedName name="Ref_CE_Pag11" localSheetId="4">#REF!</definedName>
    <definedName name="Ref_CE_Pag11" localSheetId="49">#REF!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49">#REF!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49">#REF!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49">#REF!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49">#REF!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49">#REF!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49">#REF!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49">#REF!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49">#REF!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49">#REF!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49">#REF!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49">#REF!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49">#REF!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49">#REF!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4" i="954" l="1"/>
  <c r="H54" i="954"/>
  <c r="O19" i="937" l="1"/>
  <c r="H19" i="937"/>
  <c r="O10" i="937"/>
  <c r="O11" i="937"/>
  <c r="O12" i="937"/>
  <c r="O13" i="937"/>
  <c r="O14" i="937"/>
  <c r="O15" i="937"/>
  <c r="O16" i="937"/>
  <c r="O17" i="937"/>
  <c r="O9" i="937"/>
  <c r="H10" i="937"/>
  <c r="H11" i="937"/>
  <c r="H12" i="937"/>
  <c r="H13" i="937"/>
  <c r="H14" i="937"/>
  <c r="H15" i="937"/>
  <c r="H16" i="937"/>
  <c r="H17" i="937"/>
  <c r="H9" i="937"/>
  <c r="A5" i="910" l="1"/>
  <c r="I60" i="949"/>
  <c r="F60" i="949"/>
  <c r="J58" i="949"/>
  <c r="J60" i="949" s="1"/>
  <c r="I58" i="949"/>
  <c r="F58" i="949"/>
  <c r="E58" i="949"/>
  <c r="K56" i="949"/>
  <c r="G56" i="949"/>
  <c r="M56" i="949" s="1"/>
  <c r="M55" i="949"/>
  <c r="K55" i="949"/>
  <c r="G55" i="949"/>
  <c r="M54" i="949"/>
  <c r="K54" i="949"/>
  <c r="G54" i="949"/>
  <c r="K53" i="949"/>
  <c r="G53" i="949"/>
  <c r="K52" i="949"/>
  <c r="G52" i="949"/>
  <c r="M52" i="949" s="1"/>
  <c r="M51" i="949"/>
  <c r="K51" i="949"/>
  <c r="G51" i="949"/>
  <c r="M50" i="949"/>
  <c r="K50" i="949"/>
  <c r="G50" i="949"/>
  <c r="K49" i="949"/>
  <c r="G49" i="949"/>
  <c r="M49" i="949" s="1"/>
  <c r="K48" i="949"/>
  <c r="G48" i="949"/>
  <c r="M48" i="949" s="1"/>
  <c r="M47" i="949"/>
  <c r="K47" i="949"/>
  <c r="G47" i="949"/>
  <c r="M46" i="949"/>
  <c r="K46" i="949"/>
  <c r="G46" i="949"/>
  <c r="K45" i="949"/>
  <c r="G45" i="949"/>
  <c r="M45" i="949" s="1"/>
  <c r="K44" i="949"/>
  <c r="G44" i="949"/>
  <c r="M44" i="949" s="1"/>
  <c r="M43" i="949"/>
  <c r="K43" i="949"/>
  <c r="G43" i="949"/>
  <c r="G58" i="949" s="1"/>
  <c r="J41" i="949"/>
  <c r="I41" i="949"/>
  <c r="F41" i="949"/>
  <c r="E41" i="949"/>
  <c r="E60" i="949" s="1"/>
  <c r="C41" i="949"/>
  <c r="C60" i="949" s="1"/>
  <c r="M39" i="949"/>
  <c r="K39" i="949"/>
  <c r="G39" i="949"/>
  <c r="K38" i="949"/>
  <c r="M38" i="949" s="1"/>
  <c r="G38" i="949"/>
  <c r="K37" i="949"/>
  <c r="G37" i="949"/>
  <c r="M37" i="949" s="1"/>
  <c r="K36" i="949"/>
  <c r="G36" i="949"/>
  <c r="M36" i="949" s="1"/>
  <c r="M35" i="949"/>
  <c r="K35" i="949"/>
  <c r="G35" i="949"/>
  <c r="K34" i="949"/>
  <c r="M34" i="949" s="1"/>
  <c r="G34" i="949"/>
  <c r="K33" i="949"/>
  <c r="G33" i="949"/>
  <c r="M33" i="949" s="1"/>
  <c r="K32" i="949"/>
  <c r="G32" i="949"/>
  <c r="M32" i="949" s="1"/>
  <c r="M31" i="949"/>
  <c r="K31" i="949"/>
  <c r="G31" i="949"/>
  <c r="K30" i="949"/>
  <c r="M30" i="949" s="1"/>
  <c r="G30" i="949"/>
  <c r="K29" i="949"/>
  <c r="G29" i="949"/>
  <c r="M29" i="949" s="1"/>
  <c r="K28" i="949"/>
  <c r="G28" i="949"/>
  <c r="M28" i="949" s="1"/>
  <c r="M27" i="949"/>
  <c r="K27" i="949"/>
  <c r="G27" i="949"/>
  <c r="K26" i="949"/>
  <c r="M26" i="949" s="1"/>
  <c r="G26" i="949"/>
  <c r="K25" i="949"/>
  <c r="G25" i="949"/>
  <c r="M25" i="949" s="1"/>
  <c r="K24" i="949"/>
  <c r="G24" i="949"/>
  <c r="M24" i="949" s="1"/>
  <c r="M23" i="949"/>
  <c r="K23" i="949"/>
  <c r="G23" i="949"/>
  <c r="K22" i="949"/>
  <c r="M22" i="949" s="1"/>
  <c r="G22" i="949"/>
  <c r="K21" i="949"/>
  <c r="G21" i="949"/>
  <c r="M21" i="949" s="1"/>
  <c r="K20" i="949"/>
  <c r="G20" i="949"/>
  <c r="M20" i="949" s="1"/>
  <c r="M19" i="949"/>
  <c r="K19" i="949"/>
  <c r="G19" i="949"/>
  <c r="K18" i="949"/>
  <c r="M18" i="949" s="1"/>
  <c r="G18" i="949"/>
  <c r="K17" i="949"/>
  <c r="G17" i="949"/>
  <c r="M17" i="949" s="1"/>
  <c r="K16" i="949"/>
  <c r="G16" i="949"/>
  <c r="M16" i="949" s="1"/>
  <c r="M15" i="949"/>
  <c r="K15" i="949"/>
  <c r="G15" i="949"/>
  <c r="K14" i="949"/>
  <c r="M14" i="949" s="1"/>
  <c r="G14" i="949"/>
  <c r="K13" i="949"/>
  <c r="G13" i="949"/>
  <c r="M13" i="949" s="1"/>
  <c r="K12" i="949"/>
  <c r="G12" i="949"/>
  <c r="M12" i="949" s="1"/>
  <c r="M11" i="949"/>
  <c r="K11" i="949"/>
  <c r="G11" i="949"/>
  <c r="K10" i="949"/>
  <c r="M10" i="949" s="1"/>
  <c r="G10" i="949"/>
  <c r="K9" i="949"/>
  <c r="G9" i="949"/>
  <c r="M9" i="949" s="1"/>
  <c r="K8" i="949"/>
  <c r="K41" i="949" s="1"/>
  <c r="G8" i="949"/>
  <c r="G41" i="949" s="1"/>
  <c r="G60" i="949" s="1"/>
  <c r="M53" i="949" l="1"/>
  <c r="K58" i="949"/>
  <c r="M58" i="949" s="1"/>
  <c r="M8" i="949"/>
  <c r="M41" i="949"/>
  <c r="K60" i="949" l="1"/>
  <c r="M60" i="949" s="1"/>
  <c r="A3" i="947"/>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D6225243-D910-4BEA-B139-608ACC7F2027}" name="Conexión15255" type="4" refreshedVersion="8" background="1" saveData="1">
    <webPr sourceData="1" parsePre="1" consecutive="1" xl2000="1" url="http://10.238.199.8/ssp_estadistica/cuaderno/cuaderno_2017/pag_4.php?mes=Mayo&amp;anio=2024&amp;origen='excel'" htmlFormat="all"/>
  </connection>
  <connection id="5842" xr16:uid="{F795EAD2-BA3A-4182-93AA-1249CE9C1768}" name="Conexión15256" type="4" refreshedVersion="8" background="1" saveData="1">
    <webPr sourceData="1" parsePre="1" consecutive="1" xl2000="1" url="http://10.238.199.8/ssp_estadistica/cuaderno/cuaderno_2017/pag_5.php?mes=Mayo&amp;anio=2024&amp;origen='excel'" htmlFormat="all"/>
  </connection>
  <connection id="5843" xr16:uid="{DA6EA7FF-4EF5-42B9-9CB2-5F45FE49D75C}" name="Conexión15257" type="4" refreshedVersion="8" background="1" saveData="1">
    <webPr sourceData="1" parsePre="1" consecutive="1" xl2000="1" url="http://10.238.199.8/ssp_estadistica/cuaderno/cuaderno_2017/pag_6.php?mes=Mayo&amp;anio=2024&amp;origen='excel'" htmlFormat="all"/>
  </connection>
  <connection id="5844" xr16:uid="{CF70A5F8-FCC8-4EDE-80D9-D9D7ED86051C}" name="Conexión15258" type="4" refreshedVersion="8" background="1" saveData="1">
    <webPr sourceData="1" parsePre="1" consecutive="1" xl2000="1" url="http://10.238.199.8/ssp_estadistica/cuaderno/cuaderno_2017/pag_7.php?mes=Mayo&amp;anio=2024&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54BCCE8E-74D2-4246-9001-BCED44201387}" name="Conexión15258111" type="4" refreshedVersion="7" background="1" saveData="1">
    <webPr sourceData="1" parsePre="1" consecutive="1" xl2000="1" url="http://10.238.199.8/ssp_estadistica/cuaderno/cuaderno_2017/pag_5.php?mes=Abril&amp;anio=2022&amp;origen='excel'" htmlFormat="all"/>
  </connection>
  <connection id="5847" xr16:uid="{B6A3B450-E3D8-4AA2-8400-D76A442B5D6F}" name="Conexión15259" type="4" refreshedVersion="8" background="1" saveData="1">
    <webPr sourceData="1" parsePre="1" consecutive="1" xl2000="1" url="http://10.238.199.8/ssp_estadistica/cuaderno/cuaderno_2017/pag_8.php?mes=Mayo&amp;anio=2024&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3F7F3D21-FB57-4A5B-9269-4E2E44834518}" name="Conexión15260" type="4" refreshedVersion="8" background="1" saveData="1">
    <webPr sourceData="1" parsePre="1" consecutive="1" xl2000="1" url="http://10.238.199.8/ssp_estadistica/cuaderno/cuaderno_2017/pag_9.php?mes=Mayo&amp;anio=2024&amp;origen='excel'" htmlFormat="all"/>
  </connection>
  <connection id="5850" xr16:uid="{4F52B187-6C86-435F-98EE-D5EC435774DE}" name="Conexión15261" type="4" refreshedVersion="8" background="1" saveData="1">
    <webPr sourceData="1" parsePre="1" consecutive="1" xl2000="1" url="http://10.238.199.8/ssp_estadistica/cuaderno/cuaderno_2017/pag_10.php?mes=Mayo&amp;anio=2024&amp;origen='excel'" htmlFormat="all"/>
  </connection>
  <connection id="5851" xr16:uid="{83CDC17A-F0E0-4CA9-806A-76392B7FE1A4}" name="Conexión15262" type="4" refreshedVersion="8" background="1" saveData="1">
    <webPr sourceData="1" parsePre="1" consecutive="1" xl2000="1" url="http://10.238.199.8/ssp_estadistica/cuaderno/cuaderno_2017/pag_11.php?mes=Mayo&amp;anio=2024&amp;origen='excel'" htmlFormat="all"/>
  </connection>
  <connection id="5852" xr16:uid="{32AECDC2-53DE-411D-A32B-BDD103624D62}" name="Conexión15263" type="4" refreshedVersion="8" background="1" saveData="1">
    <webPr sourceData="1" parsePre="1" consecutive="1" xl2000="1" url="http://10.238.199.8/ssp_estadistica/cuaderno/cuaderno_2017/pag_12.php?mes=Mayo&amp;anio=2024&amp;origen='excel'" htmlFormat="all"/>
  </connection>
  <connection id="5853" xr16:uid="{F2AE099B-9036-4277-9FE3-085AEC1B822D}" name="Conexión15265" type="4" refreshedVersion="8" background="1" saveData="1">
    <webPr sourceData="1" parsePre="1" consecutive="1" xl2000="1" url="http://10.238.199.8/ssp_estadistica/cuaderno/cuaderno_2017/pag_14_29.php?mes=Mayo&amp;anio=2024&amp;origen='excel'" htmlFormat="all"/>
  </connection>
  <connection id="5854" xr16:uid="{3385D76A-018A-4353-9347-15FED9B8F46B}" name="Conexión15266" type="4" refreshedVersion="8" background="1" saveData="1">
    <webPr sourceData="1" parsePre="1" consecutive="1" xl2000="1" url="http://10.238.199.8/ssp_estadistica/cuaderno/cuaderno_2017/pag_30.php?mes=Mayo&amp;anio=2024&amp;origen='excel'" htmlFormat="all"/>
  </connection>
  <connection id="5855" xr16:uid="{699A9F68-B1D8-486C-83FF-7D3EA65FA662}" name="Conexión15267" type="4" refreshedVersion="8" background="1" saveData="1">
    <webPr sourceData="1" parsePre="1" consecutive="1" xl2000="1" url="http://10.238.199.8/ssp_estadistica_vulnerable/cuaderno_vulnerable/exportar_2014/Pag_15_excel.php?mes=Mayo&amp;anio=2024&amp;origen=excel" htmlFormat="all"/>
  </connection>
  <connection id="5856" xr16:uid="{9A018D39-1CBF-4383-BC0D-812D43ABF729}" name="Conexión15268" type="4" refreshedVersion="8" background="1" saveData="1">
    <webPr sourceData="1" parsePre="1" consecutive="1" xl2000="1" url="http://10.238.199.8/ssp_estadistica/cuaderno/cuaderno_2017/pag_31_33.php?mes=Mayo&amp;anio=2024&amp;id_centro=197" htmlFormat="all"/>
  </connection>
  <connection id="5857" xr16:uid="{D270C8C9-D969-407D-88E8-91639DF1854A}" name="Conexión15269" type="4" refreshedVersion="8" background="1" saveData="1">
    <webPr sourceData="1" parsePre="1" consecutive="1" xl2000="1" url="http://10.238.199.8/ssp_estadistica/cuaderno/cuaderno_2017/pag_31_33.php?mes=Mayo&amp;anio=2024&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3CE489DB-5C5C-476E-984B-137773CE4DD9}" name="Conexión15270" type="4" refreshedVersion="8" background="1" saveData="1">
    <webPr sourceData="1" parsePre="1" consecutive="1" xl2000="1" url="http://10.238.199.8/ssp_estadistica/cuaderno/cuaderno_2017/pag_31_33.php?mes=Mayo&amp;anio=2024&amp;id_centro=407" htmlFormat="all"/>
  </connection>
  <connection id="5860" xr16:uid="{A33EAF69-2B0B-4B6F-9F0B-43692FAB1BFB}" name="Conexión15273" type="4" refreshedVersion="8" background="1" saveData="1">
    <webPr sourceData="1" parsePre="1" consecutive="1" xl2000="1" url="http://10.238.199.8/ssp_estadistica/cuaderno/cuaderno_2017/pag_31_33.php?mes=Mayo&amp;anio=2024&amp;id_centro=430" htmlFormat="all"/>
  </connection>
  <connection id="5861" xr16:uid="{D23403AE-0CDC-421C-8F0C-F2DA3D8FF9AB}" name="Conexión15274" type="4" refreshedVersion="8" background="1" saveData="1">
    <webPr sourceData="1" parsePre="1" consecutive="1" xl2000="1" url="http://10.238.199.8/ssp_estadistica/cuaderno/cuaderno_2017/pag_31_33.php?mes=Mayo&amp;anio=2024&amp;id_centro=437" htmlFormat="all"/>
  </connection>
  <connection id="5862" xr16:uid="{98530E96-060A-4C89-80B0-2CD23B82EE7D}" name="Conexión15275" type="4" refreshedVersion="8" background="1" saveData="1">
    <webPr sourceData="1" parsePre="1" consecutive="1" xl2000="1" url="http://10.238.199.8/ssp_estadistica/cuaderno/cuaderno_2017/pag_31_33.php?mes=Mayo&amp;anio=2024&amp;id_centro=445" htmlFormat="all"/>
  </connection>
  <connection id="5863" xr16:uid="{18D7A6FE-C915-40A8-A9B6-BD6B4F957F0D}" name="Conexión15276" type="4" refreshedVersion="8" background="1" saveData="1">
    <webPr sourceData="1" parsePre="1" consecutive="1" xl2000="1" url="http://10.238.199.8/ssp_estadistica/cuaderno/cuaderno_2017/pag_31_33.php?mes=Mayo&amp;anio=2024&amp;id_centro=446" htmlFormat="all"/>
  </connection>
  <connection id="5864" xr16:uid="{1B062096-2D97-4713-AAF6-6EDDE9E2582F}" name="Conexión15277" type="4" refreshedVersion="8" background="1" saveData="1">
    <webPr sourceData="1" parsePre="1" consecutive="1" xl2000="1" url="http://10.238.199.8/ssp_estadistica/cuaderno/cuaderno_2017/pag_31_33.php?mes=Mayo&amp;anio=2024&amp;id_centro=470" htmlFormat="all"/>
  </connection>
  <connection id="5865" xr16:uid="{26476FF9-6180-4EBA-8CAC-818A664CB869}" name="Conexión15278" type="4" refreshedVersion="8" background="1" saveData="1">
    <webPr sourceData="1" parsePre="1" consecutive="1" xl2000="1" url="http://10.238.199.8/ssp_estadistica/cuaderno/cuaderno_2017/pag_31_33.php?mes=Mayo&amp;anio=2024&amp;id_centro=474" htmlFormat="all"/>
  </connection>
  <connection id="5866" xr16:uid="{D8F8C754-D987-40F8-B5BE-21387C7FD6BD}" name="Conexión15279" type="4" refreshedVersion="8" background="1" saveData="1">
    <webPr sourceData="1" parsePre="1" consecutive="1" xl2000="1" url="http://10.238.199.8/ssp_estadistica/cuaderno/cuaderno_2017/pag_31_33.php?mes=Mayo&amp;anio=2024&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BD40EA0F-647E-4E34-8295-12348C29EC76}" name="Conexión15280" type="4" refreshedVersion="8" background="1" saveData="1">
    <webPr sourceData="1" parsePre="1" consecutive="1" xl2000="1" url="http://10.238.199.8/ssp_estadistica/cuaderno/cuaderno_2017/pag_31_33.php?mes=Mayo&amp;anio=2024&amp;id_centro=654" htmlFormat="all"/>
  </connection>
  <connection id="5869" xr16:uid="{E911AD33-2E34-4057-B8B7-6CCA04D9A397}" name="Conexión15281" type="4" refreshedVersion="8" background="1" saveData="1">
    <webPr sourceData="1" parsePre="1" consecutive="1" xl2000="1" url="http://10.238.199.8/ssp_estadistica/cuaderno/cuaderno_2017/pag_31_33.php?mes=Mayo&amp;anio=2024&amp;id_centro=655" htmlFormat="all"/>
  </connection>
  <connection id="5870" xr16:uid="{7C5B0CF3-483A-4175-B504-00B6B9C851D5}" name="Conexión15282" type="4" refreshedVersion="8" background="1" saveData="1">
    <webPr sourceData="1" parsePre="1" consecutive="1" xl2000="1" url="http://10.238.199.8/ssp_estadistica/cuaderno/cuaderno_2017/pag_31_33.php?mes=Mayo&amp;anio=2024&amp;id_centro=660" htmlFormat="all"/>
  </connection>
  <connection id="5871" xr16:uid="{C31E0946-9E8A-4D8B-80A8-7E41A8C51C19}" name="Conexión15283" type="4" refreshedVersion="8" background="1" saveData="1">
    <webPr sourceData="1" parsePre="1" consecutive="1" xl2000="1" url="http://10.238.199.8/ssp_estadistica/cuaderno/cuaderno_2017/pag_31_33.php?mes=Mayo&amp;anio=2024&amp;id_centro=229" htmlFormat="all"/>
  </connection>
  <connection id="5872" xr16:uid="{8474CB2F-5574-4890-859A-53F515F5A89E}" name="Conexión15284" type="4" refreshedVersion="8" background="1" saveData="1">
    <webPr sourceData="1" parsePre="1" consecutive="1" xl2000="1" url="http://10.238.199.8/ssp_estadistica/cuaderno/cuaderno_2017/pag_37.php?mes=Mayo&amp;anio=2024&amp;origen='excel'" htmlFormat="all"/>
  </connection>
  <connection id="5873" xr16:uid="{E2499D01-03BF-4747-ABC9-F7B28B63AFDC}" name="Conexión15285" type="4" refreshedVersion="8" background="1" saveData="1">
    <webPr sourceData="1" parsePre="1" consecutive="1" xl2000="1" url="http://10.238.199.8/ssp_estadistica/cuaderno/cuaderno_2017/pag_38.php?mes=Mayo&amp;anio=2024&amp;origen='excel'" htmlFormat="all"/>
  </connection>
  <connection id="5874" xr16:uid="{017AAB50-DF85-4DC1-A922-A1C042C1C6B6}" name="Conexión15286" type="4" refreshedVersion="8" background="1" saveData="1">
    <webPr sourceData="1" parsePre="1" consecutive="1" xl2000="1" url="http://10.238.199.8/ssp_estadistica/cuaderno/cuaderno_2017/pag_39.php?mes=Mayo&amp;anio=2024&amp;origen='excel'" htmlFormat="all"/>
  </connection>
  <connection id="5875" xr16:uid="{E2672140-2F02-4598-9DD5-B3E99A953E17}" name="Conexión15287" type="4" refreshedVersion="8" background="1" saveData="1">
    <webPr sourceData="1" parsePre="1" consecutive="1" xl2000="1" url="http://10.238.199.8/ssp_estadistica/cuaderno/cuaderno_2017/pag_40.php?mes=Mayo&amp;anio=2024&amp;origen='excel'" htmlFormat="all"/>
  </connection>
  <connection id="5876" xr16:uid="{8D904A20-A773-40A4-BE3F-F9F55CDA588E}" name="Conexión15288" type="4" refreshedVersion="8" background="1" saveData="1">
    <webPr sourceData="1" parsePre="1" consecutive="1" xl2000="1" url="http://10.238.199.8/ssp_estadistica/cuaderno/cuaderno_2017/pag_41.php?mes=Mayo&amp;anio=2024&amp;origen='excel'" htmlFormat="all"/>
  </connection>
  <connection id="5877" xr16:uid="{B5A35978-D880-4815-B258-E66B3BB14C7E}" name="Conexión15289" type="4" refreshedVersion="8" background="1" saveData="1">
    <webPr sourceData="1" parsePre="1" consecutive="1" xl2000="1" url="http://10.238.199.8/ssp_estadistica/cuaderno/cuaderno_2017/pag_42.php?mes=Mayo&amp;anio=2024&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75D3346C-8D66-4967-B559-14946571A854}" name="Conexión15290" type="4" refreshedVersion="8" background="1" saveData="1">
    <webPr sourceData="1" parsePre="1" consecutive="1" xl2000="1" url="http://10.238.199.8/ssp_estadistica/cuaderno/cuaderno_2017/pag_43_1_ic.php?mes=Mayo&amp;anio=2024&amp;origen='excel'" htmlFormat="all"/>
  </connection>
  <connection id="5880" xr16:uid="{F12653AA-E560-4C4B-9074-834354510804}" name="Conexión15291" type="4" refreshedVersion="8" background="1" saveData="1">
    <webPr sourceData="1" parsePre="1" consecutive="1" xl2000="1" url="http://10.238.199.8/ssp_estadistica/cuaderno/cuaderno_2017/pag_43_2_ic.php?mes=Mayo&amp;anio=2024&amp;origen='excel'" htmlFormat="all"/>
  </connection>
  <connection id="5881" xr16:uid="{9E713503-48D3-413E-9349-6BE7B28756D6}" name="Conexión15292" type="4" refreshedVersion="8" background="1" saveData="1">
    <webPr sourceData="1" parsePre="1" consecutive="1" xl2000="1" url="http://10.238.199.8/ssp_estadistica/cuaderno/cuaderno_2017/pag_44_ic.php?mes=Mayo&amp;anio=2024&amp;origen='excel'" htmlFormat="all"/>
  </connection>
  <connection id="5882" xr16:uid="{FF39146C-9730-4788-956B-FD7E299018AA}" name="Conexión15293" type="4" refreshedVersion="8" background="1" saveData="1">
    <webPr sourceData="1" parsePre="1" consecutive="1" xl2000="1" url="http://10.238.199.8/ssp_estadistica/cuaderno/cuaderno_2017/pag_45_ic.php?mes=Mayo&amp;anio=2024&amp;origen='excel'" htmlFormat="all"/>
  </connection>
  <connection id="5883" xr16:uid="{66CFFA86-CA1D-4B7F-B4A3-85E87E4703FF}" name="Conexión15294" type="4" refreshedVersion="8" background="1" saveData="1">
    <webPr sourceData="1" parsePre="1" consecutive="1" xl2000="1" url="http://10.238.199.8/ssp_estadistica/cuaderno/cuaderno_2017/pag_46_ic.php?mes=Mayo&amp;anio=2024&amp;origen='excel'" htmlFormat="all"/>
  </connection>
  <connection id="5884"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5" xr16:uid="{00000000-0015-0000-FFFF-FFFFD7160000}" name="Conexión1530" type="4" refreshedVersion="3" background="1" saveData="1">
    <webPr sourceData="1" parsePre="1" consecutive="1" xl2000="1" url="http://10.238.10.38:8080/ssp_estadistica/cuaderno/cuaderno_estadistico/parametros_cuaderno_estadistico.php"/>
  </connection>
  <connection id="5886"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7"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8"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89"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0"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1"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2"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3"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4"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5"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6"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7"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8"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899"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0"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1"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2"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3"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4"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5"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6"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7"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8"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09"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0"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1"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2"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3"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4"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5"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6" xr16:uid="{00000000-0015-0000-FFFF-FFFFF6160000}" name="Conexión1559" type="4" refreshedVersion="3" background="1" saveData="1">
    <webPr sourceData="1" parsePre="1" consecutive="1" xl2000="1" url="http://10.238.10.38:8080/ssp_estadistica/cuaderno/cuaderno_estadistico/parametros_cuaderno_estadistico.php"/>
  </connection>
  <connection id="5917"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8"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19"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0"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1"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2"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3"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4"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5"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6"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7"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8"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29"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0"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1"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2"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3"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4"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5"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6"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7"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8"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39"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0"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1"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2"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3"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4"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5"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6"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7"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8" xr16:uid="{00000000-0015-0000-FFFF-FFFF16170000}" name="Conexión1588" type="4" refreshedVersion="3" background="1" saveData="1">
    <webPr sourceData="1" parsePre="1" consecutive="1" xl2000="1" url="http://10.238.10.38:8080/ssp_estadistica/cuaderno/cuaderno_estadistico/parametros_cuaderno_estadistico.php"/>
  </connection>
  <connection id="5949"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0"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1"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2"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3"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4"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5"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6"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7"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8"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59"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0"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1"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2"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3"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4"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5"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6"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7"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8"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69"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0" xr16:uid="{00000000-0015-0000-FFFF-FFFF2C170000}" name="Conexión1607" type="4" refreshedVersion="3" background="1" saveData="1">
    <webPr sourceData="1" parsePre="1" consecutive="1" xl2000="1" url="http://10.238.10.38:8080/ssp_estadistica/cuaderno/cuaderno_estadistico/parametros_cuaderno_estadistico.php"/>
  </connection>
  <connection id="5971"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2"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3"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4"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5"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6"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7"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8"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79"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0"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1"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2"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3"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4"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5"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6"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7"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8"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89"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0"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1"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2"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3"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4"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5"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6"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7"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8"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5999"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0"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1"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2" xr16:uid="{00000000-0015-0000-FFFF-FFFF4C170000}" name="Conexión1636" type="4" refreshedVersion="3" background="1" saveData="1">
    <webPr sourceData="1" parsePre="1" consecutive="1" xl2000="1" url="http://10.238.10.38:8080/ssp_estadistica/cuaderno/cuaderno_estadistico/parametros_cuaderno_estadistico.php"/>
  </connection>
  <connection id="6003"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4"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5"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6"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7"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8"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09"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0"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1"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2"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3"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4"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5"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6"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7"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8"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19"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0"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1"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2"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3"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4"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5"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6"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7"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8"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29"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0"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1"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2"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3"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4" xr16:uid="{00000000-0015-0000-FFFF-FFFF6C170000}" name="Conexión1665" type="4" refreshedVersion="3" background="1" saveData="1">
    <webPr sourceData="1" parsePre="1" consecutive="1" xl2000="1" url="http://10.238.10.38:8080/ssp_estadistica/cuaderno/cuaderno_estadistico/parametros_cuaderno_estadistico.php"/>
  </connection>
  <connection id="6035"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6"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7"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8"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39"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0"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1"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2"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3"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4"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5"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6"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7"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8"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49"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0"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1"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2"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3"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4"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5"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6"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7"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8"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59"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0"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1"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2"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3"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4"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5"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6" xr16:uid="{00000000-0015-0000-FFFF-FFFF8C170000}" name="Conexión1694" type="4" refreshedVersion="4" background="1" saveData="1">
    <webPr sourceData="1" parsePre="1" consecutive="1" xl2000="1" url="http://10.238.10.38:8080/ssp_estadistica/cuaderno/cuaderno_estadistico/parametros_cuaderno_estadistico.php"/>
  </connection>
  <connection id="6067"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8"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69"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0"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1"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2"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3"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4"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5"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6"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7"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8"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79"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0"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1"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2"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3"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4"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5"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6"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7" xr16:uid="{00000000-0015-0000-FFFF-FFFFA1170000}" name="Conexión1712" type="4" refreshedVersion="4" background="1" saveData="1">
    <webPr sourceData="1" parsePre="1" consecutive="1" xl2000="1" url="http://localhost:8080/ssp_estadistica/cuaderno/cuaderno_estadistico/parametros_cuaderno_estadistico.php"/>
  </connection>
  <connection id="6088"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89"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0"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1"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2"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3"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4"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5"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6"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7"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8"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099"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0"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1"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2"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3"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4"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5"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6"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7" xr16:uid="{00000000-0015-0000-FFFF-FFFFB5170000}" name="Conexión1730" type="4" refreshedVersion="4" background="1" saveData="1">
    <webPr sourceData="1" parsePre="1" consecutive="1" xl2000="1" url="http://localhost:8080/ssp_estadistica/cuaderno/cuaderno_estadistico/parametros_cuaderno_estadistico.php"/>
  </connection>
  <connection id="6108"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09"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0"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1"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2"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3"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4"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5"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6"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7"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8"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19"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0"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1"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2"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3"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4"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5" xr16:uid="{00000000-0015-0000-FFFF-FFFFC7170000}" name="Conexión1747" type="4" refreshedVersion="4" background="1" saveData="1">
    <webPr sourceData="1" parsePre="1" consecutive="1" xl2000="1" url="http://10.238.10.38:8080/ssp_estadistica/cuaderno/cuaderno_estadistico/parametros_cuaderno_estadistico.php"/>
  </connection>
  <connection id="6126"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7"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8"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29"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0"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1"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2"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3"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4"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5"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6"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7"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8"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39"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0"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1"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2"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3"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4"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5"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6"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7"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8"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49"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0"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1"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2"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3"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4"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5"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6"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7" xr16:uid="{00000000-0015-0000-FFFF-FFFFE7170000}" name="Conexión1776" type="4" refreshedVersion="4" background="1" saveData="1">
    <webPr sourceData="1" parsePre="1" consecutive="1" xl2000="1" url="http://localhost:8080/ssp_estadistica/cuaderno/cuaderno_estadistico/parametros_cuaderno_estadistico.php"/>
  </connection>
  <connection id="6158"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59"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0"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1"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2"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3"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4"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5"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6"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7"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8"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69"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0"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1"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2"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3"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4"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5"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6"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7" xr16:uid="{00000000-0015-0000-FFFF-FFFFFB170000}" name="Conexión1794" type="4" refreshedVersion="4" background="1" saveData="1">
    <webPr sourceData="1" parsePre="1" consecutive="1" xl2000="1" url="http://localhost:8080/ssp_estadistica/cuaderno/cuaderno_estadistico/parametros_cuaderno_estadistico.php"/>
  </connection>
  <connection id="6178"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79"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0"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1"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2"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3"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4"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5"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6"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7"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8"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89"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0"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1"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2"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3"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4"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5"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6"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7"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8" xr16:uid="{00000000-0015-0000-FFFF-FFFF10180000}" name="Conexión1812" type="4" refreshedVersion="4" background="1" saveData="1">
    <webPr sourceData="1" parsePre="1" consecutive="1" xl2000="1" url="http://localhost:8080/ssp_estadistica/cuaderno/cuaderno_estadistico/parametros_cuaderno_estadistico.php"/>
  </connection>
  <connection id="6199"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0"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1"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2"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3"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4"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5"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6"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7"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8"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09"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0"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1"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2"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3"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4"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5"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6"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7"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8"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19"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0"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1"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2"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3"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4"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5"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6"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7"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8"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29"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0" xr16:uid="{00000000-0015-0000-FFFF-FFFF30180000}" name="Conexión1841" type="4" refreshedVersion="4" background="1" saveData="1">
    <webPr sourceData="1" parsePre="1" consecutive="1" xl2000="1" url="http://localhost:8080/ssp_estadistica/cuaderno/cuaderno_estadistico/parametros_cuaderno_estadistico.php"/>
  </connection>
  <connection id="6231"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2"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3"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4"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5"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6"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7"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8"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39"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0"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1"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2"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3"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4"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5"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6"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7"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8"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49"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0"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1"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2"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3"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4"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5"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6"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7"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8"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59"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0"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1"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2"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3" xr16:uid="{00000000-0015-0000-FFFF-FFFF51180000}" name="Conexión1871" type="4" refreshedVersion="4" background="1" saveData="1">
    <webPr sourceData="1" parsePre="1" consecutive="1" xl2000="1" url="http://localhost:8080/ssp_estadistica/cuaderno/cuaderno_estadistico/parametros_cuaderno_estadistico.php"/>
  </connection>
  <connection id="6264"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5"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6"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7"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8"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69"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0"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1"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2"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3"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4"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5"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6"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7"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8"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79"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0"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1"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2"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3"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4"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5"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6"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7"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8"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89"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0"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1"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2"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3"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4"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5"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6"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7" xr16:uid="{00000000-0015-0000-FFFF-FFFF73180000}" name="Conexión1901" type="4" refreshedVersion="4" background="1" saveData="1">
    <webPr sourceData="1" parsePre="1" consecutive="1" xl2000="1" url="http://10.238.10.38:8080/ssp_estadistica/cuaderno/cuaderno_estadistico/parametros_cuaderno_estadistico.php"/>
  </connection>
  <connection id="6298"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299"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0"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1"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2"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3"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4"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5"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6"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7"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8"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09"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0"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1"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2"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3"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4"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5"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6"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7" xr16:uid="{00000000-0015-0000-FFFF-FFFF87180000}" name="Conexión192" type="4" refreshedVersion="3" background="1" saveData="1">
    <webPr sourceData="1" parsePre="1" consecutive="1" xl2000="1" url="http://localhost:8080/ssp_Estadistica/cuaderno/resoluciones_excel_dos.php?IdEjercicio=5&amp;IdSubseccion=14"/>
  </connection>
  <connection id="6318"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19"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0"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1"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2"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3"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4"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5"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6"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7"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8" xr16:uid="{00000000-0015-0000-FFFF-FFFF92180000}" name="Conexión193" type="4" refreshedVersion="3" background="1" saveData="1">
    <webPr sourceData="1" parsePre="1" consecutive="1" xl2000="1" url="http://localhost:8080/ssp_Estadistica/cuaderno/incidencias_excel_dos.php?IdEjercicio=5&amp;IdSubseccion=15"/>
  </connection>
  <connection id="6329"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0"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1"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2"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3"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4"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5"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6"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7"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8"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39"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0"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1"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2"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3"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4"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5"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6"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7"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8"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49"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0"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1"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2"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3"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4"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5"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6"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7"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8"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59"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0"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1"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2" xr16:uid="{00000000-0015-0000-FFFF-FFFFB4180000}" name="Conexión1960" type="4" refreshedVersion="0" background="1">
    <webPr url="http://10.238.10.38:8080/ssp_estadistica/cuaderno/cuaderno_estadistico/p29_totales_generales.php?mes='Julio'&amp;anio='2011'&amp;origen='excel'" htmlTables="1" htmlFormat="all"/>
  </connection>
  <connection id="6363" xr16:uid="{00000000-0015-0000-FFFF-FFFFB5180000}" name="Conexión1961" type="4" refreshedVersion="4" background="1" saveData="1">
    <webPr sourceData="1" parsePre="1" consecutive="1" xl2000="1" url="http://10.238.10.38:8080/ssp_estadistica/cuaderno/cuaderno_estadistico/parametros_cuaderno_estadistico.php"/>
  </connection>
  <connection id="6364"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5"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6"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7"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8"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69"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0"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1"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2"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3"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4"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5"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6"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7"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8"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79"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0"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1"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2"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3"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4"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5"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6"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7"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8"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89"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0"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1"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2"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3"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4"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5" xr16:uid="{00000000-0015-0000-FFFF-FFFFD5180000}" name="Conexión1990" type="4" refreshedVersion="0" background="1">
    <webPr url="http://10.238.10.38:8080/ssp_estadistica/cuaderno/cuaderno_estadistico/p29_totales_generales.php?mes='Julio'&amp;anio='2011'&amp;origen='excel'" htmlTables="1" htmlFormat="all"/>
  </connection>
  <connection id="6396"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7"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8"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399"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0"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1"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2"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3"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4"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5"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6"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7"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8"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09"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0"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1"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2"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3"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4"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5"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6"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7"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8"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19"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0"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1"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2"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3"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4"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5"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6"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7"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8"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29"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0"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1"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2"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3"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4"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5"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6"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7"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8"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39"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0"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1"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2"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3"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4"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5"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6"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7"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8"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49"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0"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1"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2"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3"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4"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5"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6"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7"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8"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59"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0"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1"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2"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3"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4"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5"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6"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7"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8"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69"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0"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1"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2"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3"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4"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5"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6"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7"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8"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79"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0"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1"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2"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3"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4" xr16:uid="{00000000-0015-0000-FFFF-FFFF2E190000}" name="Conexión207" type="4" refreshedVersion="3" background="1" saveData="1">
    <webPr sourceData="1" parsePre="1" consecutive="1" xl2000="1" url="http://localhost:8080/ssp_Estadistica/cuaderno/internos_excel_dos.php?IdEjercicio=5&amp;IdSubseccion=16"/>
  </connection>
  <connection id="6485"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6"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7"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8"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89"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0"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1"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2"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3"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4"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5"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6"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7"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8"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499"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0"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1"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2"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3"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4"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5"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6"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7"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8"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09"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0"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1"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2"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3"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4"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5"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6"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7"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8"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19"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0"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1"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2"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3"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4"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5"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6" xr16:uid="{00000000-0015-0000-FFFF-FFFF58190000}" name="Conexión2107" type="4" refreshedVersion="4" background="1" saveData="1">
    <webPr sourceData="1" parsePre="1" consecutive="1" xl2000="1" url="http://10.238.10.38:8080/ssp_estadistica/cuaderno/cuaderno_estadistico/parametros_cuaderno_estadistico.php"/>
  </connection>
  <connection id="6527"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8"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29"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0"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1"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2"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3"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4"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5"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6"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7"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8"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39"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0"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1"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2"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3"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4"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5"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6"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7"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8"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49"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0"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1"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2"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3"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4"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5"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6"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7"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8"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59" xr16:uid="{00000000-0015-0000-FFFF-FFFF79190000}" name="Conexión2137" type="4" refreshedVersion="4" background="1" saveData="1">
    <webPr sourceData="1" parsePre="1" consecutive="1" xl2000="1" url="http://10.238.10.38:8080/ssp_estadistica/cuaderno/cuaderno_estadistico/parametros_cuaderno_estadistico.php"/>
  </connection>
  <connection id="6560"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1"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2"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3"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4"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5"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6"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7"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8"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69"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0"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1"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2"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3"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4"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5"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6"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7"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8"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79"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0"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1"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2"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3"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4"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5"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6"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7"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8"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89"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0"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1"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2" xr16:uid="{00000000-0015-0000-FFFF-FFFF9A190000}" name="Conexión2167" type="4" refreshedVersion="4" background="1" saveData="1">
    <webPr sourceData="1" parsePre="1" consecutive="1" xl2000="1" url="http://10.238.10.38:8080/ssp_estadistica/cuaderno/cuaderno_estadistico/parametros_cuaderno_estadistico.php"/>
  </connection>
  <connection id="6593"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4"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5"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6"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7"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8"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599"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0"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1"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2"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3"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4"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5"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6"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7"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8"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09"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0"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1"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2"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3"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4"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5"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6"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7"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8"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19"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0"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1"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2"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3"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4"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5" xr16:uid="{00000000-0015-0000-FFFF-FFFFBB190000}" name="Conexión2197" type="4" refreshedVersion="4" background="1" saveData="1">
    <webPr sourceData="1" parsePre="1" consecutive="1" xl2000="1" url="http://10.238.10.38:8080/ssp_estadistica/cuaderno/cuaderno_estadistico/parametros_cuaderno_estadistico.php"/>
  </connection>
  <connection id="6626"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7"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8"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29"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0"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1"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2"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3"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4"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5"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6"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7"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8"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39"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0"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1"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2"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3"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4"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5"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6"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7"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8"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49"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0"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1"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2"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3"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4"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5"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6"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7"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8"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59" xr16:uid="{00000000-0015-0000-FFFF-FFFFDD190000}" name="Conexión2227" type="4" refreshedVersion="4" background="1" saveData="1">
    <webPr sourceData="1" parsePre="1" consecutive="1" xl2000="1" url="http://10.238.10.38:8080/ssp_estadistica/cuaderno/cuaderno_estadistico/parametros_cuaderno_estadistico.php"/>
  </connection>
  <connection id="6660"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1"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2"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3"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4"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5"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6"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7"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8"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69"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0"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1"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2"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3"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4"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5"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6"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7"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8"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79"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0"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1"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2"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3"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4"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5"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6"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7"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8"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89"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0"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1"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2" xr16:uid="{00000000-0015-0000-FFFF-FFFFFE190000}" name="Conexión2257" type="4" refreshedVersion="4" background="1" saveData="1">
    <webPr sourceData="1" parsePre="1" consecutive="1" xl2000="1" url="http://10.238.10.38:8080/ssp_estadistica/cuaderno/cuaderno_estadistico/parametros_cuaderno_estadistico.php"/>
  </connection>
  <connection id="6693"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4"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5"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6"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7"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8"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699"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0"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1"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2"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3"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4"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5"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6"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7"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8"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09"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0"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1"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2"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3"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4"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5"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6"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7"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8"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19"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0"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1"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2"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3"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4"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5" xr16:uid="{00000000-0015-0000-FFFF-FFFF1F1A0000}" name="Conexión2287" type="4" refreshedVersion="4" background="1" saveData="1">
    <webPr sourceData="1" parsePre="1" consecutive="1" xl2000="1" url="http://10.238.10.38:8080/ssp_estadistica/cuaderno/cuaderno_estadistico/parametros_cuaderno_estadistico.php"/>
  </connection>
  <connection id="6726"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7"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8"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29"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0"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1"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2"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3"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4"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5"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6"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7"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8"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39"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0"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1"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2"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3"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4"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5"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6"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7"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8"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49"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0"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1"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2"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3"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4"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5"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6"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7"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8"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59" xr16:uid="{00000000-0015-0000-FFFF-FFFF411A0000}" name="Conexión2317" type="4" refreshedVersion="4" background="1" saveData="1">
    <webPr sourceData="1" parsePre="1" consecutive="1" xl2000="1" url="http://10.238.10.38:8080/ssp_estadistica/cuaderno/cuaderno_estadistico/parametros_cuaderno_estadistico.php"/>
  </connection>
  <connection id="6760"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1"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2"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3"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4"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5"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6"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7"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8"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69"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0"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1"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2"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3"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4"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5"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6"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7"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8"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79"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0"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1"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2"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3"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4"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5"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6"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7"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8"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89"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0"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1"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2" xr16:uid="{00000000-0015-0000-FFFF-FFFF621A0000}" name="Conexión2347" type="4" refreshedVersion="4" background="1" saveData="1">
    <webPr sourceData="1" parsePre="1" consecutive="1" xl2000="1" url="http://10.238.10.38:8080/ssp_estadistica/cuaderno/cuaderno_estadistico/parametros_cuaderno_estadistico.php"/>
  </connection>
  <connection id="6793"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4"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5"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6"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7"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8"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799"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0"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1"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2"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3"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4"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5"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6"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7"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8"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09"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0"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1"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2"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3"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4"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5"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6"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7"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8"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19"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0"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1"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2"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3"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4"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5" xr16:uid="{00000000-0015-0000-FFFF-FFFF831A0000}" name="Conexión2377" type="4" refreshedVersion="4" background="1" saveData="1">
    <webPr sourceData="1" parsePre="1" consecutive="1" xl2000="1" url="http://10.238.10.38:8080/ssp_estadistica/cuaderno/cuaderno_estadistico/parametros_cuaderno_estadistico.php"/>
  </connection>
  <connection id="6826"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7"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8"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29"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0"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1"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2"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3"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4"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5"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6"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7"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8"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39"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0"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1"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2"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3"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4"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5"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6"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7"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8"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49"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0"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1"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2"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3"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4"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5"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6"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7"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8"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59" xr16:uid="{00000000-0015-0000-FFFF-FFFFA51A0000}" name="Conexión2407" type="4" refreshedVersion="4" background="1" saveData="1">
    <webPr sourceData="1" parsePre="1" consecutive="1" xl2000="1" url="http://10.238.10.38:8080/ssp_estadistica/cuaderno/cuaderno_estadistico/parametros_cuaderno_estadistico.php"/>
  </connection>
  <connection id="6860"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1"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2"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3"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4"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5"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6"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7"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8"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69"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0"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1"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2"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3"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4"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5"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6"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7"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8"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79"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0"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1"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2"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3"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4"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5"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6"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7"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8"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89"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0"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1"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2" xr16:uid="{00000000-0015-0000-FFFF-FFFFC61A0000}" name="Conexión2437" type="4" refreshedVersion="4" background="1" saveData="1">
    <webPr sourceData="1" parsePre="1" consecutive="1" xl2000="1" url="http://10.238.10.38:8080/ssp_estadistica/cuaderno/cuaderno_estadistico/parametros_cuaderno_estadistico.php"/>
  </connection>
  <connection id="6893"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4"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5"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6"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7"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8"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899"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0"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1"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2"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3"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4"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5"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6"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7"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8"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09"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0"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1"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2"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3"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4"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5"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6"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7"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8"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19"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0"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1"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2"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3"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4"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5" xr16:uid="{00000000-0015-0000-FFFF-FFFFE71A0000}" name="Conexión2467" type="4" refreshedVersion="4" background="1" saveData="1">
    <webPr sourceData="1" parsePre="1" consecutive="1" xl2000="1" url="http://10.238.10.38:8080/ssp_estadistica/cuaderno/cuaderno_estadistico/parametros_cuaderno_estadistico.php"/>
  </connection>
  <connection id="6926"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7"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8"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29"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0"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1"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2"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3"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4"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5"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6"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7"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8"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39"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0"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1"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2"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3"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4"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5"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6"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7"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8"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49"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0"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1"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2"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3"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4"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5"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6"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7"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8" xr16:uid="{00000000-0015-0000-FFFF-FFFF081B0000}" name="Conexión2497" type="4" refreshedVersion="4" background="1" saveData="1">
    <webPr sourceData="1" parsePre="1" consecutive="1" xl2000="1" url="http://10.238.10.38:8080/ssp_estadistica/cuaderno/cuaderno_estadistico/parametros_cuaderno_estadistico.php"/>
  </connection>
  <connection id="6959"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0"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1"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2"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3"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4"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5"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6"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7"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8"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69"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0"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1"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2"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3"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4"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5"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6"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7"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8"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79"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0"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1"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2"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3"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4"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5"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6"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7"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8"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89"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0"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1"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2" xr16:uid="{00000000-0015-0000-FFFF-FFFF2A1B0000}" name="Conexión2527" type="4" refreshedVersion="4" background="1" saveData="1">
    <webPr sourceData="1" parsePre="1" consecutive="1" xl2000="1" url="http://10.238.10.38:8080/ssp_estadistica/cuaderno/cuaderno_estadistico/parametros_cuaderno_estadistico.php"/>
  </connection>
  <connection id="6993"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4"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5"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6"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7"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8"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6999"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0"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1"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2"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3"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4"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5"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6"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7"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8"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09"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0"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1"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2"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3"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4"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5"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6"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7"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8"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19"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0"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1"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2"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3"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4"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5" xr16:uid="{00000000-0015-0000-FFFF-FFFF4B1B0000}" name="Conexión2557" type="4" refreshedVersion="4" background="1" saveData="1">
    <webPr sourceData="1" parsePre="1" consecutive="1" xl2000="1" url="http://10.238.10.38:8080/ssp_estadistica/cuaderno/cuaderno_estadistico/parametros_cuaderno_estadistico.php"/>
  </connection>
  <connection id="7026"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7"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8"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29"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0"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1"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2"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3"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4"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5"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6"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7"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8"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39"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0"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1"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2"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3"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4"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5"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6"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7"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8"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49"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0"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1"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2"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3"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4"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5"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6"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7"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8" xr16:uid="{00000000-0015-0000-FFFF-FFFF6C1B0000}" name="Conexión2587" type="4" refreshedVersion="4" background="1" saveData="1">
    <webPr sourceData="1" parsePre="1" consecutive="1" xl2000="1" url="http://10.238.10.38:8080/ssp_estadistica/cuaderno/cuaderno_estadistico/parametros_cuaderno_estadistico.php"/>
  </connection>
  <connection id="7059"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0"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1" xr16:uid="{00000000-0015-0000-FFFF-FFFF6F1B0000}" name="Conexión259" type="4" refreshedVersion="0" background="1">
    <webPr url="http://10.238.1.8:8080/ssp_estadistica/cuaderno/capacidad_excel_dos.php?mes=ENERO&amp;anio=2011&amp;IdSubseccion=9&amp;origen=excel" htmlTables="1" htmlFormat="all"/>
  </connection>
  <connection id="7062"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3"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4"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5"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6"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7"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8"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69"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0"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1"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2"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3"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4"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5"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6"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7"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8"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79"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0"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1"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2"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3"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4"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5"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6"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7"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8"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89"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0"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1"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2" xr16:uid="{00000000-0015-0000-FFFF-FFFF8E1B0000}" name="Conexión2617" type="4" refreshedVersion="4" background="1" saveData="1">
    <webPr sourceData="1" parsePre="1" consecutive="1" xl2000="1" url="http://10.238.10.38:8080/ssp_estadistica/cuaderno/cuaderno_estadistico/parametros_cuaderno_estadistico.php"/>
  </connection>
  <connection id="7093"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4"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5"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6"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7"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8"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099"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0"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1"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2"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3"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4"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5"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6"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7"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8"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09"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0"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1"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2"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3"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4"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5"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6"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7"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8"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19"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0"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1"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2"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3"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4"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5" xr16:uid="{00000000-0015-0000-FFFF-FFFFAF1B0000}" name="Conexión2647" type="4" refreshedVersion="4" background="1" saveData="1">
    <webPr sourceData="1" parsePre="1" consecutive="1" xl2000="1" url="http://10.238.10.38:8080/ssp_estadistica/cuaderno/cuaderno_estadistico/parametros_cuaderno_estadistico.php"/>
  </connection>
  <connection id="7126"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7"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8"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29"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0"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1"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2"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3"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4"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5"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6"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7"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8"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39"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0"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1"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2"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3"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4"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5"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6"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7"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8"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49"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0"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1"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2"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3"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4"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5"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6"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7"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8" xr16:uid="{00000000-0015-0000-FFFF-FFFFD01B0000}" name="Conexión2677" type="4" refreshedVersion="4" background="1" saveData="1">
    <webPr sourceData="1" parsePre="1" consecutive="1" xl2000="1" url="http://10.238.10.38:8080/ssp_estadistica/cuaderno/cuaderno_estadistico/parametros_cuaderno_estadistico.php"/>
  </connection>
  <connection id="7159"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0"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1"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2"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3"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4"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5"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6"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7"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8"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69"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0"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1"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2"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3"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4"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5"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6"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7"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8"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79"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0"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1"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2"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3"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4"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5"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6"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7"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8"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89"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0"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1"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2" xr16:uid="{00000000-0015-0000-FFFF-FFFFF21B0000}" name="Conexión2707" type="4" refreshedVersion="4" background="1" saveData="1">
    <webPr sourceData="1" parsePre="1" consecutive="1" xl2000="1" url="http://10.238.10.38:8080/ssp_estadistica/cuaderno/cuaderno_estadistico/parametros_cuaderno_estadistico.php"/>
  </connection>
  <connection id="7193"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4"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5"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6"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7"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8"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199"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0"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1"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2"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3"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4"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5"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6"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7"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8"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09"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0"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1"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2"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3"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4"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5"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6"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7"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8"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19"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0"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1"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2"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3"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4"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5" xr16:uid="{00000000-0015-0000-FFFF-FFFF131C0000}" name="Conexión2737" type="4" refreshedVersion="4" background="1" saveData="1">
    <webPr sourceData="1" parsePre="1" consecutive="1" xl2000="1" url="http://10.238.10.38:8080/ssp_estadistica/cuaderno/cuaderno_estadistico/parametros_cuaderno_estadistico.php"/>
  </connection>
  <connection id="7226"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7"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8"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29"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0"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1"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2"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3"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4"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5"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6"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7"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8"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39"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0"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1"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2"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3"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4"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5"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6"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7"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8"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49"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0"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1"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2"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3"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4"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5"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6"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7"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8" xr16:uid="{00000000-0015-0000-FFFF-FFFF341C0000}" name="Conexión2767" type="4" refreshedVersion="4" background="1" saveData="1">
    <webPr sourceData="1" parsePre="1" consecutive="1" xl2000="1" url="http://10.238.10.38:8080/ssp_estadistica/cuaderno/cuaderno_estadistico/parametros_cuaderno_estadistico.php"/>
  </connection>
  <connection id="7259"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0"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1"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2"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3"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4"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5"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6"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7"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8"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69"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0"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1"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2"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3"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4"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5"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6"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7"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8"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79"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0"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1"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2"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3"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4"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5"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6"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7"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8"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89"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0"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1" xr16:uid="{00000000-0015-0000-FFFF-FFFF551C0000}" name="Conexión2797" type="4" refreshedVersion="4" background="1" saveData="1">
    <webPr sourceData="1" parsePre="1" consecutive="1" xl2000="1" url="http://10.238.10.38:8080/ssp_estadistica/cuaderno/cuaderno_estadistico/parametros_cuaderno_estadistico.php"/>
  </connection>
  <connection id="7292"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3"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4"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5"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6"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7"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8"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299"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0"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1"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2"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3"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4"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5"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6"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7"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8"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09"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0"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1"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2"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3"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4"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5"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6"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7"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8"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19"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0"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1"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2"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3"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4"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5" xr16:uid="{00000000-0015-0000-FFFF-FFFF771C0000}" name="Conexión2827" type="4" refreshedVersion="4" background="1" saveData="1">
    <webPr sourceData="1" parsePre="1" consecutive="1" xl2000="1" url="http://10.238.10.38:8080/ssp_estadistica/cuaderno/cuaderno_estadistico/parametros_cuaderno_estadistico.php"/>
  </connection>
  <connection id="7326"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7"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8"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29"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0"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1"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2"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3"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4"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5"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6"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7"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8"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39"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0"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1"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2"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3"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4"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5"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6"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7"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8"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49"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0"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1"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2"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3"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4"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5"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6"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7"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8" xr16:uid="{00000000-0015-0000-FFFF-FFFF981C0000}" name="Conexión2857" type="4" refreshedVersion="4" background="1" saveData="1">
    <webPr sourceData="1" parsePre="1" consecutive="1" xl2000="1" url="http://10.238.10.38:8080/ssp_estadistica/cuaderno/cuaderno_estadistico/parametros_cuaderno_estadistico.php"/>
  </connection>
  <connection id="7359"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0"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1"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2"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3"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4"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5"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6"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7"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8"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69"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0"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1"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2"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3"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4"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5"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6"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7"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8"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79"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0"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1"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2"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3"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4"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5"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6"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7"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8"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89"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0"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1" xr16:uid="{00000000-0015-0000-FFFF-FFFFB91C0000}" name="Conexión2887" type="4" refreshedVersion="3" background="1" saveData="1">
    <webPr sourceData="1" parsePre="1" consecutive="1" xl2000="1" url="http://10.238.10.38:8080/ssp_estadistica/cuaderno/cuaderno_estadistico/parametros_cuaderno_estadistico.php"/>
  </connection>
  <connection id="7392"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3"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4"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5"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6"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7"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8"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399"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0"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1"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2"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3"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4"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5"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6"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7"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8"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09"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0"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1"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2"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3"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4"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5"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6"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7"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8"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19"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0"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1"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2"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3"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4"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5" xr16:uid="{00000000-0015-0000-FFFF-FFFFDB1C0000}" name="Conexión2917" type="4" refreshedVersion="3" background="1" saveData="1">
    <webPr sourceData="1" parsePre="1" consecutive="1" xl2000="1" url="http://10.238.10.38:8080/ssp_estadistica/cuaderno/cuaderno_estadistico/parametros_cuaderno_estadistico.php"/>
  </connection>
  <connection id="7426"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7"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8"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29"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0"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1"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2"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3"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4"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5"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6"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7"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8"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39"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0"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1"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2"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3"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4"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5"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6"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7"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8"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49"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0"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1"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2"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3"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4"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5"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6"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7"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8" xr16:uid="{00000000-0015-0000-FFFF-FFFFFC1C0000}" name="Conexión2947" type="4" refreshedVersion="3" background="1" saveData="1">
    <webPr sourceData="1" parsePre="1" consecutive="1" xl2000="1" url="http://10.238.10.38:8080/ssp_estadistica/cuaderno/cuaderno_estadistico/parametros_cuaderno_estadistico.php"/>
  </connection>
  <connection id="7459"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0"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1"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2"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3"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4"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5"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6"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7"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8"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69"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0"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1"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2"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3"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4"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5"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6"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7"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8"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79"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0"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1"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2"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3"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4"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5"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6"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7"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8"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89"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0"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1" xr16:uid="{00000000-0015-0000-FFFF-FFFF1D1D0000}" name="Conexión2977" type="4" refreshedVersion="3" background="1" saveData="1">
    <webPr sourceData="1" parsePre="1" consecutive="1" xl2000="1" url="http://10.238.10.38:8080/ssp_estadistica/cuaderno/cuaderno_estadistico/parametros_cuaderno_estadistico.php"/>
  </connection>
  <connection id="7492" xr16:uid="{00000000-0015-0000-FFFF-FFFF1E1D0000}" name="Conexión2978" type="4" refreshedVersion="3" background="1" saveData="1">
    <webPr sourceData="1" parsePre="1" consecutive="1" xl2000="1" url="http://10.238.10.38:8080/ssp_estadistica/cuaderno/cuaderno_estadistico/parametros_cuaderno_estadistico.php"/>
  </connection>
  <connection id="7493"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4"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5"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6"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7"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8"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499"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0"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1"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2"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3"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4"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5"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6"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7"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8"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09"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0"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1"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2"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3"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4"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5"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6"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7"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8"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19"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0"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1"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2"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3"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4"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5"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6"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7" xr16:uid="{00000000-0015-0000-FFFF-FFFF411D0000}" name="Conexión3008" type="4" refreshedVersion="3" background="1" saveData="1">
    <webPr sourceData="1" parsePre="1" consecutive="1" xl2000="1" url="http://10.238.10.38:8080/ssp_estadistica/cuaderno/cuaderno_estadistico/parametros_cuaderno_estadistico.php"/>
  </connection>
  <connection id="7528"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29"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0"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1"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2"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3"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4"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5"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6"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7"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8"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39"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0"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1"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2"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3"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4"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5"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6"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7"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8"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49"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0"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1"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2"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3"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4"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5"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6"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7"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8"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59"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0"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1" xr16:uid="{00000000-0015-0000-FFFF-FFFF631D0000}" name="Conexión3039" type="4" refreshedVersion="0" background="1">
    <webPr url="http://10.238.10.38:8080/ssp_estadistica/notas//notas_secciones_cuaderno.php?mes=Febrero&amp;anio=2011&amp;idSeccion=1" htmlTables="1" htmlFormat="all"/>
  </connection>
  <connection id="7562"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3"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4"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5"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6" xr16:uid="{00000000-0015-0000-FFFF-FFFF681D0000}" name="Conexión3043" type="4" refreshedVersion="0" background="1">
    <webPr url="http://10.238.10.38:8080/ssp_estadistica/notas/notas_secciones_cuaderno.php?mes=Febrero&amp;anio=2011&amp;idSeccion=2" htmlTables="1" htmlFormat="all"/>
  </connection>
  <connection id="7567"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8"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69"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0"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1"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2"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3"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4"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5"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6"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7"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8"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79"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0"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1"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2"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3" xr16:uid="{00000000-0015-0000-FFFF-FFFF791D0000}" name="Conexión3059" type="4" refreshedVersion="3" background="1" saveData="1">
    <webPr sourceData="1" consecutive="1" xl2000="1" url="http://10.238.10.38:8080/ssp_estadistica/notas/notas_secciones_cuaderno.php?mes='Febrero'&amp;anio='2011'&amp;idSeccion='4'"/>
  </connection>
  <connection id="7584"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5"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6"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7"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8"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89"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0" xr16:uid="{00000000-0015-0000-FFFF-FFFF801D0000}" name="Conexión3065" type="4" refreshedVersion="3" background="1" saveData="1">
    <webPr sourceData="1" consecutive="1" xl2000="1" url="http://10.238.10.38:8080/ssp_estadistica/notas/notas_secciones_cuaderno.php?mes='Febrero'&amp;anio='2011'&amp;idSeccion='5'"/>
  </connection>
  <connection id="7591"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2"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3"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4"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5"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6"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7"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8"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599" xr16:uid="{00000000-0015-0000-FFFF-FFFF891D0000}" name="Conexión3073" type="4" refreshedVersion="3" background="1">
    <webPr sourceData="1" parsePre="1" consecutive="1" xl2000="1" url="http://10.238.10.38:8080/ssp_estadistica/notas/notas_secciones_cuaderno.php?mes='Febrero'&amp;anio='2011'&amp;idSeccion='7'"/>
  </connection>
  <connection id="7600"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1"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2"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3"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4"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5"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6"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7"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8"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09"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0"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1"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2"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3"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4"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5"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6"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7"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8"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19"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0"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1"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2"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3"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4"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5"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6"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7"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8"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29"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0"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1"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2"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3"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4"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5"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6"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7"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8"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39"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0"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1"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2"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3"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4"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5"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6"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7"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8"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49"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0"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1"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2"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3"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4"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5" xr16:uid="{00000000-0015-0000-FFFF-FFFFC11D0000}" name="Conexión3123" type="4" refreshedVersion="3" background="1" saveData="1">
    <webPr sourceData="1" parsePre="1" consecutive="1" xl2000="1" url="http://10.238.10.38:8080/ssp_estadistica/cuaderno/cuaderno_estadistico/parametros_cuaderno_estadistico.php"/>
  </connection>
  <connection id="7656"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7"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8"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59"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0"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1"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2"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3"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4"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5"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6"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7"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8"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69"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0"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1"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2"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3"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4"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5"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6"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7"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8"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79"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0"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1"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2"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3"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4"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5"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6"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7"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8"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89"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0"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1"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2"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3"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4"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5" xr16:uid="{00000000-0015-0000-FFFF-FFFFE91D0000}" name="Conexión316" type="4" refreshedVersion="0" background="1">
    <webPr url="http://localhost/ssp_estadistica/cuaderno/cuaderno_estadistico/parametros_cuaderno_estadistico.php" htmlTables="1" htmlFormat="all"/>
  </connection>
  <connection id="7696"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7"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8"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699"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0"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1"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2"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3"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4"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5"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6" xr16:uid="{00000000-0015-0000-FFFF-FFFFF41D0000}" name="Conexión317" type="4" refreshedVersion="4" background="1" saveData="1">
    <webPr sourceData="1" parsePre="1" consecutive="1" xl2000="1" url="http://localhost:8080/ssp_estadistica/cuaderno/cuaderno_estadistico/parametros_cuaderno_estadistico.php"/>
  </connection>
  <connection id="7707"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8"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09"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0"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1"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2"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3"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4"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5" xr16:uid="{00000000-0015-0000-FFFF-FFFFFD1D0000}" name="Conexión3178" type="4" refreshedVersion="3" background="1" saveData="1">
    <webPr sourceData="1" parsePre="1" consecutive="1" xl2000="1" url="http://10.238.10.38:8080/ssp_estadistica/cuaderno/cuaderno_estadistico/parametros_cuaderno_estadistico.php"/>
  </connection>
  <connection id="7716"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7" xr16:uid="{00000000-0015-0000-FFFF-FFFFFF1D0000}" name="Conexión318" type="4" refreshedVersion="4" background="1" saveData="1">
    <webPr sourceData="1" parsePre="1" consecutive="1" xl2000="1" url="http://localhost:8080/ssp_estadistica/cuaderno/cuaderno_estadistico/parametros_cuaderno_estadistico.php"/>
  </connection>
  <connection id="7718"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19"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0"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1"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2"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3"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4"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5"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6"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7"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8" xr16:uid="{00000000-0015-0000-FFFF-FFFF0A1E0000}" name="Conexión319" type="4" refreshedVersion="4" background="1" saveData="1">
    <webPr sourceData="1" parsePre="1" consecutive="1" xl2000="1" url="http://localhost:8080/ssp_estadistica/cuaderno/cuaderno_estadistico/parametros_cuaderno_estadistico.php"/>
  </connection>
  <connection id="7729"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0"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1"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2"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3"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4"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5"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6"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7"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8"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39"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0" xr16:uid="{00000000-0015-0000-FFFF-FFFF161E0000}" name="Conexión320" type="4" refreshedVersion="4" background="1" saveData="1">
    <webPr sourceData="1" parsePre="1" consecutive="1" xl2000="1" url="http://localhost:8080/ssp_estadistica/cuaderno/cuaderno_estadistico/parametros_cuaderno_estadistico.php"/>
  </connection>
  <connection id="7741"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2"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3"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4"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5"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6"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7"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8"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49"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0"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1" xr16:uid="{00000000-0015-0000-FFFF-FFFF211E0000}" name="Conexión321" type="4" refreshedVersion="4" background="1" saveData="1">
    <webPr sourceData="1" parsePre="1" consecutive="1" xl2000="1" url="http://localhost:8080/ssp_estadistica/cuaderno/cuaderno_estadistico/parametros_cuaderno_estadistico.php"/>
  </connection>
  <connection id="7752"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3"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4"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5"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6"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7"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8"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59"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0"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1"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2" xr16:uid="{00000000-0015-0000-FFFF-FFFF2C1E0000}" name="Conexión322" type="4" refreshedVersion="4" background="1" saveData="1">
    <webPr sourceData="1" parsePre="1" consecutive="1" xl2000="1" url="http://localhost:8080/ssp_estadistica/cuaderno/cuaderno_estadistico/parametros_cuaderno_estadistico.php"/>
  </connection>
  <connection id="7763"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4"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5"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6"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7"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8"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69"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0"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1"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2"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3"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4"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5"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6"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7" xr16:uid="{00000000-0015-0000-FFFF-FFFF3B1E0000}" name="Conexión3233" type="4" refreshedVersion="3" background="1" saveData="1">
    <webPr sourceData="1" parsePre="1" consecutive="1" xl2000="1" url="http://10.238.10.38:8080/ssp_estadistica/cuaderno/cuaderno_estadistico/parametros_cuaderno_estadistico.php"/>
  </connection>
  <connection id="7778"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79"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0"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1"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2"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3"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4"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5"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6"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7"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8"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89"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0"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1"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2"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3"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4"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5" xr16:uid="{00000000-0015-0000-FFFF-FFFF4D1E0000}" name="Conexión325" type="4" refreshedVersion="0" background="1">
    <webPr url="http://localhost:8080/ssp_estadistica/cuaderno/cuaderno_estadistico/p3_resumen_poblacion_excel.php?mes=Abril&amp;anio=2011&amp;origen=excel" htmlTables="1" htmlFormat="all"/>
  </connection>
  <connection id="7796"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7"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8"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799"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0"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1"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2"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3"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4"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5"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6"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7"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8"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09"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0"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1"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2"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3"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4"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5"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6"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7"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8"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19"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0"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1"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2"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3"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4"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5"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6"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7"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8"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29"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0"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1"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2"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3"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4"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5"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6"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7" xr16:uid="{00000000-0015-0000-FFFF-FFFF771E0000}" name="Conexión3288" type="4" refreshedVersion="3" background="1" saveData="1">
    <webPr sourceData="1" parsePre="1" consecutive="1" xl2000="1" url="http://10.238.10.38:8080/ssp_estadistica/cuaderno/cuaderno_estadistico/parametros_cuaderno_estadistico.php"/>
  </connection>
  <connection id="7838"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39"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0"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1"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2"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3"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4"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5"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6"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7"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8"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49"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0"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1"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2"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3"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4"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5"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6"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7"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8"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59"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0"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1"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2"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3"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4"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5"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6"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7"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8"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69"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0"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1"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2"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3"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4"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5" xr16:uid="{00000000-0015-0000-FFFF-FFFF9D1E0000}" name="Conexión3321" type="4" refreshedVersion="3" background="1" saveData="1">
    <webPr sourceData="1" parsePre="1" consecutive="1" xl2000="1" url="http://10.238.10.38:8080/ssp_estadistica/cuaderno/cuaderno_estadistico/parametros_cuaderno_estadistico.php"/>
  </connection>
  <connection id="7876"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7"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8"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79"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0"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1"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2"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3"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4"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5"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6"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7"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8"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89"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0"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1"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2"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3"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4"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5"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6"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7"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8"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899"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0"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1"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2"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3"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4"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5"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6"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7"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8"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09"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0"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1" xr16:uid="{00000000-0015-0000-FFFF-FFFFC11E0000}" name="Conexión3354" type="4" refreshedVersion="4" background="1" saveData="1">
    <webPr sourceData="1" parsePre="1" consecutive="1" xl2000="1" url="http://10.238.10.38:8080/ssp_estadistica/cuaderno/cuaderno_estadistico/parametros_cuaderno_estadistico.php"/>
  </connection>
  <connection id="7912"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3"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4"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5"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6"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7" xr16:uid="{00000000-0015-0000-FFFF-FFFFC71E0000}" name="Conexión336" type="4" refreshedVersion="0" background="1">
    <webPr url="http://localhost:8080/ssp_estadistica/cuaderno/cuaderno_estadistico/p3_resumen_poblacion_excel.php?mes='+ mes +'&amp;anio='2011'&amp;origen='excel'" htmlTables="1" htmlFormat="all"/>
  </connection>
  <connection id="7918"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19"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0"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1"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2"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3"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4"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5"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6"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7"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8"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29"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0"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1"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2"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3"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4"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5"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6"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7"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8"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39"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0"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1"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2"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3"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4"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5"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6"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7"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8"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49"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0" xr16:uid="{00000000-0015-0000-FFFF-FFFFE81E0000}" name="Conexión339" type="4" refreshedVersion="0" background="1">
    <webPr url="http://localhost:8080/ssp_estadistica/cuaderno/cuaderno_estadistico/p3_resumen_poblacion_excel.php?mes=Abril&amp;anio='2011'&amp;origen='excel'" htmlTables="1" htmlFormat="all"/>
  </connection>
  <connection id="7951"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2"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3"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4"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5"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6"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7"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8"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59"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0"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1"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2"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3"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4"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5"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6"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7"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8"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69"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0"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1"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2" xr16:uid="{00000000-0015-0000-FFFF-FFFFFE1E0000}" name="Conexión3409" type="4" refreshedVersion="4" background="1" saveData="1">
    <webPr sourceData="1" parsePre="1" consecutive="1" xl2000="1" url="http://10.238.10.38:8080/ssp_estadistica/cuaderno/cuaderno_estadistico/parametros_cuaderno_estadistico.php"/>
  </connection>
  <connection id="7973"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4"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5"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6"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7"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8"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79"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0"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1"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2"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3"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4"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5"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6"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7"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8"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89"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0"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1"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2"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3"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4"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5"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6"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7"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8"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7999"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0"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1"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2"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3"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4"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5"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6"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7"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8"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09"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0"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1"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2"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3"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4"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5"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6"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7"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8"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19"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0"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1"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2"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3"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4"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5"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6"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7"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8"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29"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0"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1"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2"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3" xr16:uid="{00000000-0015-0000-FFFF-FFFF3B1F0000}" name="Conexión3464" type="4" refreshedVersion="4" background="1" saveData="1">
    <webPr sourceData="1" parsePre="1" consecutive="1" xl2000="1" url="http://10.238.10.38:8080/ssp_estadistica/cuaderno/cuaderno_estadistico/parametros_cuaderno_estadistico.php"/>
  </connection>
  <connection id="8034"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5"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6"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7"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8"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39"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0"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1"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2"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3"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4"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5"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6"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7"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8"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49"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0"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1"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2"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3"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4"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5"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6"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7"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8"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59"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0"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1"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2"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3"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4"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5"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6"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7"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8"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69"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0"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1"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2"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3"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4"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5"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6"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7"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8"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79"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0"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1"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2"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3"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4"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5"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6"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7"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8"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89"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0"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1"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2"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3"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4" xr16:uid="{00000000-0015-0000-FFFF-FFFF781F0000}" name="Conexión3519" type="4" refreshedVersion="4" background="1" saveData="1">
    <webPr sourceData="1" parsePre="1" consecutive="1" xl2000="1" url="http://10.238.10.38:8080/ssp_estadistica/cuaderno/cuaderno_estadistico/parametros_cuaderno_estadistico.php"/>
  </connection>
  <connection id="8095"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6"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7"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8"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099"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0"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1"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2"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3"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4"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5"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6"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7"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8"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09"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0"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1"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2"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3"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4"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5"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6"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7"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8"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19"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0"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1"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2"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3"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4"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5"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6"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7"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8"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29" xr16:uid="{00000000-0015-0000-FFFF-FFFF9B1F0000}" name="Conexión3550" type="4" refreshedVersion="4" background="1" saveData="1">
    <webPr sourceData="1" parsePre="1" consecutive="1" xl2000="1" url="http://10.238.10.38:8080/ssp_estadistica/cuaderno/cuaderno_estadistico/parametros_cuaderno_estadistico.php"/>
  </connection>
  <connection id="8130"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1"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2"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3"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4"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5"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6"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7"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8"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39"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0"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1"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2"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3"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4"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5"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6"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7"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8"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49"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0"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1"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2"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3"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4"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5"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6"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7"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8"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59"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0"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1"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2"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3"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4"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5"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6"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7"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8"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69"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0"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1"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2"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3"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4"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5"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6"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7"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8"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79"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0"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1"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2"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3"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4"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5"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6"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7"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8"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89"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0"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1"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2"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3"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4"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5" xr16:uid="{00000000-0015-0000-FFFF-FFFFDD1F0000}" name="Conexión361" type="4" refreshedVersion="4" background="1" saveData="1">
    <webPr sourceData="1" parsePre="1" consecutive="1" xl2000="1" url="http://localhost:8080/ssp_estadistica/cuaderno/cuaderno_estadistico/parametros_cuaderno_estadistico.php"/>
  </connection>
  <connection id="8196"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7"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8"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199" xr16:uid="{00000000-0015-0000-FFFF-FFFFE11F0000}" name="Conexión3613" type="4" refreshedVersion="0" background="1">
    <webPr url="http://10.238.10.38:8080/ssp_estadistica/notas/notas_secciones_cuaderno.php?mes='Septiembre'&amp;anio='2011'&amp;idSeccion='17'" htmlTables="1" htmlFormat="all"/>
  </connection>
  <connection id="8200"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1"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2" xr16:uid="{00000000-0015-0000-FFFF-FFFFE41F0000}" name="Conexión3616" type="4" refreshedVersion="0" background="1">
    <webPr url="http://10.238.10.38:8080/ssp_estadistica/notas/notas_secciones_cuaderno.php?mes='Septiembre'&amp;anio='2011'&amp;idSeccion='17'" htmlTables="1" htmlFormat="all"/>
  </connection>
  <connection id="8203"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4"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5"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6"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7"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8"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09"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0"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1"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2"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3"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4"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5"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6"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7" xr16:uid="{00000000-0015-0000-FFFF-FFFFF31F0000}" name="Conexión363" type="4" refreshedVersion="4" background="1" saveData="1">
    <webPr sourceData="1" parsePre="1" consecutive="1" xl2000="1" url="http://localhost:8080/ssp_estadistica/cuaderno/cuaderno_estadistico/parametros_cuaderno_estadistico.php"/>
  </connection>
  <connection id="8218"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19"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0"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1"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2"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3"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4"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5"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6"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7"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8"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29"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0"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1"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2"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3"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4"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5"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6"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7"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8"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39" xr16:uid="{00000000-0015-0000-FFFF-FFFF09200000}" name="Conexión365" type="4" refreshedVersion="4" background="1" saveData="1">
    <webPr sourceData="1" parsePre="1" consecutive="1" xl2000="1" url="http://localhost:8080/ssp_estadistica/cuaderno/cuaderno_estadistico/parametros_cuaderno_estadistico.php"/>
  </connection>
  <connection id="8240"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1"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2"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3"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4"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5"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6"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7" xr16:uid="{00000000-0015-0000-FFFF-FFFF11200000}" name="Conexión3657" type="4" refreshedVersion="3" background="1" saveData="1">
    <webPr sourceData="1" parsePre="1" consecutive="1" xl2000="1" url="http://10.238.10.38:8080/ssp_estadistica/cuaderno/cuaderno_estadistico/parametros_cuaderno_estadistico.php"/>
  </connection>
  <connection id="8248"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49"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0"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1"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2"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3"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4"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5"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6"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7"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8"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59"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0"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1" xr16:uid="{00000000-0015-0000-FFFF-FFFF1F200000}" name="Conexión367" type="4" refreshedVersion="4" background="1" saveData="1">
    <webPr sourceData="1" parsePre="1" consecutive="1" xl2000="1" url="http://localhost:8080/ssp_estadistica/cuaderno/cuaderno_estadistico/parametros_cuaderno_estadistico.php"/>
  </connection>
  <connection id="8262"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3"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4"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5"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6"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7"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8"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69"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0"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1"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2"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3"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4"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5"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6"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7"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8"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79"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0"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1"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2"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3"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4"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5"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6"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7"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8"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89"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0"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1"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2"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3"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4"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5" xr16:uid="{00000000-0015-0000-FFFF-FFFF41200000}" name="Conexión370" type="4" refreshedVersion="4" background="1" saveData="1">
    <webPr sourceData="1" parsePre="1" consecutive="1" xl2000="1" url="http://localhost:8080/ssp_estadistica/cuaderno/cuaderno_estadistico/parametros_cuaderno_estadistico.php"/>
  </connection>
  <connection id="8296"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7"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8"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299"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0"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1"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2"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3"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4"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5"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6"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7"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8"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09"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0"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1"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2"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3"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4"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5"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6"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7"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8"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19"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0"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1"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2"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3"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4"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5"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6"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7"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8"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29"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0"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1"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2"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3"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4"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5"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6"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7"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8"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39" xr16:uid="{00000000-0015-0000-FFFF-FFFF6D200000}" name="Conexión374" type="4" refreshedVersion="4" background="1" saveData="1">
    <webPr sourceData="1" parsePre="1" consecutive="1" xl2000="1" url="http://localhost:8080/ssp_estadistica/cuaderno/cuaderno_estadistico/parametros_cuaderno_estadistico.php"/>
  </connection>
  <connection id="8340"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1"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2"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3"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4"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5"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6"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7"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8"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49"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0"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1"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2"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3"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4"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5"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6"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7"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8"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59"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0"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1"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2"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3"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4"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5"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6"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7"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8"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69"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0"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1"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2"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3"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4"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5"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6"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7"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8"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79"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0"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1"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2"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3"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4"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5"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6"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7"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8"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89"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0"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1"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2"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3"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4" xr16:uid="{00000000-0015-0000-FFFF-FFFFA4200000}" name="Conexión379" type="4" refreshedVersion="4" background="1" saveData="1">
    <webPr sourceData="1" parsePre="1" consecutive="1" xl2000="1" url="http://localhost:8080/ssp_estadistica/cuaderno/cuaderno_estadistico/parametros_cuaderno_estadistico.php"/>
  </connection>
  <connection id="8395"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6"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7"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8"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399"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0"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1"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2"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3"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4"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5"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6"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7"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8"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09"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0"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1"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2"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3"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4"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5"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6"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7"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8"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19"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0"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1"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2"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3"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4"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5"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6"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7"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8"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29"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0"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1"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2"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3"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4"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5"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6"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7"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8"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39"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0"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1"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2"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3"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4"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5"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6"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7"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8"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49"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0"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1"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2"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3"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4"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5"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6"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7"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8"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59"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0"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1" xr16:uid="{00000000-0015-0000-FFFF-FFFFE7200000}" name="Conexión385" type="4" refreshedVersion="0" background="1">
    <webPr url="http:///p3_resumen_poblacion_excel.php?mes=&quot;mayo&quot;&amp;anio=&quot;2011&quot;&amp;origen=&quot;excel&quot;" htmlTables="1" htmlFormat="all"/>
  </connection>
  <connection id="8462"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3"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4"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5"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6"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7"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8"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69"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0"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1"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2"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3"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4"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5"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6"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7"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8"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79"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0"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1"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2"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3"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4"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5"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6"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7"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8"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89"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0"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1"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2"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3"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4"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5"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6"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7"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8"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499"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0"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1"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2"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3"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4"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5"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6"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7"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8"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09"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0"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1"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2"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3"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4"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5"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6"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7"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8"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19"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0"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1"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2"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3"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4"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5"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6"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7"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8"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29"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0"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1"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2"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3"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4"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5"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6"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7"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8"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39"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0"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1"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2"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3"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4"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5"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6"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7"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8"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49"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0"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1"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2"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3"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4"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5"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6"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7"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8"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59"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0"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1"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2"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3"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4"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5"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6"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7"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8"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69"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0"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1"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2"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3"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4"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5"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6"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7"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8"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79"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0"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1"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2"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3"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4"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5"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6"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7"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8"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89"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0"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1"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2"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3"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4"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5"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6"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7"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8"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599"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0"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1"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2"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3"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4"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5"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6"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7"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8"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09"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0"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1"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2"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3"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4"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5"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6"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7"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8"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19"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0"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1"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2"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3"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4"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5"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6"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7"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8"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29"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0"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1"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2"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3"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4"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5"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6"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7"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8"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39"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0"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1"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2"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3"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4"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5"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6"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7"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8"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49"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0"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1"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2"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3"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4"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5"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6"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7"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8"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59"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0"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1"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2"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3"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4"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5"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6"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7"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8"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69"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0"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1"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2"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3"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4"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5"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6"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7"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8"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79"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0"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1"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2"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3"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4"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5"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6"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7"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8"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89"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0"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1"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2"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3"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4"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5"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6"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7"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8"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699"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0"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1"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2"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3"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4"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5"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6"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7"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8"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09"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0"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1"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2"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3"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4"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5"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6"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7"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8"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19"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0"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1"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2"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3"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4"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5"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6"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7"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8" xr16:uid="{00000000-0015-0000-FFFF-FFFFF2210000}" name="Conexión409" type="4" refreshedVersion="4" background="1" saveData="1">
    <webPr sourceData="1" parsePre="1" consecutive="1" xl2000="1" url="http://localhost:8080/ssp_estadistica/cuaderno/cuaderno_estadistico/parametros_cuaderno_estadistico.php"/>
  </connection>
  <connection id="8729"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0"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1"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2"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3" xr16:uid="{00000000-0015-0000-FFFF-FFFFF7210000}" name="Conexión4094" type="4" refreshedVersion="4" background="1" saveData="1">
    <webPr sourceData="1" parsePre="1" consecutive="1" xl2000="1" url="http://10.238.10.38:8080/ssp_estadistica/cuaderno/cuaderno_estadistico/parametros_cuaderno_estadistico.php"/>
  </connection>
  <connection id="8734"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5"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6"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7"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8"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39"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0" xr16:uid="{00000000-0015-0000-FFFF-FFFFFE210000}" name="Conexión410" type="4" refreshedVersion="4" background="1" saveData="1">
    <webPr sourceData="1" parsePre="1" consecutive="1" xl2000="1" url="http://localhost:8080/ssp_estadistica/cuaderno/cuaderno_estadistico/parametros_cuaderno_estadistico.php"/>
  </connection>
  <connection id="8741"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2"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3"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4"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5"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6"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7"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8"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49"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0"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1"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2"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3"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4"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5"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6"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7"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8"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59"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0"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1"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2" xr16:uid="{00000000-0015-0000-FFFF-FFFF14220000}" name="Conexión412" type="4" refreshedVersion="4" background="1" saveData="1">
    <webPr sourceData="1" parsePre="1" consecutive="1" xl2000="1" url="http://localhost:8080/ssp_estadistica/cuaderno/cuaderno_estadistico/parametros_cuaderno_estadistico.php"/>
  </connection>
  <connection id="8763"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4"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5"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6"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7"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8"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69"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0"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1"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2"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3"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4"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5"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6"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7"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8"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79"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0"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1"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2"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3"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4"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5"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6"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7"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8"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89"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0"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1"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2"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3" xr16:uid="{00000000-0015-0000-FFFF-FFFF33220000}" name="Conexión4148" type="4" refreshedVersion="4" background="1" saveData="1">
    <webPr sourceData="1" parsePre="1" consecutive="1" xl2000="1" url="http://10.238.10.38:8080/ssp_estadistica/cuaderno/cuaderno_estadistico/parametros_cuaderno_estadistico.php"/>
  </connection>
  <connection id="8794"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5"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6"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7"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8"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799"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0"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1"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2"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3"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4"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5"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6"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7"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8"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09"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0"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1"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2"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3"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4"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5"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6"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7"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8"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19"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0"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1"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2"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3"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4"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5"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6"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7"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8"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29"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0"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1"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2"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3"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4"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5"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6"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7"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8"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39"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0"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1"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2"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3"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4"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5"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6"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7"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8"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49"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0"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1"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2"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3"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4" xr16:uid="{00000000-0015-0000-FFFF-FFFF70220000}" name="Conexión4202" type="4" refreshedVersion="4" background="1" saveData="1">
    <webPr sourceData="1" parsePre="1" consecutive="1" xl2000="1" url="http://10.238.10.38:8080/ssp_estadistica/cuaderno/cuaderno_estadistico/parametros_cuaderno_estadistico.php"/>
  </connection>
  <connection id="8855"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6"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7"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8"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59"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0"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1"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2"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3"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4"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5"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6"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7"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8"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69"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0"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1"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2"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3"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4"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5"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6"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7"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8"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79"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0"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1"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2"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3"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4"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5"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6"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7"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8"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89"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0"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1"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2"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3"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4"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5"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6"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7"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8"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899"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0"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1"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2"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3"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4"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5"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6"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7"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8"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09"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0"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1"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2"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3" xr16:uid="{00000000-0015-0000-FFFF-FFFFAB220000}" name="Conexión4256" type="4" refreshedVersion="4" background="1" saveData="1">
    <webPr sourceData="1" parsePre="1" consecutive="1" xl2000="1" url="http://10.238.10.38:8080/ssp_estadistica/cuaderno/cuaderno_estadistico/parametros_cuaderno_estadistico.php"/>
  </connection>
  <connection id="8914"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5"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6"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7"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8"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19"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0"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1"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2"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3"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4"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5"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6"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7"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8"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29"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0"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1"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2"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3"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4"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5"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6"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7"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8"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39"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0"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1"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2"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3"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4"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5"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6"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7"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8"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49"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0"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1"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2"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3"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4"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5"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6"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7"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8"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59"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0"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1"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2"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3"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4"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5"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6"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7"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8"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69"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0"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1"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2"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3"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4" xr16:uid="{00000000-0015-0000-FFFF-FFFFE8220000}" name="Conexión4310" type="4" refreshedVersion="4" background="1" saveData="1">
    <webPr sourceData="1" parsePre="1" consecutive="1" xl2000="1" url="http://10.238.10.38:8080/ssp_estadistica/cuaderno/cuaderno_estadistico/parametros_cuaderno_estadistico.php"/>
  </connection>
  <connection id="8975"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6"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7"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8"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79"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0"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1"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2"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3"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4"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5"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6"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7"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8"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89"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0"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1"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2"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3"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4"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5"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6"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7"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8"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8999"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0"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1"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2"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3"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4"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5"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6"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7"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8"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09"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0"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1"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2"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3"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4"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5"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6"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7"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8"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19"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0"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1"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2"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3"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4"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5"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6"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7"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8"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29"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0"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1"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2"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3"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4" xr16:uid="{00000000-0015-0000-FFFF-FFFF24230000}" name="Conexión4365" type="4" refreshedVersion="3" background="1" saveData="1">
    <webPr sourceData="1" parsePre="1" consecutive="1" xl2000="1" url="http://10.238.10.38:8080/ssp_estadistica/cuaderno/cuaderno_estadistico/parametros_cuaderno_estadistico.php"/>
  </connection>
  <connection id="9035"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6"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7"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8"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39"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0"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1"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2"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3"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4"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5"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6"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7"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8"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49"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0"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1"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2"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3"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4"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5"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6"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7"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8"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59"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0"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1"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2"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3"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4"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5"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6"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7"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8"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69"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0"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1"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2"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3"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4"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5"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6"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7"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8"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79"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0"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1"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2"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3"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4" xr16:uid="{00000000-0015-0000-FFFF-FFFF56230000}" name="Conexión441" type="4" refreshedVersion="4" background="1" saveData="1">
    <webPr sourceData="1" parsePre="1" consecutive="1" xl2000="1" url="http://localhost:8080/ssp_estadistica/cuaderno/cuaderno_estadistico/parametros_cuaderno_estadistico.php"/>
  </connection>
  <connection id="9085"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6"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7"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8"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89"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0"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1"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2"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3"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4"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5" xr16:uid="{00000000-0015-0000-FFFF-FFFF61230000}" name="Conexión442" type="4" refreshedVersion="4" background="1" saveData="1">
    <webPr sourceData="1" parsePre="1" consecutive="1" xl2000="1" url="http://localhost:8080/ssp_estadistica/cuaderno/cuaderno_estadistico/parametros_cuaderno_estadistico.php"/>
  </connection>
  <connection id="9096"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7"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8"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099"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0"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1"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2"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3"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4"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5"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6" xr16:uid="{00000000-0015-0000-FFFF-FFFF6C230000}" name="Conexión443" type="4" refreshedVersion="4" background="1" saveData="1">
    <webPr sourceData="1" parsePre="1" consecutive="1" xl2000="1" url="http://localhost:8080/ssp_estadistica/cuaderno/cuaderno_estadistico/parametros_cuaderno_estadistico.php"/>
  </connection>
  <connection id="9107"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8"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09"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0"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1"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2"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3"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4"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5"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6"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7" xr16:uid="{00000000-0015-0000-FFFF-FFFF77230000}" name="Conexión444" type="4" refreshedVersion="4" background="1" saveData="1">
    <webPr sourceData="1" parsePre="1" consecutive="1" xl2000="1" url="http://localhost:8080/ssp_estadistica/cuaderno/cuaderno_estadistico/parametros_cuaderno_estadistico.php"/>
  </connection>
  <connection id="9118"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19"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0"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1"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2"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3"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4"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5"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6"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7"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8" xr16:uid="{00000000-0015-0000-FFFF-FFFF82230000}" name="Conexión445" type="4" refreshedVersion="4" background="1" saveData="1">
    <webPr sourceData="1" parsePre="1" consecutive="1" xl2000="1" url="http://localhost:8080/ssp_estadistica/cuaderno/cuaderno_estadistico/parametros_cuaderno_estadistico.php"/>
  </connection>
  <connection id="9129"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0"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1"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2"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3"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4"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5"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6"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7"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8"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39" xr16:uid="{00000000-0015-0000-FFFF-FFFF8D230000}" name="Conexión446" type="4" refreshedVersion="4" background="1" saveData="1">
    <webPr sourceData="1" parsePre="1" consecutive="1" xl2000="1" url="http://localhost:8080/ssp_estadistica/cuaderno/cuaderno_estadistico/parametros_cuaderno_estadistico.php"/>
  </connection>
  <connection id="9140"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1"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2"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3"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4"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5"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6"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7"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8"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49"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0"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1"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2"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3"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4"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5"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6"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7"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8"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59"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0"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1" xr16:uid="{00000000-0015-0000-FFFF-FFFFA3230000}" name="Conexión448" type="4" refreshedVersion="4" background="1" saveData="1">
    <webPr sourceData="1" parsePre="1" consecutive="1" xl2000="1" url="http://localhost:8080/ssp_estadistica/cuaderno/cuaderno_estadistico/parametros_cuaderno_estadistico.php"/>
  </connection>
  <connection id="9162"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3"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4"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5"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6" xr16:uid="{00000000-0015-0000-FFFF-FFFFA8230000}" name="Conexión4484" type="4" refreshedVersion="3" background="1" saveData="1">
    <webPr sourceData="1" parsePre="1" consecutive="1" xl2000="1" url="http://10.238.10.38:8080/ssp_estadistica/cuaderno/cuaderno_estadistico/parametros_cuaderno_estadistico.php"/>
  </connection>
  <connection id="9167"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8"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69"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0"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1"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2" xr16:uid="{00000000-0015-0000-FFFF-FFFFAE230000}" name="Conexión449" type="4" refreshedVersion="0" background="1">
    <webPr url="http://localhost:8080/ssp_estadistica/cuaderno/cuaderno_estadistico/encabezados.php?mes='Enero'&amp;anio='2011'&amp;origen='excel'" htmlTables="1" htmlFormat="all"/>
  </connection>
  <connection id="9173"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4"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5"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6"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7"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8"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79"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0"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1"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2"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3"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4"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5"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6"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7"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8"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89"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0"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1"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2"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3"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4"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5"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6"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7"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8"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199"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0"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1"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2"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3"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4"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5"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6"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7"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8"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09"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0"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1"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2"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3"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4"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5"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6"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7"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8"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19"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0"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1"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2"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3"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4"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5"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6"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7" xr16:uid="{00000000-0015-0000-FFFF-FFFFE5230000}" name="Conexión4539" type="4" refreshedVersion="3" background="1" saveData="1">
    <webPr sourceData="1" parsePre="1" consecutive="1" xl2000="1" url="http://10.238.10.38:8080/ssp_estadistica/cuaderno/cuaderno_estadistico/parametros_cuaderno_estadistico.php"/>
  </connection>
  <connection id="9228"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29"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0"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1"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2"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3"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4"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5"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6"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7"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8"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39"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0"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1"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2"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3"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4"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5"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6"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7"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8"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49"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0"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1"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2"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3"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4"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5"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6"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7"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8"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59"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0"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1"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2"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3"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4"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5"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6"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7"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8"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69"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0"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1"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2"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3"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4"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5"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6"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7"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8"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79"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0"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1"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2"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3"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4"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5"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6"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7"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8"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89" xr16:uid="{00000000-0015-0000-FFFF-FFFF23240000}" name="Conexión4595" type="4" refreshedVersion="3" background="1" saveData="1">
    <webPr sourceData="1" parsePre="1" consecutive="1" xl2000="1" url="http://10.238.10.38:8080/ssp_estadistica/cuaderno/cuaderno_estadistico/parametros_cuaderno_estadistico.php"/>
  </connection>
  <connection id="9290"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1"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2"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3"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4"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5"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6"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7"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8"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299"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0"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1"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2"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3"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4"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5"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6"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7"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8"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09"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0"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1"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2"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3"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4"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5"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6"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7"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8"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19"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0"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1"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2"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3"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4"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5"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6"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7"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8"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29"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0"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1"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2"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3"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4"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5"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6"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7"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8"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39"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0"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1"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2"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3"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4"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5"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6"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7"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8"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49"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0"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1"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2" xr16:uid="{00000000-0015-0000-FFFF-FFFF62240000}" name="Conexión4651" type="4" refreshedVersion="3" background="1" saveData="1">
    <webPr sourceData="1" parsePre="1" consecutive="1" xl2000="1" url="http://10.238.10.38:8080/ssp_estadistica/cuaderno/cuaderno_estadistico/parametros_cuaderno_estadistico.php"/>
  </connection>
  <connection id="9353"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4"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5"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6"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7"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8"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59"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0"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1"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2"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3"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4"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5"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6"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7"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8"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69"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0"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1"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2"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3"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4"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5"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6"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7"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8"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79"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0"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1"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2"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3"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4"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5"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6"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7"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8"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89"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0"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1"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2"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3"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4"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5"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6"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7"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8"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399"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0"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1"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2"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3"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4"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5"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6"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7"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8"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09"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0"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1"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2"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3" xr16:uid="{00000000-0015-0000-FFFF-FFFF9F240000}" name="Conexión4706" type="4" refreshedVersion="3" background="1" saveData="1">
    <webPr sourceData="1" parsePre="1" consecutive="1" xl2000="1" url="http://10.238.10.38:8080/ssp_estadistica/cuaderno/cuaderno_estadistico/parametros_cuaderno_estadistico.php"/>
  </connection>
  <connection id="9414"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5"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6"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7"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8"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19"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0"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1"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2"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3"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4"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5"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6"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7"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8"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29"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0"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1"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2"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3"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4"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5"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6"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7"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8"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39"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0"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1"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2"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3"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4"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5"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6"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7"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8"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49"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0"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1"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2"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3"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4"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5"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6"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7"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8"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59"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0"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1"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2"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3"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4"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5"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6"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7"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8"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69"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0"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1"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2"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3"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4" xr16:uid="{00000000-0015-0000-FFFF-FFFFDC240000}" name="Conexión4761" type="4" refreshedVersion="3" background="1" saveData="1">
    <webPr sourceData="1" parsePre="1" consecutive="1" xl2000="1" url="http://10.238.10.38:8080/ssp_estadistica/cuaderno/cuaderno_estadistico/parametros_cuaderno_estadistico.php"/>
  </connection>
  <connection id="9475"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6"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7"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8"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79"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0"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1"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2"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3"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4"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5"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6"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7"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8"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89"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0"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1"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2"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3"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4" xr16:uid="{00000000-0015-0000-FFFF-FFFFF0240000}" name="Conexión478" type="4" refreshedVersion="4" background="1" saveData="1">
    <webPr sourceData="1" parsePre="1" consecutive="1" xl2000="1" url="http://localhost:8080/ssp_estadistica/cuaderno/cuaderno_estadistico/parametros_cuaderno_estadistico.php"/>
  </connection>
  <connection id="9495"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6"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7"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8"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499"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0"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1"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2"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3"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4"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5"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6"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7"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8"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09"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0"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1"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2"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3"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4"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5"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6"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7"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8"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19"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0"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1"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2"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3"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4"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5"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6"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7"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8"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29"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0"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1"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2"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3"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4"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5"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6" xr16:uid="{00000000-0015-0000-FFFF-FFFF1A250000}" name="Conexión4817" type="4" refreshedVersion="3" background="1" saveData="1">
    <webPr sourceData="1" parsePre="1" consecutive="1" xl2000="1" url="http://10.238.10.38:8080/ssp_estadistica/cuaderno/cuaderno_estadistico/parametros_cuaderno_estadistico.php"/>
  </connection>
  <connection id="9537"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8"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39"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0"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1"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2"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3"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4"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5"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6"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7"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8"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49"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0"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1"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2"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3"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4"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5"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6"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7"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8"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59"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0"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1"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2"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3"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4"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5"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6"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7"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8"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69"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0"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1"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2"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3"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4"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5"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6"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7"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8"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79"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0"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1"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2"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3"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4"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5"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6"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7"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8"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89"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0"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1"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2"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3"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4"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5"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6"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7" xr16:uid="{00000000-0015-0000-FFFF-FFFF57250000}" name="Conexión4872" type="4" refreshedVersion="4" background="1" saveData="1">
    <webPr sourceData="1" parsePre="1" consecutive="1" xl2000="1" url="http://10.238.10.38:8080/ssp_estadistica/cuaderno/cuaderno_estadistico/parametros_cuaderno_estadistico.php"/>
  </connection>
  <connection id="9598"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599"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0"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1"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2"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3"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4"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5"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6"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7"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8"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09"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0"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1"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2"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3"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4"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5"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6"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7"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8"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19"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0"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1"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2"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3"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4"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5"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6"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7"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8"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29"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0"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1"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2"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3"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4"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5"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6"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7"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8"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39"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0"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1"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2"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3"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4"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5"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6"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7"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8"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49"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0"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1"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2"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3"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4"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5"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6"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7"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8" xr16:uid="{00000000-0015-0000-FFFF-FFFF94250000}" name="Conexión4927" type="4" refreshedVersion="4" background="1" saveData="1">
    <webPr sourceData="1" parsePre="1" consecutive="1" xl2000="1" url="http://10.238.10.38:8080/ssp_estadistica/cuaderno/cuaderno_estadistico/parametros_cuaderno_estadistico.php"/>
  </connection>
  <connection id="9659"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0"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1"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2"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3"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4"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5"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6"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7"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8"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69"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0"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1"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2"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3"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4"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5"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6"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7"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8"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79"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0"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1"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2"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3"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4"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5"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6"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7"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8"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89"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0"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1"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2"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3"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4"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5"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6"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7"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8"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699"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0"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1"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2"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3"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4"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5"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6"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7"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8"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09"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0"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1"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2"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3"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4"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5"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6"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7"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8"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19" xr16:uid="{00000000-0015-0000-FFFF-FFFFD1250000}" name="Conexión4982" type="4" refreshedVersion="4" background="1" saveData="1">
    <webPr sourceData="1" parsePre="1" consecutive="1" xl2000="1" url="http://10.238.10.38:8080/ssp_estadistica/cuaderno/cuaderno_estadistico/parametros_cuaderno_estadistico.php"/>
  </connection>
  <connection id="9720"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1"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2"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3"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4"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5"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6"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7"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8"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29"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0"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1"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2"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3"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4"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5"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6"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7"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8"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39"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0"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1"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2"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3"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4"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5"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6"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7"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8"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49"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0"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1"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2"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3"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4"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5"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6"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7"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8"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59"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0"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1"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2"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3"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4"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5"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6"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7"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8"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69"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0"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1"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2"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3"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4"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5"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6"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7"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8"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79"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0"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1" xr16:uid="{00000000-0015-0000-FFFF-FFFF0F260000}" name="Conexión5037" type="4" refreshedVersion="3" background="1" saveData="1">
    <webPr sourceData="1" parsePre="1" consecutive="1" xl2000="1" url="http://10.238.10.38:8080/ssp_estadistica/cuaderno/cuaderno_estadistico/parametros_cuaderno_estadistico.php"/>
  </connection>
  <connection id="9782"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3"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4"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5"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6"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7"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8"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89"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0"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1"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2"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3"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4"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5"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6"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7"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8"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799"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0"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1"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2"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3"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4"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5"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6"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7"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8"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09"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0"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1"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2"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3"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4"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5"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6"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7" xr16:uid="{00000000-0015-0000-FFFF-FFFF33260000}" name="Conexión507" type="4" refreshedVersion="4" background="1" saveData="1">
    <webPr sourceData="1" parsePre="1" consecutive="1" xl2000="1" url="http://localhost:8080/ssp_estadistica/cuaderno/cuaderno_estadistico/parametros_cuaderno_estadistico.php"/>
  </connection>
  <connection id="9818"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19"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0"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1"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2"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3"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4"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5"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6"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7"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8" xr16:uid="{00000000-0015-0000-FFFF-FFFF3E260000}" name="Conexión508" type="4" refreshedVersion="4" background="1" saveData="1">
    <webPr sourceData="1" parsePre="1" consecutive="1" xl2000="1" url="http://localhost:8080/ssp_estadistica/cuaderno/cuaderno_estadistico/parametros_cuaderno_estadistico.php"/>
  </connection>
  <connection id="9829"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0"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1"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2"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3"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4"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5"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6"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7"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8"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39"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0"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1"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2" xr16:uid="{00000000-0015-0000-FFFF-FFFF4C260000}" name="Conexión5092" type="4" refreshedVersion="3" background="1" saveData="1">
    <webPr sourceData="1" parsePre="1" consecutive="1" xl2000="1" url="http://10.238.10.38:8080/ssp_estadistica/cuaderno/cuaderno_estadistico/parametros_cuaderno_estadistico.php"/>
  </connection>
  <connection id="9843"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4"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5"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6"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7"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8"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49"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0"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1"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2"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3"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4"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5"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6"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7"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8"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59"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0"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1"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2"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3"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4"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5"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6"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7"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8"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69"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0"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1"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2"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3"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4"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5"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6"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7"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8"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79"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0"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1"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2"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3"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4"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5"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6"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7"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8"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89"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0"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1"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2"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3"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4"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5"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6"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7"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8"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899"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0"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1"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2"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3" xr16:uid="{00000000-0015-0000-FFFF-FFFF89260000}" name="Conexión5147" type="4" refreshedVersion="3" background="1" saveData="1">
    <webPr sourceData="1" parsePre="1" consecutive="1" xl2000="1" url="http://10.238.10.38:8080/ssp_estadistica/cuaderno/cuaderno_estadistico/parametros_cuaderno_estadistico.php"/>
  </connection>
  <connection id="9904"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5"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6"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7"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8"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09"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0"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1"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2"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3"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4"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5"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6"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7"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8"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19"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0"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1"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2"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3"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4"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5"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6"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7"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8"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29"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0"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1"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2"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3"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4"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5"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6"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7"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8"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39"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0"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1"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2"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3"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4"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5"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6"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7"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8"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49"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0"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1"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2"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3"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4"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5"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6"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7"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8"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59"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0"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1"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2"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3"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4"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5"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6"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7"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8"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69"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0"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1"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2"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3"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4"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5"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6"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7"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8"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79"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0"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1"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2"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3"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4"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5"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6"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7"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8"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89"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0"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1"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2"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3"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4"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5"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6"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7"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8" xr16:uid="{00000000-0015-0000-FFFF-FFFFE8260000}" name="Conexión5232" type="4" refreshedVersion="3" background="1" saveData="1">
    <webPr sourceData="1" parsePre="1" consecutive="1" xl2000="1" url="http://10.238.10.38:8080/ssp_estadistica/notas/notas_secciones_cuaderno.php?mes='Abril'&amp;anio='2011'&amp;idSeccion='3'"/>
  </connection>
  <connection id="9999"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0"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1"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2"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3"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4"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5"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6"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7"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8"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09"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0"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1"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2"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3"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4"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5"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6"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7"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8"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19"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0"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1"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2"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3"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4"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5"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6"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7"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8"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29"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0"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1"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2"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3"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4"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5"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6"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7"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8"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39"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0"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1"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2"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3"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4"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5"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6"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7"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8"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49"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0"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1"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2"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3"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4"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5"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6"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7"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8"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59"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0"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1"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2"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3"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4"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5"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6"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7"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8"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69"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0"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1"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2"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3"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4"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5"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6"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7"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8"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79"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0"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1"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2"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3"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4"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5"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6"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7"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8"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89"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0"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1"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2"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3"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4"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5"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6"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7"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8"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099"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0"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1"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2"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3"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4"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5"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6"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7"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8"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09"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0"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1"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2"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3"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4"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5"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6"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7"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8"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19"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0"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1"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2"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3"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4"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5"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6"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7"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8"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29"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0"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1"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2"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3"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4"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5"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6"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7"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8"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39"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0"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1"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2"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3"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4"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5"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6"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7"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8"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49"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0" xr16:uid="{00000000-0015-0000-FFFF-FFFF80270000}" name="Conexión537" type="4" refreshedVersion="4" background="1" saveData="1">
    <webPr sourceData="1" parsePre="1" consecutive="1" xl2000="1" url="http://localhost:8080/ssp_estadistica/cuaderno/cuaderno_estadistico/parametros_cuaderno_estadistico.php"/>
  </connection>
  <connection id="10151"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2"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3"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4"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5"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6"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7"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8"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59"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0"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1"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2"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3"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4"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5"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6"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7"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8"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69"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0"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1"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2"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3"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4"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5"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6"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7"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8"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79"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0"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1"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2"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3"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4"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5"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6"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7"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8"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89"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0"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1"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2"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3"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4"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5"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6"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7"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8"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199"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0"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1"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2"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3"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4"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5"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6"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7"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8" xr16:uid="{00000000-0015-0000-FFFF-FFFFBA270000}" name="Conexión5421" type="4" refreshedVersion="3" background="1" saveData="1">
    <webPr sourceData="1" parsePre="1" consecutive="1" xl2000="1" url="http://10.238.10.38:8080/ssp_estadistica/cuaderno/cuaderno_estadistico/parametros_cuaderno_estadistico.php"/>
  </connection>
  <connection id="10209"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0"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1"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2"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3"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4"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5"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6"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7"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8"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19"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0"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1"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2"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3"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4"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5"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6"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7"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8"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29"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0"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1"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2"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3"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4"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5"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6"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7"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8"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39"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0"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1"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2"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3"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4"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5"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6"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7"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8"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49"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0"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1"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2"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3"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4"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5"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6"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7"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8"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59"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0"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1"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2"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3"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4"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5"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6"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7"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8" xr16:uid="{00000000-0015-0000-FFFF-FFFFF6270000}" name="Conexión5476" type="4" refreshedVersion="3" background="1" saveData="1">
    <webPr sourceData="1" parsePre="1" consecutive="1" xl2000="1" url="http://10.238.10.38:8080/ssp_estadistica/cuaderno/cuaderno_estadistico/parametros_cuaderno_estadistico.php"/>
  </connection>
  <connection id="10269"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0"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1"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2"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3"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4"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5"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6"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7"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8"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79"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0"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1"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2"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3"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4"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5"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6"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7"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8"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89"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0"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1"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2"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3"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4"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5"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6"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7"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8"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299"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0"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1"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2"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3"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4"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5"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6"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7"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8"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09"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0"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1"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2"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3"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4"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5"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6"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7"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8"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19"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0"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1"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2"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3"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4"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5"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6"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7"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8"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29"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0"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1"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2"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3"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4"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5"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6"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7"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8"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39"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0"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1"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2"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3"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4"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5"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6"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7"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8"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49"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0"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1"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2"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3"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4"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5"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6"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7"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8" xr16:uid="{00000000-0015-0000-FFFF-FFFF50280000}" name="Conexión5557" type="4" refreshedVersion="3" background="1" saveData="1">
    <webPr sourceData="1" parsePre="1" consecutive="1" xl2000="1" url="http://10.238.10.38:8080/ssp_estadistica/cuaderno/cuaderno_estadistico/parametros_cuaderno_estadistico.php"/>
  </connection>
  <connection id="10359"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0"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1"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2"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3"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4"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5"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6"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7"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8"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69"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0"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1"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2"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3"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4"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5"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6"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7"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8" xr16:uid="{00000000-0015-0000-FFFF-FFFF64280000}" name="Conexión5575" type="4" refreshedVersion="3" background="1" saveData="1">
    <webPr sourceData="1" parsePre="1" consecutive="1" xl2000="1" url="http://10.238.10.38:8080/ssp_estadistica/cuaderno/cuaderno_estadistico/parametros_cuaderno_estadistico.php"/>
  </connection>
  <connection id="10379"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0"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1"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2"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3"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4"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5"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6"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7"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8"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89"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0"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1"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2"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3"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4"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5"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6"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7"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8"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399"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0"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1"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2"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3"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4"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5"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6"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7"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8"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09"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0"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1"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2"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3"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4"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5"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6"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7"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8"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19"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0"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1"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2"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3"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4"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5"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6"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7"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8"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29"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0"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1"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2"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3"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4"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5"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6"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7"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8"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39"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0"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1"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2"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3"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4"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5"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6"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7"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8"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49"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0"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1"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2"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3"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4"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5"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6"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7"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8"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59"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0"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1"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2"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3"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4"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5"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6"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7"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8"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69"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0"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1"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2" xr16:uid="{00000000-0015-0000-FFFF-FFFFC2280000}" name="Conexión566" type="4" refreshedVersion="4" background="1" saveData="1">
    <webPr sourceData="1" parsePre="1" consecutive="1" xl2000="1" url="http://localhost:8080/ssp_estadistica/cuaderno/cuaderno_estadistico/parametros_cuaderno_estadistico.php"/>
  </connection>
  <connection id="10473"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4"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5"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6"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7"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8" xr16:uid="{00000000-0015-0000-FFFF-FFFFC8280000}" name="Conexión5665" type="4" refreshedVersion="3" background="1" saveData="1">
    <webPr sourceData="1" parsePre="1" consecutive="1" xl2000="1" url="http://10.238.10.38:8080/ssp_estadistica/cuaderno/cuaderno_estadistico/parametros_cuaderno_estadistico.php"/>
  </connection>
  <connection id="10479"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0"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1"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2"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3"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4"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5"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6"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7"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8"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89"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0"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1"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2"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3"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4"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5"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6"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7"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8"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499"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0"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1"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2"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3"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4"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5"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6"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7"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8"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09"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0"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1"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2"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3"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4"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5"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6"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7"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8"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19"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0"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1"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2"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3"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4"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5"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6"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7"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8"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29"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0"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1"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2"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3"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4"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5"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6"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7"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8"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39"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0"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1"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2"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3"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4"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5"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6"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7"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8"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49"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0"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1"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2"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3"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4"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5"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6"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7"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8"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59"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0"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1"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2"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3"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4"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5"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6"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7"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8"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69"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0"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1"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2"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3"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4"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5"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6"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7"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8"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79"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0"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1"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2"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3"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4"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5"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6"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7"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8"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89"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0"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1"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2"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3"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4"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5"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6"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7"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8"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599"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0"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1"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2"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3"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4"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5"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6"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7"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8"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09"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0"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1"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2"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3"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4"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5"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6"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7"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8"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19"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0"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1"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2"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3"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4"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5"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6"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7"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8"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29"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0"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1"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2"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3"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4"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5"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6"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7"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8"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39"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0"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1"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2"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3"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4"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5"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6"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7"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8"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49"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0"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1"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2"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3"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4"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5"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6"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7"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8"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59"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0"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1"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2"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3"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4"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5"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6"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7"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8"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69"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0"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1"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2"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3"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4"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5"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6"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7"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8"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79"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0"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1"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2"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3"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4"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5"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6"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7"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8"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89"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0"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1"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2"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3"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4"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5"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6"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7"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8"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699"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0"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1"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2"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3"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4"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5"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6"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7"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8"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09"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0"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1"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2"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3"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4"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5"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6"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7"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8"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19"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0"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1"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2"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3"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4"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5"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6"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7"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8" xr16:uid="{00000000-0015-0000-FFFF-FFFFC2290000}" name="Conexión5890" type="4" refreshedVersion="3" background="1" saveData="1">
    <webPr sourceData="1" parsePre="1" consecutive="1" xl2000="1" url="http://10.238.10.38:8080/ssp_estadistica/cuaderno/cuaderno_estadistico/parametros_cuaderno_estadistico.php"/>
  </connection>
  <connection id="10729"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0"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1"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2"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3"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4"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5"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6"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7"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8"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39"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0"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1"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2"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3"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4"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5"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6"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7"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8"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49"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0"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1"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2"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3"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4"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5"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6"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7"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8"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59"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0"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1"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2"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3"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4"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5"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6"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7"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8"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69"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0"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1"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2"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3"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4"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5"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6"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7"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8"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79"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0"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1"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2"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3"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4"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5"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6"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7"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8"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89"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0"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1"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2"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3"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4" xr16:uid="{00000000-0015-0000-FFFF-FFFF042A0000}" name="Conexión595" type="4" refreshedVersion="4" background="1" saveData="1">
    <webPr sourceData="1" parsePre="1" consecutive="1" xl2000="1" url="http://localhost:8080/ssp_estadistica/cuaderno/cuaderno_estadistico/parametros_cuaderno_estadistico.php"/>
  </connection>
  <connection id="10795"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6"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7"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8"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799"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0"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1"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2"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3"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4"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5"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6"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7"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8"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09"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0"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1"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2"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3"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4"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5"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6"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7"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8"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19"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0"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1"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2"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3"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4"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5"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6"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7"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8" xr16:uid="{00000000-0015-0000-FFFF-FFFF262A0000}" name="Conexión5980" type="4" refreshedVersion="3" background="1" saveData="1">
    <webPr sourceData="1" parsePre="1" consecutive="1" xl2000="1" url="http://10.238.10.38:8080/ssp_estadistica/cuaderno/cuaderno_estadistico/parametros_cuaderno_estadistico.php"/>
  </connection>
  <connection id="10829"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0"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1"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2"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3"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4"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5"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6"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7"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8"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39"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0"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1"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2"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3"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4"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5"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6"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7"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8"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49"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0"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1"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2"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3"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4"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5"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6"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7"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8"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59"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0"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1"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2"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3"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4"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5"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6"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7"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8"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69"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0"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1"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2"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3"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4"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5"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6"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7"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8"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79"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0"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1"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2"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3"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4"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5"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6"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7"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8"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89"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0"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1"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2"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3"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4"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5"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6"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7"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8"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899"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0"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1"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2"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3"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4"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5"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6"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7"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8"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09"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0"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1"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2"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3"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4"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5"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6"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7"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8"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19"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0"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1"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2"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3"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4"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5"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6"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7"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8"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29"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0"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1"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2"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3"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4"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5"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6"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7"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8"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39"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0"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1"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2"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3"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4"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5"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6"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7"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8"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49"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0"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1"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2"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3"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4"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5"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6"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7"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8"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59"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0"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1"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2"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3"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4"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5"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6"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7"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8"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69"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0"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1"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2"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3"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4"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5"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6"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7"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8"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79"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0"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1"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2"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3"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4"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5"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6"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7"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8"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89"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0"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1"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2"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3"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4"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5"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6"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7"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8"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0999"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0"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1"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2"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3"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4"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5"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6"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7"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8"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09"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0"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1"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2"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3"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4"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5"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6"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7"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8"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19"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0"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1"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2"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3"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4"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5"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6"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7"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8"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29"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0"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1"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2"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3"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4"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5"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6"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7"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8"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39"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0"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1"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2"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3"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4"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5"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6"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7"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8"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49"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0"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1"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2"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3"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4"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5"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6"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7"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8"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59"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0"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1"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2"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3"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4"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5"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6"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7"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8"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69"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0"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1"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2"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3"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4"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5"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6"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7"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8"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79"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0"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1"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2"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3"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4"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5"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6"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7"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8"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89"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0"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1"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2"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3"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4"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5"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6"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7"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8"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099"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0"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1"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2"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3"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4"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5"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6"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7"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8"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09"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0"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1"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2"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3"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4"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5"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6"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7" xr16:uid="{00000000-0015-0000-FFFF-FFFF472B0000}" name="Conexión624" type="4" refreshedVersion="4" background="1" saveData="1">
    <webPr sourceData="1" parsePre="1" consecutive="1" xl2000="1" url="http://localhost:8080/ssp_estadistica/cuaderno/cuaderno_estadistico/parametros_cuaderno_estadistico.php"/>
  </connection>
  <connection id="11118"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19"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0"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1"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2"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3"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4"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5"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6"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7"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8"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29"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0"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1"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2"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3"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4"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5"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6"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7"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8"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39"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0"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1"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2"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3"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4"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5"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6"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7"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8"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49"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0"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1"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2"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3"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4"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5"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6"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7"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8"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59"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0"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1"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2"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3"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4"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5"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6"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7"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8"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69"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0"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1"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2"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3"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4"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5"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6"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7"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8"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79"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0"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1"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2"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3"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4"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5"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6"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7"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8"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89"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0"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1"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2"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3"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4"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5"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6"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7"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8"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199"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0"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1"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2"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3"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4"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5"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6"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7"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8"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09"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0"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1"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2"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3"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4"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5"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6"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7"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8"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19"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0"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1"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2"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3"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4"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5"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6"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7"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8"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29"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0"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1"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2"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3"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4"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5"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6"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7"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8"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39"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0"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1"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2"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3"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4"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5"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6"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7"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8"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49"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0"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1"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2"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3"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4"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5"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6"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7"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8"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59"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0"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1"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2"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3"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4"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5"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6"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7"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8"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69"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0"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1"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2"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3"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4"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5"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6"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7"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8"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79"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0"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1"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2"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3"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4"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5"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6"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7"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8"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89"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0"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1"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2"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3"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4"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5"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6"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7"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8"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299"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0"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1"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2"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3"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4"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5"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6"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7"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8"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09"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0"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1"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2"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3"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4"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5"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6"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7"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8"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19"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0"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1"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2"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3"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4"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5"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6"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7"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8"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29"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0"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1"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2"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3"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4"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5"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6"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7"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8"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39"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0"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1"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2"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3"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4"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5"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6"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7"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8"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49"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0"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1"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2"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3"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4"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5"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6"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7"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8"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59"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0"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1"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2"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3"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4"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5"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6"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7"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8"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69"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0"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1"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2"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3"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4"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5"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6"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7"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8"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79"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0"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1"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2"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3"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4"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5"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6"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7"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8"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89"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0"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1"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2"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3"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4"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5"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6"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7"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8"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399"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0"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1"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2"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3"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4"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5"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6"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7"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8"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09"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0"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1"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2"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3"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4"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5"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6"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7"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8"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19"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0"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1"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2"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3"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4"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5"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6"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7"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8"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29"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0"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1"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2"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3"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4"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5"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6"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7"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8"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39" xr16:uid="{00000000-0015-0000-FFFF-FFFF892C0000}" name="Conexión653" type="4" refreshedVersion="4" background="1" saveData="1">
    <webPr sourceData="1" parsePre="1" consecutive="1" xl2000="1" url="http://localhost:8080/ssp_estadistica/cuaderno/cuaderno_estadistico/parametros_cuaderno_estadistico.php"/>
  </connection>
  <connection id="11440"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1"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2"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3"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4"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5"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6"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7"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8"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49"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0"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1"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2"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3"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4"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5"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6"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7"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8"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59"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0"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1"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2"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3"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4"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5"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6"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7"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8"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69"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0"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1"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2"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3"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4"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5"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6"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7"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8"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79"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0"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1"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2"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3"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4"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5"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6"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7"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8"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89"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0"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1"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2"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3"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4"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5"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6"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7"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8"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499"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0"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1"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2"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3"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4"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5"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6"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7"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8"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09"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0"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1"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2"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3"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4"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5"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6"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7"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8"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19"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0"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1"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2"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3"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4"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5"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6"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7"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8"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29"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0"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1"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2"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3"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4"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5"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6"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7"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8"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39"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0"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1"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2"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3"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4"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5"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6"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7"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8"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49"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0"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1"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2"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3"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4"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5"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6"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7"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8"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59"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0"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1"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2"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3"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4"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5"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6"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7"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8"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69"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0"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1"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2"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3"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4"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5"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6"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7"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8"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79"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0"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1"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2"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3" xr16:uid="{00000000-0015-0000-FFFF-FFFF192D0000}" name="Conexión666" type="4" refreshedVersion="0" background="1">
    <webPr url="http://localhost:8080/ssp_estadistica/cuaderno/cuaderno_estadistico/p36_ben_lib_ant_excel.php?mes='Enero'&amp;anio='2011'&amp;origen='excel'" htmlTables="1" htmlFormat="all"/>
  </connection>
  <connection id="11584"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5"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6"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7"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8"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89"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0"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1"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2"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3"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4"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5"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6"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7"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8"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599"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0"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1"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2"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3"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4"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5"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6"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7"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8"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09"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0"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1"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2"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3"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4"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5"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6"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7"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8"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19"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0"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1"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2"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3"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4"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5"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6"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7"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8"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29"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0"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1"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2"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3"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4"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5"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6"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7"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8"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39"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0"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1"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2"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3"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4"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5"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6"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7"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8"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49"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0"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1"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2"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3"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4"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5"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6"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7"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8"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59"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0"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1"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2"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3"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4"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5"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6"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7"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8"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69"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0"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1"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2"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3"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4"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5"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6"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7"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8"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79"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0"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1"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2"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3"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4"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5"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6"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7"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8"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89"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0"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1"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2"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3"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4"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5"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6"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7"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8"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699"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0"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1"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2"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3"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4"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5"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6"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7"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8"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09"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0"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1"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2"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3"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4"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5"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6"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7"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8"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19"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0"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1"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2"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3"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4"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5"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6"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7"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8"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29"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0"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1"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2"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3"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4"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5"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6"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7"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8"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39"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0"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1"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2"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3"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4"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5"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6"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7"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8"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49"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0"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1"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2"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3"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4"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5"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6"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7"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8"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59"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0"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1"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2"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3"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4"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5"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6"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7"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8"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69"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0"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1"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2" xr16:uid="{00000000-0015-0000-FFFF-FFFFD62D0000}" name="Conexión683" type="4" refreshedVersion="4" background="1" saveData="1">
    <webPr sourceData="1" parsePre="1" consecutive="1" xl2000="1" url="http://localhost:8080/ssp_estadistica/cuaderno/cuaderno_estadistico/parametros_cuaderno_estadistico.php"/>
  </connection>
  <connection id="11773"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4"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5"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6"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7"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8" xr16:uid="{00000000-0015-0000-FFFF-FFFFDC2D0000}" name="Conexión6835" type="4" refreshedVersion="3" background="1" saveData="1">
    <webPr sourceData="1" parsePre="1" consecutive="1" xl2000="1" url="http://10.238.10.38:8080/ssp_estadistica/cuaderno/cuaderno_estadistico/parametros_cuaderno_estadistico.php"/>
  </connection>
  <connection id="11779"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0"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1"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2"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3" xr16:uid="{00000000-0015-0000-FFFF-FFFFE12D0000}" name="Conexión684" type="4" refreshedVersion="4" background="1" saveData="1">
    <webPr sourceData="1" parsePre="1" consecutive="1" xl2000="1" url="http://localhost:8080/ssp_estadistica/cuaderno/cuaderno_estadistico/parametros_cuaderno_estadistico.php"/>
  </connection>
  <connection id="11784"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5"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6"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7"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8"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89"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0"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1"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2"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3"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4"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5"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6"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7"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8"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799"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0"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1"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2"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3"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4"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5"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6"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7"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8"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09"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0"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1"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2"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3"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4"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5"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6"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7"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8"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19"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0"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1"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2"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3"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4"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5"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6"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7"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8"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29"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0"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1"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2"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3"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4"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5"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6"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7"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8"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39"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0"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1"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2"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3"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4"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5"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6"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7"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8"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49"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0"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1"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2"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3"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4"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5"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6"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7"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8"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59"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0"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1"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2"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3"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4"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5"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6"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7"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8"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69"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0"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1"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2"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3"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4"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5"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6"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7"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8"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79"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0"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1"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2"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3"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4"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5"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6"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7"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8"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89"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0"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1"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2"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3"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4"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5"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6"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7"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8"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899"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0"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1"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2"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3"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4"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5"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6"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7"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8"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09"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0"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1"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2"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3"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4"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5"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6"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7"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8"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19"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0"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1"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2"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3"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4"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5"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6"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7"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8"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29"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0"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1"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2"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3"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4"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5"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6"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7"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8"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39"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0"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1"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2"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3"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4"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5"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6"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7"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8"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49"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0"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1"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2"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3"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4"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5"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6"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7"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8"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59"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0"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1"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2"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3"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4"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5"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6"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7"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8"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69"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0"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1"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2"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3"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4"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5"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6"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7"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8"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79"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0"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1"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2"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3"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4"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5"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6"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7"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8"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89"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0"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1"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2"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3"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4"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5"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6"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7"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8"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1999"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0"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1"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2"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3"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4"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5"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6"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7"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8"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09"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0"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1"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2"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3"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4"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5"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6"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7"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8"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19"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0"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1"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2"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3"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4"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5"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6"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7"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8"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29"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0"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1"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2"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3"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4"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5"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6"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7"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8"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39"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0"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1"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2"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3"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4"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5"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6"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7"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8"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49"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0"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1"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2"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3"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4"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5"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6"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7"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8"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59"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0"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1"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2"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3"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4"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5"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6"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7"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8"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69"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0"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1"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2"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3"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4"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5"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6"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7"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8"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79"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0"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1"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2"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3"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4"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5"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6"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7"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8"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89"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0"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1"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2"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3"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4"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5"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6"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7"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8"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099"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0"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1"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2"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3"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4"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5"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6" xr16:uid="{00000000-0015-0000-FFFF-FFFF242F0000}" name="Conexión713" type="4" refreshedVersion="4" background="1" saveData="1">
    <webPr sourceData="1" parsePre="1" consecutive="1" xl2000="1" url="http://localhost:8080/ssp_estadistica/cuaderno/cuaderno_estadistico/parametros_cuaderno_estadistico.php"/>
  </connection>
  <connection id="12107"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8"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09"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0"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1"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2"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3"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4"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5"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6"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7"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8"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19"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0"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1"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2"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3"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4"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5"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6"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7"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8"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29"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0"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1"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2"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3"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4"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5"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6"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7"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8"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39"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0"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1"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2"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3"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4"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5"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6"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7"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8"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49"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0"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1"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2"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3"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4"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5"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6"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7"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8"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59"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0"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1"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2"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3"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4"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5"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6"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7"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8"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69"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0"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1"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2"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3"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4"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5"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6"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7"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8"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79"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0"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1"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2"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3"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4"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5"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6"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7"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8"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89"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0"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1"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2"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3"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4"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5"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6"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7"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8"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199"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0"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1"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2"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3"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4"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5"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6"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7"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8"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09"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0"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1"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2"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3"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4"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5"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6"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7"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8"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19"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0"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1"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2"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3"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4"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5"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6"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7"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8"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29"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0"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1"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2"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3"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4"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5"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6"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7"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8"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39"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0"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1"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2"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3"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4"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5"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6"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7"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8"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49"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0"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1"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2"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3"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4"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5"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6"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7"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8"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59"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0"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1"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2"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3"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4"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5"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6"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7"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8"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69"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0"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1"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2"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3"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4"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5"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6"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7"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8"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79"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0"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1"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2"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3"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4"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5"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6"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7"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8"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89"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0"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1"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2"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3"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4"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5"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6"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7"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8"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299"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0"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1"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2"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3"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4"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5"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6"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7"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8"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09"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0"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1"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2"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3"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4"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5"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6"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7"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8"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19"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0"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1"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2"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3"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4"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5"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6"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7"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8"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29"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0"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1"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2"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3"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4"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5"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6"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7"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8"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39"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0"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1"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2"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3"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4"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5"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6"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7"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8"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49"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0"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1"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2"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3"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4"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5"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6"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7"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8"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59"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0"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1"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2"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3"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4"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5"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6"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7"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8"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69"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0"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1"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2"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3"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4"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5"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6"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7"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8"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79"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0"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1"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2"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3"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4"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5"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6"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7"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8"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89"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0"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1"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2"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3"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4"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5"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6"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7"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8"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399"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0"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1"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2"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3"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4"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5"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6"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7"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8"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09"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0"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1"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2"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3"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4"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5"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6"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7"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8"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19"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0"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1"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2"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3"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4"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5"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6"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7"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8" xr16:uid="{00000000-0015-0000-FFFF-FFFF66300000}" name="Conexión742" type="4" refreshedVersion="4" background="1" saveData="1">
    <webPr sourceData="1" parsePre="1" consecutive="1" xl2000="1" url="http://localhost:8080/ssp_estadistica/cuaderno/cuaderno_estadistico/parametros_cuaderno_estadistico.php"/>
  </connection>
  <connection id="12429"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0"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1"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2"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3"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4"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5"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6"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7"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8"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39" xr16:uid="{00000000-0015-0000-FFFF-FFFF71300000}" name="Conexión743" type="4" refreshedVersion="4" background="1" saveData="1">
    <webPr sourceData="1" parsePre="1" consecutive="1" xl2000="1" url="http://localhost:8080/ssp_estadistica/cuaderno/cuaderno_estadistico/parametros_cuaderno_estadistico.php"/>
  </connection>
  <connection id="12440"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1"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2"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3"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4"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5"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6"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7"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8"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49"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0"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1"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2"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3"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4"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5"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6"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7"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8"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59"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0"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1"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2"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3"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4"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5"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6"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7"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8"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69"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0"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1"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2"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3"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4"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5"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6"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7"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8"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79"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0"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1"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2"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3"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4"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5"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6"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7"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8"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89"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0"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1"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2"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3"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4"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5"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6"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7"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8"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499"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0"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1"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2"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3"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4"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5"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6"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7"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8"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09"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0"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1"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2"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3"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4"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5"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6"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7"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8"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19"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0"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1"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2"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3"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4"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5"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6"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7"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8"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29"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0"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1"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2"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3"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4"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5"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6"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7"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8"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39"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0"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1"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2"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3"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4"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5"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6"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7"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8"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49"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0"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1"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2"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3"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4"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5"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6"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7"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8"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59"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0"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1"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2"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3"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4"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5"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6"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7"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8"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69"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0"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1"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2"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3"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4"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5"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6"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7"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8"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79"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0"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1"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2"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3"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4"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5"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6"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7"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8"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89"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0"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1"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2"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3"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4"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5"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6"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7"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8"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599"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0"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1"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2"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3"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4"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5"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6"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7"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8"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09"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0"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1"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2"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3"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4"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5"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6"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7"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8"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19"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0"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1"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2"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3"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4"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5"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6"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7"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8"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29"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0"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1"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2"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3"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4"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5"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6"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7"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8"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39"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0"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1"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2"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3"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4"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5"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6"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7"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8"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49"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0"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1"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2"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3"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4"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5"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6"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7"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8"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59"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0"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1"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2"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3"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4"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5"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6"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7"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8"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69"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0"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1"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2"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3"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4"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5"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6"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7"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8"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79"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0"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1"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2"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3"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4"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5"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6"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7"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8"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89"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0"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1"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2"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3"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4"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5"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6"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7"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8"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699"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0"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1"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2"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3"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4"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5"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6"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7"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8"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09"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0"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1"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2"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3"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4"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5"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6"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7"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8"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19"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0"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1"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2"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3"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4"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5"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6"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7"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8"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29"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0"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1"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2"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3"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4"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5"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6"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7"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8"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39"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0"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1"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2"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3"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4"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5"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6"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7"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8"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49"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0"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1"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2"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3"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4"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5"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6"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7"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8"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59"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0"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1"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2"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3"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4"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5"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6"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7"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8"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69"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0"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1"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2" xr16:uid="{00000000-0015-0000-FFFF-FFFFBE310000}" name="Conexión773" type="4" refreshedVersion="4" background="1" saveData="1">
    <webPr sourceData="1" parsePre="1" consecutive="1" xl2000="1" url="http://localhost:8080/ssp_estadistica/cuaderno/cuaderno_estadistico/parametros_cuaderno_estadistico.php"/>
  </connection>
  <connection id="12773"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4"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5"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6"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7"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8"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79"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0"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1"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2"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3"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4"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5"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6"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7"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8"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89"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0"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1"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2"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3"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4"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5"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6"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7"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8"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799"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0"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1"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2"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3"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4"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5"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6"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7"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8"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09"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0"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1"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2"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3"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4"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5"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6"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7"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8"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19"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0"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1"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2"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3"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4"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5"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6"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7"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8"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29"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0"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1"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2"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3"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4"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5"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6"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7"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8"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39"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0"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1"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2"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3"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4"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5"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6"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7"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8"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49"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0"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1"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2"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3"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4"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5"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6"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7"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8"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59"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0"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1"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2"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3"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4"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5"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6"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7"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8"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69"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0"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1"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2"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3"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4"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5"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6"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7"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8" xr16:uid="{00000000-0015-0000-FFFF-FFFF28320000}" name="Conexión7825" type="4" refreshedVersion="3" background="1" saveData="1">
    <webPr sourceData="1" parsePre="1" consecutive="1" xl2000="1" url="http://10.238.10.38:8080/ssp_estadistica/cuaderno/cuaderno_estadistico/parametros_cuaderno_estadistico.php"/>
  </connection>
  <connection id="12879"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0"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1"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2"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3"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4"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5"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6"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7"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8"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89"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0"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1"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2"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3"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4"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5"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6"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7"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8"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899"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0"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1"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2"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3"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4"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5"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6"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7"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8"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09"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0"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1"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2"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3"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4"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5"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6"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7"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8"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19"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0"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1"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2"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3"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4"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5"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6"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7"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8"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29"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0"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1"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2"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3"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4"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5"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6"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7"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8"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39"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0"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1"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2"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3"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4"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5"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6"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7"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8"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49"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0"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1"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2"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3"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4"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5"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6"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7"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8"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59"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0"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1"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2"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3"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4"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5"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6"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7"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8"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69"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0"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1"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2"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3"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4"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5"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6"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7"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8"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79"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0"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1"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2"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3"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4"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5"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6"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7"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8"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89"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0"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1"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2"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3"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4"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5"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6"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7"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8"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2999"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0"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1"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2"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3"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4"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5"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6"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7"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8"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09"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0"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1"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2"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3"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4"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5"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6"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7"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8"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19"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0"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1"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2"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3"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4"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5"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6"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7"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8"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29"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0"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1"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2"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3"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4"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5"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6"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7"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8"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39"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0"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1"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2"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3"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4"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5"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6"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7"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8"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49"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0"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1"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2"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3"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4"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5"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6"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7"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8"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59"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0"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1"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2"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3"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4"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5"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6"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7"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8" xr16:uid="{00000000-0015-0000-FFFF-FFFFE6320000}" name="Conexión7997" type="4" refreshedVersion="3" background="1" saveData="1">
    <webPr sourceData="1" parsePre="1" consecutive="1" xl2000="1" url="http://10.238.10.38:8080/ssp_estadistica/cuaderno/cuaderno_estadistico/parametros_cuaderno_estadistico.php"/>
  </connection>
  <connection id="13069"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0"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1"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2"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4"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5"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6"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7"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8"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79"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0"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1"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2"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3"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4"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5"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6"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7"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8"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89"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0"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1"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2"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3"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4"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5" xr16:uid="{00000000-0015-0000-FFFF-FFFF01330000}" name="Conexión802" type="4" refreshedVersion="4" background="1" saveData="1">
    <webPr sourceData="1" parsePre="1" consecutive="1" xl2000="1" url="http://localhost:8080/ssp_estadistica/cuaderno/cuaderno_estadistico/parametros_cuaderno_estadistico.php"/>
  </connection>
  <connection id="13096"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7"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8"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099"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0"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1"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2"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3"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4"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5"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6"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7"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8"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09"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0"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1"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2"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3"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4"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5"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6"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7"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8"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19"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0"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1"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2"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3"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4"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5"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6"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7"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8"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29"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0"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1"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2"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3"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4"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5"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6"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7"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8"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39"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0"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1"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2"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3"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4"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5"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6"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7"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8"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49"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0"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1"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2"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3"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4"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5"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6"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7"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8"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59"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0"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1"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2"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3"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4"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5"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6"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7"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8"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69"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0"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1"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2"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3"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4"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5"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6"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7"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8"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79"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0"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1"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2"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3"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4"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5"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6"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7"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8"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89"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0"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1"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2"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3"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4"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5"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6"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7"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8"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199"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0"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1"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2"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3"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4"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5"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6"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7"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8"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09"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0"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1"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2"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3"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4"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5"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6"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7"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8"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19"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0"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1"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2"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3"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4"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5"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6"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7"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8"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29"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0"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1"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2"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3"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4"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5"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6"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7"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8"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39"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0"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1"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2"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3"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4"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5"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6"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7"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8"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49"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0"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1"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2"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3"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4"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5"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6"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7"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8"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59"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0"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1"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2"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3"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4"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5"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6"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7"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8"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69"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0"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1"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2"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3"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4"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5"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6"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7"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8" xr16:uid="{00000000-0015-0000-FFFF-FFFFB8330000}" name="Conexión8185" type="4" refreshedVersion="0" background="1">
    <webPr url="http://10.238.10.38:8080/ssp_estadistica/notas/notas_secciones_cuaderno.php?mes='Mayo'&amp;anio='2011'&amp;idSeccion='12'" htmlTables="1" htmlFormat="all"/>
  </connection>
  <connection id="13279"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0"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1"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2"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3"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4"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5"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6"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7"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8"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89"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0"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1"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2"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3"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4"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5"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6"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7"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8"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299"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0"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1"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2"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3"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4"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5"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6"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7"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8"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09"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0"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1"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2"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3"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4"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5"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6"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7"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8"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19"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0"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1"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2"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3"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4"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5"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6"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7"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8"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29"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0"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1"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2"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3"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4"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5"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6"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7"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8"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39"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0"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1"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2"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3"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4"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5"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6"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7"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8"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49"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0"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1"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2"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3"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4"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5"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6"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7"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8"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59"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0"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1"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2"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3"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4"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5"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6"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7"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8"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69"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0"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1"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2"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3"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4"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5"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6"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7"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8"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79"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0"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1"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2"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3"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4"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5"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6"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7"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8"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89"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0"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1"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2"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3"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4"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5"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6"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7"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8"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399"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0"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1"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2"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3"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4"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5"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6"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7"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8" xr16:uid="{00000000-0015-0000-FFFF-FFFF3A340000}" name="Conexión8301" type="4" refreshedVersion="3" background="1" saveData="1">
    <webPr sourceData="1" parsePre="1" consecutive="1" xl2000="1" url="http://10.238.10.38:8080/ssp_estadistica/cuaderno/cuaderno_estadistico/parametros_cuaderno_estadistico.php"/>
  </connection>
  <connection id="13409"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0"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1"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2"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3"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4"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5"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6"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7" xr16:uid="{00000000-0015-0000-FFFF-FFFF43340000}" name="Conexión831" type="4" refreshedVersion="4" background="1" saveData="1">
    <webPr sourceData="1" parsePre="1" consecutive="1" xl2000="1" url="http://localhost:8080/ssp_estadistica/cuaderno/cuaderno_estadistico/parametros_cuaderno_estadistico.php"/>
  </connection>
  <connection id="13418"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19"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0"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1"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2"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3"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4"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5"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6"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7"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8"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29"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0"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1"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2"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3"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4"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5"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6"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7"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8"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39"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0"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1"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2"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3"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4"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5"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6"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7"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8"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49"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0"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1"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2"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3"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4"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5"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6"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7"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8"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59"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0"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1"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2"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3"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4"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5"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6"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7"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8"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69"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0"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1"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2"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3"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4"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5"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6"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7"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8"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79"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0"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1"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2"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3"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4"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5"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6"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7"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8"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89"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0"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1"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2"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3"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4"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5"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6"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7"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8"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499"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0"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1"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2"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3"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4"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5"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6"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7"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8"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09"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0"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1"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2"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3"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4"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5"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6"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7"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8"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19"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0"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1"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2"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3"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4"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5"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6"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7"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8"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29"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0"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1"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2"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3"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4"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5"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6"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7"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8"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39"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0"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1"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2"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3"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4"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5"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6"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7"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8"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49"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0"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1"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2"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3"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4"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5"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6"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7"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8"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59"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0"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1"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2"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3"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4"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5"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6"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7"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8"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69"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0"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1"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2"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3"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4"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5"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6"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7"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8"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79"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0"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1"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2"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3"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4"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5"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6"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7"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8"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89"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0"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1"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2"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3"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4"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5"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6"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7"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8"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599"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0"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1"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2"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3"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4"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5"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6"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7"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8"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09"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0"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1"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2"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3"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4"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5"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6"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7"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8"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19"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0"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1"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2"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3"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4"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5"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6"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7"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8"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29"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0"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1"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2"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3"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4"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5"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6"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7"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8"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39"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0"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1"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2"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3"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4"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5"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6"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7"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8"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49"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0"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1"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2"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3"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4"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5"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6"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7"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8"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59"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0"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1"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2"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3"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4"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5"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6"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7"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8"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69"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0"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1"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2"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3"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4"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5"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6"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7"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8"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79"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0"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1"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2"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3"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4"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5"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6"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7"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8"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89"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0"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1"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2"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3"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4"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5"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6"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7"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8"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699"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0"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1"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2"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3"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4"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5"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6"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7"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8"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09"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0"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1"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2"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3"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4"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5"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6"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7"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8"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19"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0"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1"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2"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3"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4"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5"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6"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7"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8"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29"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0"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1"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2"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3"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4"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5"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6"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7"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8"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39" xr16:uid="{00000000-0015-0000-FFFF-FFFF85350000}" name="Conexión860" type="4" refreshedVersion="4" background="1" saveData="1">
    <webPr sourceData="1" parsePre="1" consecutive="1" xl2000="1" url="http://localhost:8080/ssp_estadistica/cuaderno/cuaderno_estadistico/parametros_cuaderno_estadistico.php"/>
  </connection>
  <connection id="13740"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1"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2"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3"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4"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5"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6"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7"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8"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49"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0"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1"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2"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3"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4"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5"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6"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7"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8"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59"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0"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1"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2"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3"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4"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5"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6"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7"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8"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69"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0"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1"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2"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3"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4"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5"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6"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7"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8"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79"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0"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1"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2"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3"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4"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5"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6"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7"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8"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89"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0"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1"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2"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3"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4"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5"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6"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7"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8"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799"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0"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1"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2"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3"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4"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5"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6"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7"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8"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09"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0"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1"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2"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3"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4"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5"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6"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7"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8"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19"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0"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1"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2"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3"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4"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5"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6"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7"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8"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29"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0"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1"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2"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3"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4"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5"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6"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7"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8"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39"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0"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1"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2"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3"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4"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5"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6"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7"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8"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49"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0"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1"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2"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3"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4"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5"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6"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7"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8"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59"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0"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1"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2"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3"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4"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5"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6"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7"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8"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69"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0"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1"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2"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3"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4"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5"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6"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7"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8"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79"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0"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1"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2"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3"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4"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5"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6"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7"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8"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89"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0"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1"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2"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3"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4"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5"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6"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7"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8"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899"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0"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1"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2"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3"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4"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5"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6"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7"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8"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09"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0"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1"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2"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3"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4"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5"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6"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7"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8"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19"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0"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1"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2"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3"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4"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5"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6"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7"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8"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29"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0"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1"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2"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3"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4"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5" xr16:uid="{00000000-0015-0000-FFFF-FFFF49360000}" name="Conexión8777" type="4" refreshedVersion="0" background="1">
    <webPr url="http://10.238.10.38:8080/ssp_estadistica/notas/notas_secciones_cuaderno.php?mes='Noviembre'&amp;anio='2011'&amp;idSeccion='15'" htmlTables="1" htmlFormat="all"/>
  </connection>
  <connection id="13936"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7"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8"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39"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0"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1"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2"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3"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4"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5"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6"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7"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8"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49"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0"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1"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2"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3"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4"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5"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6"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7"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8"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59"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0"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1"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2"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3"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4"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5"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6"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7"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8"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69"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0"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1"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2"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3"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4"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5"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6"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7"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8"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79"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0"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1"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2"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3"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4"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5"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6"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7"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8"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89"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0"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1"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2"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3"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4"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5"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6"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7"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8" xr16:uid="{00000000-0015-0000-FFFF-FFFF88360000}" name="Conexión8833" type="4" refreshedVersion="3" background="1" saveData="1">
    <webPr sourceData="1" parsePre="1" consecutive="1" xl2000="1" url="http://10.238.10.38:8080/ssp_estadistica/cuaderno/cuaderno_estadistico/parametros_cuaderno_estadistico.php"/>
  </connection>
  <connection id="13999"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0"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1"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2"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3"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4"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5"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6"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7"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8"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09"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0"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1"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2"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3"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4"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5"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6"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7"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8"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19"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0"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1"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2"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3"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4"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5"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6"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7"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8"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29"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0"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1"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2"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3"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4"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5"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6"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7"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8"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39"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0"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1"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2"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3"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4"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5"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6"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7"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8"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49"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0"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1"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2"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3"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4"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5"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6"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7"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8" xr16:uid="{00000000-0015-0000-FFFF-FFFFC4360000}" name="Conexión8888" type="4" refreshedVersion="3" background="1" saveData="1">
    <webPr sourceData="1" parsePre="1" consecutive="1" xl2000="1" url="http://10.238.10.38:8080/ssp_estadistica/cuaderno/cuaderno_estadistico/parametros_cuaderno_estadistico.php"/>
  </connection>
  <connection id="14059"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0" xr16:uid="{00000000-0015-0000-FFFF-FFFFC6360000}" name="Conexión889" type="4" refreshedVersion="4" background="1" saveData="1">
    <webPr sourceData="1" parsePre="1" consecutive="1" xl2000="1" url="http://localhost:8080/ssp_estadistica/cuaderno/cuaderno_estadistico/parametros_cuaderno_estadistico.php"/>
  </connection>
  <connection id="14061"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2"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3"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4"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5"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6"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7"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8"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69"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0"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1"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2"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3"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4"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5"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6"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7"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8"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79"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0"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1"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2"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3"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4"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5"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6"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7"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8"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89"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0"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1"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2"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3"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4"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5"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6"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7"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8"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099"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0"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1"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2"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3"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4"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5"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6"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7"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8"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09"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0"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1"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2"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3"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4"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5"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6"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7"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8"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19"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0"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1"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2"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3"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4"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5"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6"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7"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8"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29"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0"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1"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2"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3"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4"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5"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6"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7"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8"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39"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0"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1"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2"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3"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4"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5"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6"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7"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8"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49"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0"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1"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2"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3"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4"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5"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6"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7"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8"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59"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0"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1"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2"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3"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4"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5"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6"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7"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8"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69"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0"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1"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2"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3"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4"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5"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6"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7"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8"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79"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0"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1"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2"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3"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4"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5"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6"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7"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8"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89"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0"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1"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2"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3"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4"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5"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6"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7"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8"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199"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0"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1"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2"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3"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4"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5"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6"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7"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8"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09"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0"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1"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2"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3"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4"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5"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6"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7"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8"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19"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0"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1"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2"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3"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4"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5"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6"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7"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8"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29"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0"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1"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2"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3"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4"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5"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6"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7"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8"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39"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0"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1"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2"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3"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4"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5"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6"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7"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8"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49"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0"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1"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2"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3"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4"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5"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6"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7"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8"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59"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0"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1"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2"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3"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4"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5"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6"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7"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8"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69"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0"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1"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2"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3"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4"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5"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6"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7"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8"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79"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0"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1"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2"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3"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4"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5"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6"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7"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8"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89"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0"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1"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2"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3"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4"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5"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6"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7"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8"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299"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0"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1"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2"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3"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4"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5"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6"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7"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8"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09"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0"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1"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2"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3"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4"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5"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6"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7"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8"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19"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0"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1"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2"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3"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4" xr16:uid="{00000000-0015-0000-FFFF-FFFFCE370000}" name="Conexión9126" type="4" refreshedVersion="0" background="1">
    <webPr url="http://10.238.10.38:8080/ssp_estadistica/notas/notas_secciones_cuaderno.php?mes='Noviembre'&amp;anio='2011'&amp;idSeccion=2" htmlTables="1" htmlFormat="all"/>
  </connection>
  <connection id="14325"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6"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7"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8"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29"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0"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1"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2"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3"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4"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5"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6"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7"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8"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39"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0"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1"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2"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3"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4"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5"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6"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7"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8"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49"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0"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1"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2"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3"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4"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5"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6"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7"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8"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59"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0"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1"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2"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3"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4"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5"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6"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7"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8"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69"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0"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1"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2"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3"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4"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5"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6"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7"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8"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79"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0"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1"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2"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3" xr16:uid="{00000000-0015-0000-FFFF-FFFF09380000}" name="Conexión918" type="4" refreshedVersion="4" background="1" saveData="1">
    <webPr sourceData="1" parsePre="1" consecutive="1" xl2000="1" url="http://localhost:8080/ssp_estadistica/cuaderno/cuaderno_estadistico/parametros_cuaderno_estadistico.php"/>
  </connection>
  <connection id="14384"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5"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6"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7"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8"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89"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0"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1"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2"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3"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4"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5"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6"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7"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8"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399"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0"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1"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2"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3"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4"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5"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6"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7"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8"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09"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0"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1"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2"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3"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4"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5"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6"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7"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8"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19"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0"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1"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2"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3"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4"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5"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6"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7"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8"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29"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0"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1"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2"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3"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4"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5"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6"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7"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8"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39"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0"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1"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2"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3"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4"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5"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6"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7"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8" xr16:uid="{00000000-0015-0000-FFFF-FFFF4A380000}" name="Conexión9238" type="4" refreshedVersion="3" background="1" saveData="1">
    <webPr sourceData="1" parsePre="1" consecutive="1" xl2000="1" url="http://10.238.10.38:8080/ssp_estadistica/cuaderno/cuaderno_estadistico/parametros_cuaderno_estadistico.php"/>
  </connection>
  <connection id="14449"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0"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1"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2"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3"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4"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5"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6"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7"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8"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59"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0"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1"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2"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3"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4"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5"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6"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7"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8"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69"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0"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1"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2"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3"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4"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5"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6"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7"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8"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79"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0"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1"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2"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3"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4"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5"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6"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7"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8"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89"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0"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1"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2"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3"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4"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5"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6"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7"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8"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499"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0"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1"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2"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3"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4"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5"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6"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7"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8"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09"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0"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1"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2"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3"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4"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5"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6"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7"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8"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19"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0"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1"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2"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3"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4"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5"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6"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7"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8"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29"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0"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1"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2"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3"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4"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5"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6"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7"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8"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39"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0"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1"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2"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3"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4"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5"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6"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7"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8"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49"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0"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1"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2"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3"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4"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5"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6"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7"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8"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59"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0"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1"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2"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3"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4"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5"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6"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7"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8"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69"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0"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1"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2"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3"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4"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5"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6"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7"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8"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79"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0"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1"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2"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3"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4"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5"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6"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7"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8"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89"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0"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1"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2"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3"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4"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5"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6"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7"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8"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599"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0"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1"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2"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3"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4"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5"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6"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7"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8" xr16:uid="{00000000-0015-0000-FFFF-FFFFEA380000}" name="Conexión9382" type="4" refreshedVersion="3" background="1" saveData="1">
    <webPr sourceData="1" parsePre="1" consecutive="1" xl2000="1" url="http://10.238.10.38:8080/ssp_estadistica/cuaderno/cuaderno_estadistico/parametros_cuaderno_estadistico.php"/>
  </connection>
  <connection id="14609"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0"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1"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2"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3"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4"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5"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6"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7"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8"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19"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0"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1"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2"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3"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4"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5"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6"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7"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8"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29"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0"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1"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2"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3"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4"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5"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6"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7"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8"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39"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0"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1"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2"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3"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4"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5"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6"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7"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8"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49"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0"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1"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2"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3"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4"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5"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6"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7"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8"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59"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0"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1"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2"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3"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4"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5"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6"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7"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8"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69"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0"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1"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2"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3"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4"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5"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6"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7"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8"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79"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0"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1"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2"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3"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4"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5"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6"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7"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8"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89"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0"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1"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2"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3"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4"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5"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6"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7"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8"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699"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0"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1"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2"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3"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4"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5" xr16:uid="{00000000-0015-0000-FFFF-FFFF4B390000}" name="Conexión947" type="4" refreshedVersion="4" background="1" saveData="1">
    <webPr sourceData="1" parsePre="1" consecutive="1" xl2000="1" url="http://localhost:8080/ssp_estadistica/cuaderno/cuaderno_estadistico/parametros_cuaderno_estadistico.php"/>
  </connection>
  <connection id="14706"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7"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8"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09"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0"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1"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2"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3"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4"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5"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6"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7"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8"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19"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0"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1"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2"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3"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4"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5"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6"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7"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8"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29"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0"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1"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2"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3"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4"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5"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6"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7"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8"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39"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0"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1"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2"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3"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4"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5"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6"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7"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8"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49"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0"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1"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2"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3"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4"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5"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6"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7"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8"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59"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0"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1"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2"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3"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4"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5"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6"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7"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8"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69"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0"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1"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2"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3"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4"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5"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6"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7"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8"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79"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0"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1"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2"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3"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4"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5"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6"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7"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8"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89"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0"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1"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2"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3"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4"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5"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6"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7"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8"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799"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0"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1"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2"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3"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4"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5"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6"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7"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8"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09"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0"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1"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2"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3"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4"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5"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6"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7"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8"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19"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0"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1"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2"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3"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4"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5"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6"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7"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8"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29"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0"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1"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2"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3"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4"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5"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6"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7"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8"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39"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0"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1"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2"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3"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4"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5"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6"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7"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8"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49"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0"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1"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2"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3"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4"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5"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6"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7"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8"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59"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0"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1"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2"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3"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4"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5"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6"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7"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8"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69"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0"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1"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2"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3"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4"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5"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6"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7"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8"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79"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0"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1"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2"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3"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4"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5"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6"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7"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8"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89"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0"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1"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2"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3"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4"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5"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6"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7"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8"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899"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0"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1"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2"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3"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4"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5"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6"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7"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8"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09"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0"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1"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2"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3"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4"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5"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6"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7"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8"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19"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0"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1"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2"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3"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4"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5"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6"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7"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8"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29"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0"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1"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2"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3"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4"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5"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6"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7"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8"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39"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0"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1"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2"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3"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4"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5"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6"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7"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8"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49"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0"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1"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2"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3"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4"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5"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6"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7"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8"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59"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0"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1"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2"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3"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4"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5"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6"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7"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8"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69"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0"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1"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2"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3"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4"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5"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6"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7"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8"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79"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0"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1"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2"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3"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4"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5"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6"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7"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8"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89"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0"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1"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2"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3"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4"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5"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6"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7"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8"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4999"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0"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1"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2"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3"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4"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5"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6"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7"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8" xr16:uid="{00000000-0015-0000-FFFF-FFFF7A3A0000}" name="Conexión9742" type="4" refreshedVersion="3" background="1" saveData="1">
    <webPr sourceData="1" parsePre="1" consecutive="1" xl2000="1" url="http://10.238.10.38:8080/ssp_estadistica/cuaderno/cuaderno_estadistico/parametros_cuaderno_estadistico.php"/>
  </connection>
  <connection id="15009"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0"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1"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2"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3"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4"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5"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6"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7"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8"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19"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0"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1"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2"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3"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4"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5"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6"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7" xr16:uid="{00000000-0015-0000-FFFF-FFFF8D3A0000}" name="Conexión976" type="4" refreshedVersion="4" background="1" saveData="1">
    <webPr sourceData="1" parsePre="1" consecutive="1" xl2000="1" url="http://localhost:8080/ssp_estadistica/cuaderno/cuaderno_estadistico/parametros_cuaderno_estadistico.php"/>
  </connection>
  <connection id="15028"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29"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0"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1"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2"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3"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4"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5"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6"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7"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8"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39"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0"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1"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2"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3"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4"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5"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6"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7"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8"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49"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0"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1"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2"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3"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4"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5"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6"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7"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8"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59"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0"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1"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2"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3"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4"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5"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6"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7"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8" xr16:uid="{00000000-0015-0000-FFFF-FFFFB63A0000}" name="Conexión9797" type="4" refreshedVersion="3" background="1" saveData="1">
    <webPr sourceData="1" parsePre="1" consecutive="1" xl2000="1" url="http://10.238.10.38:8080/ssp_estadistica/cuaderno/cuaderno_estadistico/parametros_cuaderno_estadistico.php"/>
  </connection>
  <connection id="15069"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0"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1"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2"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3"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4"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5"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6"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7"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8"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79"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0"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1"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2"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3"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4"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5"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6"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7"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8"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89"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0"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1"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2"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3"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4"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5"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6"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7"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8"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099"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0"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1"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2"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3"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4"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5"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6"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7"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8"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09"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0"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1"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2"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3"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4"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5"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6"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7"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8"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19"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0"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1"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2"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3"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4"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5"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6"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7"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8"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29"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0"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1"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2"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3"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4"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5"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6"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7"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8"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39"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0"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1"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2"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3"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4"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5"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6"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7"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8"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49"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0"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1"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2"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3"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4"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5"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6"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7"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8"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59"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0"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1"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2"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3"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4"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5"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6"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7"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8"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69"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0"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1"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2"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3"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4"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5"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6"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7"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8"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79"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0"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1"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2"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3"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4"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5"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6"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7"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8"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89"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0"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1"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2"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3"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4"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5"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6"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7"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8"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199"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0"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1"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2"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3"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4"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5"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6"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7"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8"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09"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0"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1"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2"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3"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4"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5"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6"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7"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8"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19"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0"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1"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2"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3"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4"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5"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6"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7"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8"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29"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0"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1"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2"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3"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4"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5"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6"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7"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8"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39"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0"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1"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2"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3"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4"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5"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6"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7"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8"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49"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0"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1"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2"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3"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4"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5"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6"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7"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8"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59"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0"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1"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2"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3"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4"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5"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6"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7"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8"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69"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0"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1"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2"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3"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4"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5"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6"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7"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8"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79"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0"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1"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2"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3"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4"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5"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6"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7"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8"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89"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0"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1"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2"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<sst xmlns="http://schemas.openxmlformats.org/spreadsheetml/2006/main" count="3337" uniqueCount="726">
  <si>
    <t xml:space="preserve"> </t>
  </si>
  <si>
    <t>ÍNDICE</t>
  </si>
  <si>
    <t>Población Privada de la Libertad</t>
  </si>
  <si>
    <t>Resumen de la Población Privada de la Libertad.</t>
  </si>
  <si>
    <t>Gráficas  de la Población Privada de la Libertad por Fuero, Situación Jurídica y Sexo.</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</si>
  <si>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</si>
  <si>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</si>
  <si>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según Fuero, Situación Jurídica y Sexo por Entidad Federativa y Centro Penitenciario Federal.</t>
  </si>
  <si>
    <t>Gráfica  de la Población Privada de la Libertad.</t>
  </si>
  <si>
    <t>Comportamiento de la Población Privada de la Libertad por Fuero, Situación Jurídica y Variación Mensual.</t>
  </si>
  <si>
    <t>Gráfica Comportamiento de la Población Privada de la Libertad.</t>
  </si>
  <si>
    <t>Gráficas del Comportamiento de la Población Privada de la Libertad por Fuero y Situación Jurídica.</t>
  </si>
  <si>
    <t>Centros Penitenciarios y Sobrepoblación</t>
  </si>
  <si>
    <t>Gráfica de Distribución de los Centros Penitenciarios.</t>
  </si>
  <si>
    <t>Número de Centros Penitenciarios, Espacios, Población Privada de la Libertad y Sobrepoblación por Entidad Federativa y Centro Penitenciario Federal.</t>
  </si>
  <si>
    <t>Gráfica de Sobrepoblación de Personas Privadas de la Libertad.</t>
  </si>
  <si>
    <t>Tipos de Centros Penitenciarios.</t>
  </si>
  <si>
    <t>Espacios, Sobrepoblación y Población Privada de la Libertad según Fuero, Situación Jurídica y Sexo por Entidad Federativa y Centro Penitenciario Federal.</t>
  </si>
  <si>
    <t>Centros Penitenciarios Federales</t>
  </si>
  <si>
    <t>Gráfica de Distribución de la Población Privada de la Libertad en los Centros Penitenciarios Federales.</t>
  </si>
  <si>
    <t>Población Privada de la Libertad en el Centro Penitenciario Federal  por Lugar de Origen, Fuero, Situación Jurídica y  Sexo por Entidad Federativa.</t>
  </si>
  <si>
    <t>Grupo de Edades</t>
  </si>
  <si>
    <t>Población Privada de la Libertad por Grupo de Edades en Entidad Federativa y Centro Penitenciario Federal.</t>
  </si>
  <si>
    <t>Gráfica de Población Privada de la Libertad por Grupo de Edades.</t>
  </si>
  <si>
    <t>Población Privada de la Libertad por Grupo de Edades, Fuero, Situación Jurídica y Sexo.</t>
  </si>
  <si>
    <t>Nivel de Escolaridad</t>
  </si>
  <si>
    <t>Población Privada de la Libertad por Nivel de Escolaridad en Entidades Federativas y Centros Penitenciarios Federales.</t>
  </si>
  <si>
    <t>.</t>
  </si>
  <si>
    <t>Población Privada de la Libertad por Situación Jurídica a Nivel Escolaridad en Entidad Federativa y Centro Penitenciario Federal</t>
  </si>
  <si>
    <t>Población Privada de la Libertad por Nivel de Escolaridad, Situación Jurídica, Fuero y Sexo.</t>
  </si>
  <si>
    <t>Grafica de Población Privada de la Libertad por Nivel de Escolaridad.</t>
  </si>
  <si>
    <t>Libertades</t>
  </si>
  <si>
    <t>Población que Inició su Vigilancia.</t>
  </si>
  <si>
    <t>Gráfica de población que Inició su Vigilancia.</t>
  </si>
  <si>
    <t>Libertad Vigilada</t>
  </si>
  <si>
    <t>Población en Libertad Vigilada.</t>
  </si>
  <si>
    <t>Gráfica de Población en Libertad Vigilada.</t>
  </si>
  <si>
    <t>Libertad Absoluta</t>
  </si>
  <si>
    <t>Población que Concluyó su Vigilancia.</t>
  </si>
  <si>
    <t>Grafica de Población que Concluyó su Vigilancia.</t>
  </si>
  <si>
    <t>Incidencias</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</si>
  <si>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</si>
  <si>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</si>
  <si>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Número de Personas Privadas de la Libertad Involucradas en Incidencias según Fuero y Situación  Jurídica.</t>
  </si>
  <si>
    <t>Gráfica de Número de Personas Privadas de la Libertad Involucradas en Incidencias por Fuero y Situación  Jurídica.</t>
  </si>
  <si>
    <t>Gráfica de Número de Incidencias y Personas Privadas de la Libertad Involucradas por tipo de Incidencia.</t>
  </si>
  <si>
    <t>Traslados Internacionales y Extradiciones</t>
  </si>
  <si>
    <t>Traslados Internacionales y Extradiciones por País, Fuero y Sexo.</t>
  </si>
  <si>
    <t>MAYO 2024</t>
  </si>
  <si>
    <t>POBLACIÓN PRIVADA DE LA LIBERTAD</t>
  </si>
  <si>
    <t>Población Total</t>
  </si>
  <si>
    <t>Hombres</t>
  </si>
  <si>
    <t>%</t>
  </si>
  <si>
    <t>Mujeres</t>
  </si>
  <si>
    <t>Población Privada de la Libertad del Fuero Común</t>
  </si>
  <si>
    <t>Población Privada de la Libertad Procesada</t>
  </si>
  <si>
    <t>Población Privada de la Libertad Sentenciada</t>
  </si>
  <si>
    <t>Población Privada de la Libertad del Fuero Federal</t>
  </si>
  <si>
    <t>INGRESOS Y EGRESOS DE LA POBLACIÓN PRIVADA DE LA LIBERTAD</t>
  </si>
  <si>
    <t>Total de Ingresos</t>
  </si>
  <si>
    <t>Total de Egresos</t>
  </si>
  <si>
    <t>DEPENDENCIA DE LOS CENTROS PENITENCIARIOS</t>
  </si>
  <si>
    <t>SOBREPOBLACIÓN</t>
  </si>
  <si>
    <t>Centros</t>
  </si>
  <si>
    <t>Espacios</t>
  </si>
  <si>
    <t>Gobierno Federal</t>
  </si>
  <si>
    <t>Sobrepoblación</t>
  </si>
  <si>
    <t>Gobierno de la Ciudad de México</t>
  </si>
  <si>
    <t>Centros Penitenciarios con Sobrepoblación</t>
  </si>
  <si>
    <t>Gobiernos Estatales</t>
  </si>
  <si>
    <t>Centros Penitenciarios Sobrepoblados que tienen Población Privada de la Libertad del Fuero Común</t>
  </si>
  <si>
    <t xml:space="preserve">Total </t>
  </si>
  <si>
    <t>Centros Penitenciarios Sobrepoblados que tienen Población Privada de la Libertad del Fuero Común y Federal</t>
  </si>
  <si>
    <t>TRASLADOS INTERNACIONALES Y EXTRADICIONES</t>
  </si>
  <si>
    <t>INCIDENCIAS REGISTRADAS</t>
  </si>
  <si>
    <t>Total de Traslados Internacionales</t>
  </si>
  <si>
    <t>Total de Incidencias</t>
  </si>
  <si>
    <t>Total de Extradiciones</t>
  </si>
  <si>
    <t>Total de Población Involucrada</t>
  </si>
  <si>
    <t>Las cifras que se presentan en el cuaderno estadístico penitenciario corresponden al corte de 31/05/2024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</si>
  <si>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t>
  </si>
  <si>
    <t>POBLACIÓN PRIVADA DE LA LIBERTAD POR FUERO, SITUACIÓN JURÍDICA Y SEXO</t>
  </si>
  <si>
    <t>DESCRIPCIÓN</t>
  </si>
  <si>
    <t>CANTIDAD</t>
  </si>
  <si>
    <t>Personas Sentenciadas del Fuero Común</t>
  </si>
  <si>
    <t>Personas Procesadas del Fuero Común</t>
  </si>
  <si>
    <t>Personas Sentenciadas del Fuero Federal</t>
  </si>
  <si>
    <t>Personas Procesadas del Fuero Federal</t>
  </si>
  <si>
    <t>Total</t>
  </si>
  <si>
    <t>TOTAL:</t>
  </si>
  <si>
    <t>HOMBRES</t>
  </si>
  <si>
    <t>MUJERES</t>
  </si>
  <si>
    <t>Fuente: SSPC, PRS; Centros Penitenciarios Federales; Direcciones de Prevención y Readaptación Social en los Estados.</t>
  </si>
  <si>
    <t>Elaborado por la Dirección del Archivo Nacional de Sentenciados y Estadística Penitenciaria, Ciudad de México, junio de 2024.</t>
  </si>
  <si>
    <t>POBLACIÓN PRIVADA DE LA LIBERTAD SEGÚN FUERO, SITUACIÓN JURÍDICA Y SEXO POR ENTIDAD FEDERATIVA Y CENTRO PENITENCIARIO FEDERAL</t>
  </si>
  <si>
    <t>Entidad Federativa / Centro Penitenciario Federal</t>
  </si>
  <si>
    <t>Fuero Común</t>
  </si>
  <si>
    <t>Fuero Federal</t>
  </si>
  <si>
    <t>Total General</t>
  </si>
  <si>
    <t>Personas Procesadas</t>
  </si>
  <si>
    <t>Personas Sentenciadas</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</si>
  <si>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</si>
  <si>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</si>
  <si>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</si>
  <si>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</si>
  <si>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</si>
  <si>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</si>
  <si>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</si>
  <si>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</si>
  <si>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</si>
  <si>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</si>
  <si>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</si>
  <si>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</si>
  <si>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</si>
  <si>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</si>
  <si>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</si>
  <si>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</si>
  <si>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</si>
  <si>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</si>
  <si>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</si>
  <si>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</si>
  <si>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</si>
  <si>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</si>
  <si>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</si>
  <si>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</si>
  <si>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</si>
  <si>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</si>
  <si>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</si>
  <si>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</si>
  <si>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</si>
  <si>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</si>
  <si>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</si>
  <si>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</si>
  <si>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</si>
  <si>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</si>
  <si>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</si>
  <si>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</si>
  <si>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</si>
  <si>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</si>
  <si>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</si>
  <si>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</si>
  <si>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</si>
  <si>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</si>
  <si>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</si>
  <si>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</si>
  <si>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</si>
  <si>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</si>
  <si>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</si>
  <si>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</si>
  <si>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</si>
  <si>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Mayo 2024</t>
  </si>
  <si>
    <t>Total del mes de Abril 2024</t>
  </si>
  <si>
    <t>ENTIDAD</t>
  </si>
  <si>
    <t>TOTAL</t>
  </si>
  <si>
    <t>COMPORTAMIENTO DE LA POBLACIÓN PRIVADA DE LA LIBERTAD POR FUERO, SITUACIÓN JURÍDICA Y VARIACIÓN MENSUAL</t>
  </si>
  <si>
    <t>Año</t>
  </si>
  <si>
    <t>Mes</t>
  </si>
  <si>
    <t>Variación</t>
  </si>
  <si>
    <t>Incremento</t>
  </si>
  <si>
    <t>Absoluto</t>
  </si>
  <si>
    <t>May</t>
  </si>
  <si>
    <t>Jun</t>
  </si>
  <si>
    <t>Jul</t>
  </si>
  <si>
    <t>Ago</t>
  </si>
  <si>
    <t>Sep</t>
  </si>
  <si>
    <t>Oct</t>
  </si>
  <si>
    <t>Nov</t>
  </si>
  <si>
    <t>Dic</t>
  </si>
  <si>
    <t>Ene</t>
  </si>
  <si>
    <t>Feb</t>
  </si>
  <si>
    <t>Mar</t>
  </si>
  <si>
    <t>Abr</t>
  </si>
  <si>
    <t xml:space="preserve">Incremento de la Población May 2023 - May 2024 </t>
  </si>
  <si>
    <t>COMPORTAMIENTO DE LA POBLACIÓN PRIVADA DE LA LIBERTAD</t>
  </si>
  <si>
    <t>AÑO</t>
  </si>
  <si>
    <t>COMPORTAMIENTO DE LA POBLACIÓN PRIVADA DE LA LIBERTAD POR FUERO Y SITUACIÓN JURÍDICA</t>
  </si>
  <si>
    <t>FUERO COMÚN</t>
  </si>
  <si>
    <t xml:space="preserve">        </t>
  </si>
  <si>
    <t>Procesados</t>
  </si>
  <si>
    <t>Sentenciados</t>
  </si>
  <si>
    <t xml:space="preserve">FUERO FEDERAL </t>
  </si>
  <si>
    <t>DISTRIBUCIÓN DE LOS CENTROS PENITENCIARIOS</t>
  </si>
  <si>
    <t>DEPENDENCIA</t>
  </si>
  <si>
    <t>CENTROS</t>
  </si>
  <si>
    <t>Gobiernos Municipales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</si>
  <si>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</si>
  <si>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</si>
  <si>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</si>
  <si>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</si>
  <si>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</si>
  <si>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</si>
  <si>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MAYO</t>
  </si>
  <si>
    <t>TOTAL DE ABRIL</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</si>
  <si>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</si>
  <si>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</si>
  <si>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</si>
  <si>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</si>
  <si>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</si>
  <si>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</si>
  <si>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</si>
  <si>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</si>
  <si>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</si>
  <si>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</si>
  <si>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</si>
  <si>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</si>
  <si>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</si>
  <si>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</si>
  <si>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</si>
  <si>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</si>
  <si>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</si>
  <si>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</si>
  <si>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</si>
  <si>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</si>
  <si>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</si>
  <si>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</si>
  <si>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</si>
  <si>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</si>
  <si>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</si>
  <si>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</si>
  <si>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</si>
  <si>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</si>
  <si>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</si>
  <si>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</si>
  <si>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</si>
  <si>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</si>
  <si>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</si>
  <si>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</si>
  <si>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</si>
  <si>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</si>
  <si>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</si>
  <si>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</si>
  <si>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</si>
  <si>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</si>
  <si>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</si>
  <si>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</si>
  <si>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</si>
  <si>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</si>
  <si>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</si>
  <si>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</si>
  <si>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</si>
  <si>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</si>
  <si>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</si>
  <si>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</si>
  <si>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</si>
  <si>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</si>
  <si>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</si>
  <si>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</si>
  <si>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</si>
  <si>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</si>
  <si>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</si>
  <si>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</si>
  <si>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</si>
  <si>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</si>
  <si>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</si>
  <si>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</si>
  <si>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</si>
  <si>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0.00%</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</si>
  <si>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</si>
  <si>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</si>
  <si>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</si>
  <si>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</si>
  <si>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</si>
  <si>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</si>
  <si>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</si>
  <si>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</si>
  <si>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</si>
  <si>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</si>
  <si>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</si>
  <si>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</si>
  <si>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</si>
  <si>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</si>
  <si>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</si>
  <si>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</si>
  <si>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</si>
  <si>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</si>
  <si>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</si>
  <si>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</si>
  <si>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</si>
  <si>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</si>
  <si>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</si>
  <si>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</si>
  <si>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</si>
  <si>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</si>
  <si>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</si>
  <si>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</si>
  <si>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</si>
  <si>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</si>
  <si>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</si>
  <si>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</si>
  <si>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</si>
  <si>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</si>
  <si>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</si>
  <si>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</si>
  <si>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</si>
  <si>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</si>
  <si>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</si>
  <si>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</si>
  <si>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</si>
  <si>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</si>
  <si>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</si>
  <si>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</si>
  <si>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</si>
  <si>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</si>
  <si>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</si>
  <si>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</si>
  <si>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</si>
  <si>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</si>
  <si>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</si>
  <si>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</si>
  <si>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</si>
  <si>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</si>
  <si>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</si>
  <si>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</si>
  <si>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</si>
  <si>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</si>
  <si>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</si>
  <si>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</si>
  <si>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</si>
  <si>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</si>
  <si>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</si>
  <si>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</si>
  <si>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</si>
  <si>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</si>
  <si>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</si>
  <si>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</si>
  <si>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</si>
  <si>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</si>
  <si>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</si>
  <si>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</si>
  <si>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</si>
  <si>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</si>
  <si>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</si>
  <si>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</si>
  <si>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</si>
  <si>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</si>
  <si>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</si>
  <si>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</si>
  <si>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</si>
  <si>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</si>
  <si>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</si>
  <si>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</si>
  <si>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</si>
  <si>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</si>
  <si>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</si>
  <si>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</si>
  <si>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</si>
  <si>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</si>
  <si>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</si>
  <si>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</si>
  <si>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</si>
  <si>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</si>
  <si>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</si>
  <si>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</si>
  <si>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</si>
  <si>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</si>
  <si>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</si>
  <si>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</si>
  <si>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</si>
  <si>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</si>
  <si>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</si>
  <si>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</si>
  <si>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</si>
  <si>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</si>
  <si>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</si>
  <si>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</si>
  <si>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</si>
  <si>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</si>
  <si>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</si>
  <si>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</si>
  <si>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</si>
  <si>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</si>
  <si>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</si>
  <si>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</si>
  <si>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</si>
  <si>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</si>
  <si>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</si>
  <si>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</si>
  <si>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</si>
  <si>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</si>
  <si>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</si>
  <si>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</si>
  <si>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</si>
  <si>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</si>
  <si>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</si>
  <si>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</si>
  <si>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</si>
  <si>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</si>
  <si>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</si>
  <si>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</si>
  <si>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</si>
  <si>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</si>
  <si>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</si>
  <si>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</si>
  <si>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</si>
  <si>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</si>
  <si>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</si>
  <si>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</si>
  <si>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</si>
  <si>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</si>
  <si>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</si>
  <si>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</si>
  <si>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</si>
  <si>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</si>
  <si>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</si>
  <si>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</si>
  <si>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</si>
  <si>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</si>
  <si>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Femenil de Ciudad Serdán</t>
  </si>
  <si>
    <t>CRS Distrital Huejotzingo</t>
  </si>
  <si>
    <t>CRS Distrital Xicotepec</t>
  </si>
  <si>
    <t>CRS Distrital Tecamachalco</t>
  </si>
  <si>
    <t>CRS Distrital Zacapoaxtla</t>
  </si>
  <si>
    <t>CRS Distrital Zacatlán</t>
  </si>
  <si>
    <t>CRS Distrital Tlatlauquitepec</t>
  </si>
  <si>
    <t>CRS Distrital Libres</t>
  </si>
  <si>
    <t>CRS Distrital Tecali</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</si>
  <si>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</si>
  <si>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</si>
  <si>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</si>
  <si>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</si>
  <si>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</si>
  <si>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</si>
  <si>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</si>
  <si>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</si>
  <si>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</si>
  <si>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</si>
  <si>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</si>
  <si>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</si>
  <si>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</si>
  <si>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</si>
  <si>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</si>
  <si>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</si>
  <si>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</si>
  <si>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</si>
  <si>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</si>
  <si>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</si>
  <si>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</si>
  <si>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</si>
  <si>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</si>
  <si>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</si>
  <si>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</si>
  <si>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</si>
  <si>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</si>
  <si>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</si>
  <si>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</si>
  <si>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</si>
  <si>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</si>
  <si>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</si>
  <si>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</si>
  <si>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</si>
  <si>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</si>
  <si>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</si>
  <si>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</si>
  <si>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</si>
  <si>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</si>
  <si>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</si>
  <si>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</si>
  <si>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</si>
  <si>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</si>
  <si>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</si>
  <si>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</si>
  <si>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</si>
  <si>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CRS Tlaxcala</t>
  </si>
  <si>
    <t>CRS Apizaco</t>
  </si>
  <si>
    <t>CRS Femenil Tlaxcala</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</si>
  <si>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</si>
  <si>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</si>
  <si>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</si>
  <si>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</si>
  <si>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</si>
  <si>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</si>
  <si>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</si>
  <si>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</si>
  <si>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</si>
  <si>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</si>
  <si>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</si>
  <si>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</si>
  <si>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</si>
  <si>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</si>
  <si>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</si>
  <si>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</si>
  <si>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</si>
  <si>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</si>
  <si>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</si>
  <si>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</si>
  <si>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</si>
  <si>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</si>
  <si>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</si>
  <si>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</si>
  <si>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</si>
  <si>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</si>
  <si>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</si>
  <si>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</si>
  <si>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</si>
  <si>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</si>
  <si>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</si>
  <si>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</si>
  <si>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</si>
  <si>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</si>
  <si>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CENTROS PENITENCIARIOS FEDERALES</t>
  </si>
  <si>
    <t>CPS: Contrato de Prestación de Servicios.</t>
  </si>
  <si>
    <t>Nota: Valores negativos equivalen a lugares disponibles en el Sistema Nacional Penitenciario.</t>
  </si>
  <si>
    <t>DISTRIBUCIÓN DE LA POBLACIÓN PRIVADA DE LA LIBERTAD EN LOS CENTROS PENITENCIARIOS FEDERALES</t>
  </si>
  <si>
    <t>CENTRO</t>
  </si>
  <si>
    <t>POBLACION</t>
  </si>
  <si>
    <t>Fuente: SSPC, PRS; Centros Penitenciarios Federales.</t>
  </si>
  <si>
    <t>POBLACIÓN PRIVADA DE LA LIBERTAD EN EL CENTRO PENITENCIARIO FEDERAL POR LUGAR DE ORIGEN, FUERO, SITUACIÓN JURÍDICA Y SEXO POR ENTIDAD FEDERATIVA</t>
  </si>
  <si>
    <t>Pers. Proc.</t>
  </si>
  <si>
    <t>Pers. Sent.</t>
  </si>
  <si>
    <t>Extranjeros</t>
  </si>
  <si>
    <t>Nota: Clasificación de personas privadas de la libertad por lugar de origen.</t>
  </si>
  <si>
    <t>GRUPO DE EDADES</t>
  </si>
  <si>
    <t>18 - 24 AÑOS</t>
  </si>
  <si>
    <t>25 - 29 AÑOS</t>
  </si>
  <si>
    <t>30 - 34 AÑOS</t>
  </si>
  <si>
    <t>35 - 39 AÑOS</t>
  </si>
  <si>
    <t>40 - 44 AÑOS</t>
  </si>
  <si>
    <t>45 - 49 AÑOS</t>
  </si>
  <si>
    <t>50 - 54 AÑOS</t>
  </si>
  <si>
    <t>55 - 59 AÑOS</t>
  </si>
  <si>
    <t>60 AÑOS O MÁS</t>
  </si>
  <si>
    <t>POBLACIÓN PRIVADA DE LA LIBERTAD POR GRUPO DE EDADES</t>
  </si>
  <si>
    <t>POBLACIÓN PRIVADA DE LA LIBERTAD POR GRUPO DE EDADES, FUERO, SITUACIÓN JURÍDICA Y SEXO</t>
  </si>
  <si>
    <t>SUBTOTAL</t>
  </si>
  <si>
    <t>18 - 24 años</t>
  </si>
  <si>
    <t>25 - 29 años</t>
  </si>
  <si>
    <t>30 - 34 años</t>
  </si>
  <si>
    <t>35 - 39 años</t>
  </si>
  <si>
    <t>40 - 44 años</t>
  </si>
  <si>
    <t>45 - 49 años</t>
  </si>
  <si>
    <t>50 - 54 años</t>
  </si>
  <si>
    <t>55 - 59 años</t>
  </si>
  <si>
    <t>60 años o más</t>
  </si>
  <si>
    <t>Entidad Federativa</t>
  </si>
  <si>
    <t>Beneficios Libertad Anticipada *</t>
  </si>
  <si>
    <t>Sustitutivos de Pena **</t>
  </si>
  <si>
    <t>Tratamiento Preliberacional</t>
  </si>
  <si>
    <t>Libertad Preparatoria</t>
  </si>
  <si>
    <t>Remisión Parcial de la Pena</t>
  </si>
  <si>
    <t>Articulo 68 o 75
(C.P.F)</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</si>
  <si>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</si>
  <si>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</si>
  <si>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</si>
  <si>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</si>
  <si>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</si>
  <si>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</si>
  <si>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</si>
  <si>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</si>
  <si>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</si>
  <si>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</si>
  <si>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</si>
  <si>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</si>
  <si>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POBLACIÓN QUE INICIÓ SU VIGILANCIA</t>
  </si>
  <si>
    <t>BENEFICIOS LIBERTAD ANTICIPADA</t>
  </si>
  <si>
    <t>Artículo 68 o 75 (C.P.F.)</t>
  </si>
  <si>
    <t>SubTotal</t>
  </si>
  <si>
    <t>SUSTITUTIVOS DE PENA</t>
  </si>
  <si>
    <t>Notas: *Los Beneficios de Libertad Anticipada que se reportan son otorgados por el Poder Judicial y la información es remitida por la Dirección General de Instituciones Abiertas Prevención y Readaptación Social.</t>
  </si>
  <si>
    <t>** Sustitutivos de Pena otorgados por la Dirección General de Instituciones Abiertas del OADPRS.</t>
  </si>
  <si>
    <t xml:space="preserve">POBLACIÓN EN LIBERTAD VIGILADA </t>
  </si>
  <si>
    <t>Beneficios Libertad Anticipada</t>
  </si>
  <si>
    <t xml:space="preserve">Sustitutivos de Pena </t>
  </si>
  <si>
    <t>Arts. 68 o 75
(C.P.F.)</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</si>
  <si>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</si>
  <si>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</si>
  <si>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POBLACIÓN EN LIBERTAD VIGILADA</t>
  </si>
  <si>
    <t>Beneficios de Libertad Anticipada</t>
  </si>
  <si>
    <t>Sustitutivos de Pena</t>
  </si>
  <si>
    <t>POBLACIÓN QUE CONCLUYÓ SU VIGILANCIA</t>
  </si>
  <si>
    <t>Nota: La Población de los Centros Federales se clasifican en su estado de procedencia, es por ello que no aparecen en el cuadro.</t>
  </si>
  <si>
    <t>Artículo 68 o 75</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</si>
  <si>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</si>
  <si>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</si>
  <si>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</si>
  <si>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</si>
  <si>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</si>
  <si>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</si>
  <si>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</si>
  <si>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</si>
  <si>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</si>
  <si>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</si>
  <si>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</si>
  <si>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</si>
  <si>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</si>
  <si>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</si>
  <si>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</si>
  <si>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</si>
  <si>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</si>
  <si>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</si>
  <si>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</si>
  <si>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</si>
  <si>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</si>
  <si>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</si>
  <si>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</si>
  <si>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</si>
  <si>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</si>
  <si>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</si>
  <si>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</si>
  <si>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</si>
  <si>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</si>
  <si>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</si>
  <si>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</si>
  <si>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</si>
  <si>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Privadas de la Libertad Involucradas</t>
  </si>
  <si>
    <t>Personas Privadas de la Libertad Heridas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</si>
  <si>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</si>
  <si>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</si>
  <si>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</si>
  <si>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</si>
  <si>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</si>
  <si>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</si>
  <si>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</si>
  <si>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</si>
  <si>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</si>
  <si>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</si>
  <si>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</si>
  <si>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</si>
  <si>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</si>
  <si>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</si>
  <si>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</si>
  <si>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</si>
  <si>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</si>
  <si>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</si>
  <si>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</si>
  <si>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</si>
  <si>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</si>
  <si>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</si>
  <si>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</si>
  <si>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Personas Internas Involucradas</t>
  </si>
  <si>
    <t>TRASLADOS INTERNACIONALES Y EXTRADICIONES POR PAÍS, FUERO Y SEXO</t>
  </si>
  <si>
    <t>PAÍS DE ORIGEN *</t>
  </si>
  <si>
    <t>TRASLADOS INTERNACIONALES **</t>
  </si>
  <si>
    <t>EXTRADITADOS ***</t>
  </si>
  <si>
    <t>POBLACIÓN SENTENCIADA NACIONAL</t>
  </si>
  <si>
    <t>POBLACIÓN SENTENCIADA EXTRANJERA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</si>
  <si>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</si>
  <si>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</si>
  <si>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</si>
  <si>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(abril 2024)</t>
  </si>
  <si>
    <t>Ingresos</t>
  </si>
  <si>
    <t>Egresos</t>
  </si>
  <si>
    <t>Poblacion a fin de mes
(mayo  2024)</t>
  </si>
  <si>
    <t>INGRESOS Y EGRESOS DE LA POBLACIÓN PRIVADA DE LA LIBERTAD POR ENTIDAD FEDERATIVA Y CENTRO PENITENCIARIO FEDERAL</t>
  </si>
  <si>
    <t>Nota: Valores negativos representan la cantidad de egresos de personas privadas de la libertad.</t>
  </si>
  <si>
    <t>POBLACIÓN PRIVADA DE LA LIBERTAD POR NIVEL DE ESCOLARIDAD, SITUACIÓN JURÍDICA, FUERO Y SEXO</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</si>
  <si>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</si>
  <si>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</si>
  <si>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</si>
  <si>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</si>
  <si>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</si>
  <si>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</si>
  <si>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</si>
  <si>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</si>
  <si>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</si>
  <si>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</si>
  <si>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</si>
  <si>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</si>
  <si>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</si>
  <si>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</si>
  <si>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</si>
  <si>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</si>
  <si>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</si>
  <si>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</si>
  <si>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</si>
  <si>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POBLACIÓN PRIVADA DE LA LIBERTAD POR NIVEL DE ESCOLARIDAD EN ENTIDADES FEDERATIVAS Y CENTROS PENITENCIARIOS FEDERALES</t>
  </si>
  <si>
    <t>Centro Penitenciario Federal 10 Nor-Noreste</t>
  </si>
  <si>
    <t>ESTUDIOS</t>
  </si>
  <si>
    <t>POBLACIÓN PRIVADA DE LA LIBERTAD POR NIVEL DE ESCOLARIDAD</t>
  </si>
  <si>
    <t>POBLACIÓN PRIVADA DE LA LIBERTAD POR SITUACIÓN JURIDICA A NIVEL ESCOLARIDAD EN ENTIDAD FEDERATIVA Y CENTRO PENITENCIARIO FEDERAL</t>
  </si>
  <si>
    <t>COMISARIA</t>
  </si>
  <si>
    <t>RECLUSORIO PREVENTIVO</t>
  </si>
  <si>
    <t xml:space="preserve"> CÁRCELES DISTRITALES</t>
  </si>
  <si>
    <t>DISTRITALES DE REINSERCIÓN SOCIAL</t>
  </si>
  <si>
    <t>CPS</t>
  </si>
  <si>
    <t>CEDES: Centro de Ejecución de Sanciones</t>
  </si>
  <si>
    <t>CEFEREPSI: Centro Federal de Rehabilitación Psicosocial</t>
  </si>
  <si>
    <t>Nota: * Datos correspondientes al mes de mayo de 2024.</t>
  </si>
  <si>
    <t>2024*</t>
  </si>
  <si>
    <t>POBLACIÓN PRIVADA DE LA LIBERTAD POR GRUPO DE EDADES EN ENTIDAD FEDERATIVA Y CENTRO PENITENCIARIO FEDERAL</t>
  </si>
  <si>
    <t xml:space="preserve">POBLACIÓN QUE INICIÓ SU VIGILANCIA </t>
  </si>
  <si>
    <t>Islas Marías</t>
  </si>
  <si>
    <t>Intentos de Evasión</t>
  </si>
  <si>
    <t>Evasiones</t>
  </si>
  <si>
    <t>Coah.</t>
  </si>
  <si>
    <t>Mich.</t>
  </si>
  <si>
    <t>Ver.</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</si>
  <si>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</si>
  <si>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Elaborado por la Dirección del Archivo Nacional de Sentenciados y Estadística Penitenciaria, con información proporcionada por los Sistemas Penitenciarios de los Estados y los Centros Penitenciarios Federales, Ciudad de México, junio de 2024.</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</si>
  <si>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</si>
  <si>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</si>
  <si>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</si>
  <si>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</si>
  <si>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</si>
  <si>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</si>
  <si>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</si>
  <si>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</si>
  <si>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</si>
  <si>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</si>
  <si>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</si>
  <si>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</si>
  <si>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</si>
  <si>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</si>
  <si>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</si>
  <si>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</si>
  <si>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</si>
  <si>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</si>
  <si>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</si>
  <si>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</si>
  <si>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</si>
  <si>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</si>
  <si>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</si>
  <si>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</si>
  <si>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</si>
  <si>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</si>
  <si>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</si>
  <si>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</si>
  <si>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</si>
  <si>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</si>
  <si>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</si>
  <si>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</si>
  <si>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</si>
  <si>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Edo. Méx.</t>
  </si>
  <si>
    <t>La autoridad penitenciaria del estado de Tlaxcala informó del cambio de espacios del CRS Apizaco de 556  a 514.</t>
  </si>
  <si>
    <t>La autoridad penitenciaria del estado de Tlaxcala solicitó se considere el CRS Femenil Tlaxcala, con un inicio de 73 espacios.</t>
  </si>
  <si>
    <t>Última actualización realizada 30/08/2024</t>
  </si>
  <si>
    <t xml:space="preserve">La presente información sufrió actualizaciones el 30/08/2024 en los distintos datos del Centro Federal de Readaptación Social No. 16 "CPS FEMENIL MORELOS", lo anterior para los fines estadísticos procedentes.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</si>
</sst>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2]* #,##0.00_-;\-[$€-2]* #,##0.00_-;_-[$€-2]* &quot;-&quot;??_-"/>
    <numFmt numFmtId="165" formatCode="#,##0_ ;\-#,##0\ "/>
    <numFmt numFmtId="166" formatCode="#,###"/>
  </numFmts>
  <fonts count="165">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6"/>
      <name val="Tahoma"/>
      <family val="2"/>
    </font>
    <font>
      <sz val="14"/>
      <color rgb="FF000000"/>
      <name val="Monserrat"/>
    </font>
    <font>
      <sz val="14"/>
      <name val="Monserrat"/>
    </font>
    <font>
      <sz val="11"/>
      <color rgb="FF000000"/>
      <name val="Monserrat"/>
    </font>
    <font>
      <sz val="10"/>
      <color rgb="FFFF0000"/>
      <name val="Tahoma"/>
      <family val="2"/>
    </font>
    <font>
      <sz val="5"/>
      <color theme="0"/>
      <name val="Montserrat"/>
    </font>
    <font>
      <sz val="14"/>
      <color theme="0"/>
      <name val="Montserrat"/>
    </font>
    <font>
      <b/>
      <sz val="14"/>
      <color rgb="FFFF0000"/>
      <name val="Montserrat"/>
    </font>
    <font>
      <b/>
      <sz val="20"/>
      <color rgb="FFFF0000"/>
      <name val="Montserrat"/>
    </font>
    <font>
      <b/>
      <sz val="20"/>
      <color theme="1"/>
      <name val="Montserrat"/>
      <family val="3"/>
    </font>
    <font>
      <sz val="10"/>
      <name val="Montserrat"/>
      <family val="3"/>
    </font>
    <font>
      <b/>
      <sz val="16"/>
      <color theme="1"/>
      <name val="Montserrat"/>
      <family val="3"/>
    </font>
    <font>
      <sz val="11"/>
      <color theme="1"/>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10"/>
      <color theme="0"/>
      <name val="Arial"/>
      <family val="2"/>
    </font>
    <font>
      <sz val="10"/>
      <color theme="1" tint="4.9989318521683403E-2"/>
      <name val="Montserrat"/>
      <family val="3"/>
    </font>
    <font>
      <sz val="11"/>
      <color theme="1" tint="4.9989318521683403E-2"/>
      <name val="Montserrat"/>
      <family val="3"/>
    </font>
    <font>
      <sz val="5"/>
      <color theme="1" tint="4.9989318521683403E-2"/>
      <name val="Montserrat"/>
      <family val="3"/>
    </font>
    <font>
      <b/>
      <sz val="5"/>
      <color theme="1" tint="4.9989318521683403E-2"/>
      <name val="Montserrat"/>
      <family val="3"/>
    </font>
    <font>
      <sz val="11"/>
      <color theme="0"/>
      <name val="Montserrat"/>
      <family val="3"/>
    </font>
    <font>
      <sz val="12"/>
      <color theme="0"/>
      <name val="Montserrat"/>
      <family val="3"/>
    </font>
    <font>
      <sz val="5"/>
      <color theme="1"/>
      <name val="Montserrat"/>
      <family val="3"/>
    </font>
    <font>
      <sz val="11"/>
      <color theme="1"/>
      <name val="Montserrat"/>
    </font>
    <font>
      <b/>
      <sz val="19"/>
      <color theme="1"/>
      <name val="Montserrat"/>
    </font>
    <font>
      <b/>
      <sz val="9"/>
      <color theme="1"/>
      <name val="Montserrat"/>
    </font>
    <font>
      <b/>
      <sz val="38"/>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sz val="14"/>
      <name val="Tahoma"/>
      <family val="2"/>
    </font>
    <font>
      <b/>
      <sz val="18"/>
      <color theme="1"/>
      <name val="Montserrat"/>
      <family val="3"/>
    </font>
    <font>
      <sz val="12"/>
      <name val="Tahoma"/>
      <family val="2"/>
    </font>
    <font>
      <b/>
      <sz val="12"/>
      <color theme="2" tint="-9.9978637043366805E-2"/>
      <name val="Montserrat"/>
    </font>
    <font>
      <b/>
      <sz val="26"/>
      <color theme="1"/>
      <name val="Montserrat"/>
    </font>
    <font>
      <b/>
      <sz val="11"/>
      <name val="Montserrat"/>
      <family val="3"/>
    </font>
    <font>
      <b/>
      <sz val="26"/>
      <name val="Montserrat"/>
    </font>
    <font>
      <b/>
      <sz val="14"/>
      <color theme="1"/>
      <name val="Montserrat"/>
    </font>
    <font>
      <sz val="5"/>
      <color theme="0"/>
      <name val="Arial"/>
      <family val="2"/>
    </font>
    <font>
      <sz val="15"/>
      <name val="Montserrat"/>
    </font>
    <font>
      <sz val="15"/>
      <name val="Tahoma"/>
      <family val="2"/>
    </font>
    <font>
      <sz val="11"/>
      <color theme="0"/>
      <name val="Montserrat"/>
    </font>
  </fonts>
  <fills count="12">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theme="2" tint="-9.9978637043366805E-2"/>
        <bgColor rgb="FF000000"/>
      </patternFill>
    </fill>
    <fill>
      <patternFill patternType="solid">
        <fgColor rgb="FF006600"/>
        <bgColor indexed="64"/>
      </patternFill>
    </fill>
  </fills>
  <borders count="3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top style="thin">
        <color rgb="FF000000"/>
      </top>
      <bottom style="thin">
        <color indexed="64"/>
      </bottom>
      <diagonal/>
    </border>
    <border>
      <left style="thin">
        <color auto="1"/>
      </left>
      <right/>
      <top/>
      <bottom/>
      <diagonal/>
    </border>
    <border>
      <left/>
      <right/>
      <top/>
      <bottom style="thin">
        <color indexed="64"/>
      </bottom>
      <diagonal/>
    </border>
    <border>
      <left/>
      <right/>
      <top/>
      <bottom style="thin">
        <color rgb="FF000000"/>
      </bottom>
      <diagonal/>
    </border>
    <border>
      <left/>
      <right/>
      <top style="thin">
        <color theme="0"/>
      </top>
      <bottom/>
      <diagonal/>
    </border>
    <border>
      <left/>
      <right/>
      <top/>
      <bottom style="thin">
        <color theme="0"/>
      </bottom>
      <diagonal/>
    </border>
  </borders>
  <cellStyleXfs count="34">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120" fillId="0" borderId="0"/>
    <xf numFmtId="0" fontId="3" fillId="0" borderId="0"/>
    <xf numFmtId="0" fontId="4" fillId="0" borderId="0"/>
    <xf numFmtId="0" fontId="3" fillId="0" borderId="0"/>
    <xf numFmtId="0" fontId="1" fillId="0" borderId="0"/>
    <xf numFmtId="0" fontId="1" fillId="0" borderId="0"/>
    <xf numFmtId="0" fontId="1" fillId="0" borderId="0"/>
    <xf numFmtId="0" fontId="3" fillId="0" borderId="0"/>
  </cellStyleXfs>
  <cellXfs count="681">
    <xf numFmtId="0" fontId="0" fillId="0" borderId="0" xfId="0"/>
    <xf numFmtId="0" fontId="11" fillId="0" borderId="0" xfId="12" applyFont="1"/>
    <xf numFmtId="0" fontId="14" fillId="0" borderId="0" xfId="12" applyFont="1" applyAlignment="1">
      <alignment vertical="center" wrapText="1"/>
    </xf>
    <xf numFmtId="0" fontId="19" fillId="0" borderId="0" xfId="12" applyFont="1"/>
    <xf numFmtId="0" fontId="20" fillId="0" borderId="0" xfId="12" applyFont="1" applyAlignment="1">
      <alignment horizontal="center" vertical="center"/>
    </xf>
    <xf numFmtId="0" fontId="21" fillId="0" borderId="0" xfId="12" applyFont="1" applyAlignment="1">
      <alignment vertical="center"/>
    </xf>
    <xf numFmtId="0" fontId="22" fillId="0" borderId="0" xfId="12" applyFont="1" applyAlignment="1">
      <alignment horizontal="justify"/>
    </xf>
    <xf numFmtId="0" fontId="19" fillId="0" borderId="0" xfId="12" applyFont="1" applyAlignment="1">
      <alignment horizontal="justify" vertical="center"/>
    </xf>
    <xf numFmtId="0" fontId="13" fillId="0" borderId="0" xfId="12" applyFont="1"/>
    <xf numFmtId="0" fontId="10" fillId="0" borderId="0" xfId="12" applyFont="1"/>
    <xf numFmtId="0" fontId="16" fillId="0" borderId="0" xfId="12" applyFont="1"/>
    <xf numFmtId="0" fontId="25" fillId="0" borderId="0" xfId="12" applyFont="1" applyAlignment="1">
      <alignment horizontal="center" vertical="center" wrapText="1"/>
    </xf>
    <xf numFmtId="17" fontId="11" fillId="0" borderId="0" xfId="12" applyNumberFormat="1" applyFont="1"/>
    <xf numFmtId="0" fontId="26" fillId="0" borderId="0" xfId="12" applyFont="1"/>
    <xf numFmtId="0" fontId="28" fillId="0" borderId="1" xfId="12" applyFont="1" applyBorder="1" applyAlignment="1">
      <alignment horizontal="center"/>
    </xf>
    <xf numFmtId="0" fontId="28" fillId="0" borderId="0" xfId="12" applyFont="1" applyAlignment="1">
      <alignment horizontal="center"/>
    </xf>
    <xf numFmtId="0" fontId="28" fillId="0" borderId="2" xfId="12" applyFont="1" applyBorder="1" applyAlignment="1">
      <alignment horizontal="center"/>
    </xf>
    <xf numFmtId="0" fontId="28" fillId="0" borderId="1" xfId="12" applyFont="1" applyBorder="1"/>
    <xf numFmtId="0" fontId="28" fillId="0" borderId="0" xfId="12" applyFont="1" applyAlignment="1">
      <alignment vertical="center" wrapText="1"/>
    </xf>
    <xf numFmtId="0" fontId="28" fillId="0" borderId="0" xfId="12" applyFont="1" applyAlignment="1">
      <alignment horizontal="center" vertical="center" wrapText="1"/>
    </xf>
    <xf numFmtId="0" fontId="28" fillId="0" borderId="0" xfId="12" applyFont="1"/>
    <xf numFmtId="0" fontId="28" fillId="0" borderId="0" xfId="12" applyFont="1" applyAlignment="1">
      <alignment horizontal="justify" vertical="center" wrapText="1"/>
    </xf>
    <xf numFmtId="3" fontId="28" fillId="0" borderId="0" xfId="12" applyNumberFormat="1" applyFont="1" applyAlignment="1">
      <alignment horizontal="right" vertical="center" wrapText="1"/>
    </xf>
    <xf numFmtId="0" fontId="28" fillId="0" borderId="0" xfId="12" applyFont="1" applyAlignment="1">
      <alignment horizontal="right" vertical="center" wrapText="1"/>
    </xf>
    <xf numFmtId="2" fontId="28" fillId="0" borderId="0" xfId="12" applyNumberFormat="1" applyFont="1" applyAlignment="1">
      <alignment horizontal="right" vertical="center" wrapText="1"/>
    </xf>
    <xf numFmtId="0" fontId="28" fillId="0" borderId="2" xfId="12" applyFont="1" applyBorder="1"/>
    <xf numFmtId="2" fontId="28" fillId="0" borderId="0" xfId="12" applyNumberFormat="1" applyFont="1" applyAlignment="1">
      <alignment horizontal="center" vertical="center" wrapText="1"/>
    </xf>
    <xf numFmtId="0" fontId="28" fillId="0" borderId="0" xfId="12" applyFont="1" applyAlignment="1">
      <alignment horizontal="center" vertical="center"/>
    </xf>
    <xf numFmtId="2" fontId="28" fillId="0" borderId="0" xfId="12" applyNumberFormat="1" applyFont="1" applyAlignment="1">
      <alignment horizontal="center" vertical="center"/>
    </xf>
    <xf numFmtId="10" fontId="28" fillId="0" borderId="0" xfId="12" applyNumberFormat="1" applyFont="1" applyAlignment="1">
      <alignment horizontal="right" vertical="center" wrapText="1"/>
    </xf>
    <xf numFmtId="0" fontId="28" fillId="0" borderId="1" xfId="12" quotePrefix="1" applyFont="1" applyBorder="1" applyAlignment="1">
      <alignment horizontal="left"/>
    </xf>
    <xf numFmtId="3" fontId="28" fillId="0" borderId="0" xfId="12" applyNumberFormat="1" applyFont="1"/>
    <xf numFmtId="0" fontId="28" fillId="0" borderId="3" xfId="12" quotePrefix="1" applyFont="1" applyBorder="1" applyAlignment="1">
      <alignment horizontal="left"/>
    </xf>
    <xf numFmtId="0" fontId="28" fillId="0" borderId="4" xfId="12" applyFont="1" applyBorder="1"/>
    <xf numFmtId="3" fontId="28" fillId="0" borderId="4" xfId="12" applyNumberFormat="1" applyFont="1" applyBorder="1"/>
    <xf numFmtId="0" fontId="28" fillId="0" borderId="4" xfId="12" applyFont="1" applyBorder="1" applyAlignment="1">
      <alignment horizontal="center"/>
    </xf>
    <xf numFmtId="0" fontId="28" fillId="0" borderId="4" xfId="12" applyFont="1" applyBorder="1" applyAlignment="1">
      <alignment horizontal="left"/>
    </xf>
    <xf numFmtId="2" fontId="28" fillId="0" borderId="4" xfId="12" applyNumberFormat="1" applyFont="1" applyBorder="1"/>
    <xf numFmtId="0" fontId="28" fillId="0" borderId="5" xfId="12" applyFont="1" applyBorder="1"/>
    <xf numFmtId="0" fontId="28" fillId="0" borderId="0" xfId="12" quotePrefix="1" applyFont="1" applyAlignment="1">
      <alignment horizontal="left"/>
    </xf>
    <xf numFmtId="0" fontId="28" fillId="0" borderId="0" xfId="12" applyFont="1" applyAlignment="1">
      <alignment horizontal="left"/>
    </xf>
    <xf numFmtId="10" fontId="28" fillId="0" borderId="0" xfId="12" applyNumberFormat="1" applyFont="1"/>
    <xf numFmtId="0" fontId="29" fillId="0" borderId="0" xfId="12" applyFont="1" applyAlignment="1">
      <alignment horizontal="centerContinuous"/>
    </xf>
    <xf numFmtId="0" fontId="28" fillId="0" borderId="6" xfId="12" applyFont="1" applyBorder="1" applyAlignment="1">
      <alignment horizontal="center"/>
    </xf>
    <xf numFmtId="0" fontId="28" fillId="0" borderId="7" xfId="12" applyFont="1" applyBorder="1" applyAlignment="1">
      <alignment horizontal="center"/>
    </xf>
    <xf numFmtId="0" fontId="28" fillId="0" borderId="7" xfId="12" applyFont="1" applyBorder="1" applyAlignment="1">
      <alignment horizontal="right" vertical="center"/>
    </xf>
    <xf numFmtId="0" fontId="29" fillId="0" borderId="7" xfId="12" applyFont="1" applyBorder="1"/>
    <xf numFmtId="0" fontId="28" fillId="0" borderId="7" xfId="12" applyFont="1" applyBorder="1" applyAlignment="1">
      <alignment vertical="center"/>
    </xf>
    <xf numFmtId="0" fontId="28" fillId="0" borderId="8" xfId="12" applyFont="1" applyBorder="1" applyAlignment="1">
      <alignment vertical="center"/>
    </xf>
    <xf numFmtId="0" fontId="28" fillId="0" borderId="0" xfId="12" applyFont="1" applyAlignment="1">
      <alignment horizontal="centerContinuous"/>
    </xf>
    <xf numFmtId="0" fontId="28" fillId="0" borderId="8" xfId="12" applyFont="1" applyBorder="1" applyAlignment="1">
      <alignment horizontal="center"/>
    </xf>
    <xf numFmtId="0" fontId="28" fillId="0" borderId="0" xfId="12" applyFont="1" applyAlignment="1">
      <alignment horizontal="right" vertical="center"/>
    </xf>
    <xf numFmtId="0" fontId="29" fillId="0" borderId="0" xfId="12" applyFont="1" applyAlignment="1">
      <alignment horizontal="center"/>
    </xf>
    <xf numFmtId="0" fontId="28" fillId="0" borderId="2" xfId="12" applyFont="1" applyBorder="1" applyAlignment="1">
      <alignment vertical="center"/>
    </xf>
    <xf numFmtId="0" fontId="29" fillId="0" borderId="0" xfId="12" applyFont="1"/>
    <xf numFmtId="0" fontId="28" fillId="0" borderId="2" xfId="12" applyFont="1" applyBorder="1" applyAlignment="1">
      <alignment horizontal="center" vertical="center"/>
    </xf>
    <xf numFmtId="3" fontId="28" fillId="0" borderId="0" xfId="12" applyNumberFormat="1" applyFont="1" applyAlignment="1">
      <alignment horizontal="right" vertical="center"/>
    </xf>
    <xf numFmtId="0" fontId="29" fillId="0" borderId="0" xfId="12" applyFont="1" applyAlignment="1">
      <alignment vertical="center"/>
    </xf>
    <xf numFmtId="3" fontId="28" fillId="0" borderId="0" xfId="12" applyNumberFormat="1" applyFont="1" applyAlignment="1">
      <alignment vertical="center"/>
    </xf>
    <xf numFmtId="3" fontId="28" fillId="0" borderId="2" xfId="12" applyNumberFormat="1" applyFont="1" applyBorder="1" applyAlignment="1">
      <alignment horizontal="center"/>
    </xf>
    <xf numFmtId="3" fontId="28" fillId="0" borderId="1" xfId="12" applyNumberFormat="1" applyFont="1" applyBorder="1"/>
    <xf numFmtId="0" fontId="29" fillId="0" borderId="0" xfId="12" applyFont="1" applyAlignment="1">
      <alignment horizontal="justify" vertical="center" wrapText="1"/>
    </xf>
    <xf numFmtId="3" fontId="30" fillId="0" borderId="0" xfId="12" applyNumberFormat="1" applyFont="1"/>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vertical="center"/>
    </xf>
    <xf numFmtId="0" fontId="29" fillId="0" borderId="0" xfId="12" applyFont="1" applyAlignment="1">
      <alignment horizontal="left"/>
    </xf>
    <xf numFmtId="0" fontId="28" fillId="0" borderId="0" xfId="12" applyFont="1" applyAlignment="1">
      <alignment vertical="center"/>
    </xf>
    <xf numFmtId="3" fontId="28" fillId="0" borderId="2" xfId="12" applyNumberFormat="1" applyFont="1" applyBorder="1"/>
    <xf numFmtId="0" fontId="28" fillId="0" borderId="3" xfId="12" applyFont="1" applyBorder="1" applyAlignment="1">
      <alignment horizontal="centerContinuous"/>
    </xf>
    <xf numFmtId="3" fontId="28" fillId="0" borderId="5" xfId="12" applyNumberFormat="1" applyFont="1" applyBorder="1"/>
    <xf numFmtId="0" fontId="28" fillId="0" borderId="0" xfId="12" applyFont="1" applyAlignment="1">
      <alignment horizontal="right"/>
    </xf>
    <xf numFmtId="0" fontId="28" fillId="0" borderId="3" xfId="12" applyFont="1" applyBorder="1" applyAlignment="1">
      <alignment horizontal="right"/>
    </xf>
    <xf numFmtId="0" fontId="28" fillId="0" borderId="4" xfId="12" applyFont="1" applyBorder="1" applyAlignment="1">
      <alignment vertical="top" wrapText="1"/>
    </xf>
    <xf numFmtId="0" fontId="31" fillId="0" borderId="4" xfId="12" applyFont="1" applyBorder="1" applyAlignment="1">
      <alignment horizontal="right"/>
    </xf>
    <xf numFmtId="0" fontId="32" fillId="0" borderId="0" xfId="12" applyFont="1" applyAlignment="1">
      <alignment horizontal="centerContinuous"/>
    </xf>
    <xf numFmtId="0" fontId="32" fillId="0" borderId="0" xfId="12" applyFont="1" applyAlignment="1">
      <alignment horizontal="left"/>
    </xf>
    <xf numFmtId="0" fontId="32" fillId="0" borderId="0" xfId="12" quotePrefix="1" applyFont="1" applyAlignment="1">
      <alignment horizontal="left"/>
    </xf>
    <xf numFmtId="0" fontId="32" fillId="0" borderId="0" xfId="12" applyFont="1" applyAlignment="1">
      <alignment horizontal="right"/>
    </xf>
    <xf numFmtId="3" fontId="32" fillId="0" borderId="0" xfId="12" applyNumberFormat="1" applyFont="1" applyAlignment="1">
      <alignment horizontal="right"/>
    </xf>
    <xf numFmtId="0" fontId="32" fillId="0" borderId="0" xfId="12" applyFont="1" applyAlignment="1">
      <alignment horizontal="center"/>
    </xf>
    <xf numFmtId="0" fontId="28" fillId="0" borderId="2" xfId="12" quotePrefix="1" applyFont="1" applyBorder="1"/>
    <xf numFmtId="0" fontId="32" fillId="0" borderId="0" xfId="12" applyFont="1"/>
    <xf numFmtId="0" fontId="28" fillId="0" borderId="2" xfId="12" quotePrefix="1" applyFont="1" applyBorder="1" applyAlignment="1">
      <alignment horizontal="left"/>
    </xf>
    <xf numFmtId="0" fontId="28" fillId="0" borderId="3" xfId="12" applyFont="1" applyBorder="1"/>
    <xf numFmtId="0" fontId="28" fillId="0" borderId="6" xfId="12" applyFont="1" applyBorder="1"/>
    <xf numFmtId="0" fontId="28" fillId="0" borderId="7" xfId="12" applyFont="1" applyBorder="1" applyAlignment="1">
      <alignment horizontal="left"/>
    </xf>
    <xf numFmtId="0" fontId="28" fillId="0" borderId="7" xfId="12" quotePrefix="1" applyFont="1" applyBorder="1" applyAlignment="1">
      <alignment horizontal="left"/>
    </xf>
    <xf numFmtId="3" fontId="28" fillId="0" borderId="7" xfId="12" applyNumberFormat="1" applyFont="1" applyBorder="1" applyAlignment="1">
      <alignment horizontal="right"/>
    </xf>
    <xf numFmtId="3" fontId="28" fillId="0" borderId="0" xfId="12" applyNumberFormat="1" applyFont="1" applyAlignment="1">
      <alignment horizontal="left"/>
    </xf>
    <xf numFmtId="3" fontId="28" fillId="0" borderId="0" xfId="12" applyNumberFormat="1" applyFont="1" applyAlignment="1">
      <alignment horizontal="right"/>
    </xf>
    <xf numFmtId="0" fontId="33" fillId="0" borderId="0" xfId="12" applyFont="1" applyAlignment="1">
      <alignment horizontal="center" vertical="center" textRotation="90"/>
    </xf>
    <xf numFmtId="0" fontId="34" fillId="0" borderId="0" xfId="12" applyFont="1"/>
    <xf numFmtId="0" fontId="35" fillId="0" borderId="0" xfId="12" applyFont="1" applyAlignment="1">
      <alignment horizontal="center" vertical="center"/>
    </xf>
    <xf numFmtId="0" fontId="36" fillId="0" borderId="0" xfId="12" applyFont="1" applyAlignment="1">
      <alignment horizontal="justify"/>
    </xf>
    <xf numFmtId="0" fontId="37" fillId="0" borderId="0" xfId="12" applyFont="1" applyAlignment="1">
      <alignment horizontal="justify" vertical="center" wrapText="1"/>
    </xf>
    <xf numFmtId="0" fontId="38" fillId="0" borderId="0" xfId="12" applyFont="1" applyAlignment="1">
      <alignment horizontal="center" vertical="center" wrapText="1"/>
    </xf>
    <xf numFmtId="0" fontId="34" fillId="0" borderId="0" xfId="12" applyFont="1" applyAlignment="1">
      <alignment horizontal="justify" vertical="center"/>
    </xf>
    <xf numFmtId="0" fontId="38" fillId="0" borderId="0" xfId="12" applyFont="1" applyAlignment="1">
      <alignment horizontal="center" vertical="center"/>
    </xf>
    <xf numFmtId="0" fontId="37" fillId="0" borderId="0" xfId="12" applyFont="1" applyAlignment="1">
      <alignment horizontal="justify" vertical="center"/>
    </xf>
    <xf numFmtId="0" fontId="39" fillId="0" borderId="0" xfId="12" applyFont="1" applyAlignment="1">
      <alignment vertical="center"/>
    </xf>
    <xf numFmtId="0" fontId="40" fillId="0" borderId="0" xfId="12" applyFont="1" applyAlignment="1">
      <alignment horizontal="justify" vertical="center"/>
    </xf>
    <xf numFmtId="0" fontId="41" fillId="0" borderId="9" xfId="12" applyFont="1" applyBorder="1" applyAlignment="1">
      <alignment horizontal="justify"/>
    </xf>
    <xf numFmtId="0" fontId="28" fillId="0" borderId="0" xfId="12" quotePrefix="1" applyFont="1" applyAlignment="1">
      <alignment vertical="center" wrapText="1"/>
    </xf>
    <xf numFmtId="3" fontId="28" fillId="0" borderId="0" xfId="12" quotePrefix="1" applyNumberFormat="1" applyFont="1" applyAlignment="1">
      <alignment vertical="center" wrapText="1"/>
    </xf>
    <xf numFmtId="0" fontId="29" fillId="0" borderId="0" xfId="12" applyFont="1" applyAlignment="1">
      <alignment vertical="center" wrapText="1"/>
    </xf>
    <xf numFmtId="0" fontId="28" fillId="0" borderId="0" xfId="12" quotePrefix="1" applyFont="1"/>
    <xf numFmtId="0" fontId="28" fillId="0" borderId="0" xfId="12" quotePrefix="1" applyFont="1" applyAlignment="1">
      <alignment horizontal="right"/>
    </xf>
    <xf numFmtId="0" fontId="28" fillId="0" borderId="7" xfId="12" applyFont="1" applyBorder="1"/>
    <xf numFmtId="0" fontId="28" fillId="0" borderId="5" xfId="12" quotePrefix="1" applyFont="1" applyBorder="1"/>
    <xf numFmtId="0" fontId="36" fillId="4" borderId="0" xfId="12" applyFont="1" applyFill="1" applyAlignment="1">
      <alignment horizontal="justify"/>
    </xf>
    <xf numFmtId="0" fontId="12" fillId="0" borderId="0" xfId="12" applyFont="1" applyAlignment="1">
      <alignment vertical="center"/>
    </xf>
    <xf numFmtId="0" fontId="1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5" fillId="0" borderId="0" xfId="12" applyFont="1"/>
    <xf numFmtId="2" fontId="28" fillId="0" borderId="0" xfId="12" applyNumberFormat="1" applyFont="1"/>
    <xf numFmtId="14" fontId="13" fillId="0" borderId="0" xfId="12"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2" xfId="0" applyFont="1" applyBorder="1" applyAlignment="1">
      <alignment horizontal="right" vertical="center" wrapText="1"/>
    </xf>
    <xf numFmtId="0" fontId="50" fillId="0" borderId="13" xfId="0" applyFont="1" applyBorder="1" applyAlignment="1">
      <alignment vertical="center" wrapText="1"/>
    </xf>
    <xf numFmtId="0" fontId="49" fillId="7" borderId="12" xfId="0" applyFont="1" applyFill="1" applyBorder="1" applyAlignment="1">
      <alignment horizontal="right" vertical="center" wrapText="1"/>
    </xf>
    <xf numFmtId="0" fontId="58" fillId="0" borderId="0" xfId="0" applyFont="1"/>
    <xf numFmtId="0" fontId="49" fillId="8" borderId="12" xfId="0" applyFont="1" applyFill="1" applyBorder="1" applyAlignment="1">
      <alignment horizontal="righ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52" fillId="0" borderId="0" xfId="0" applyFont="1"/>
    <xf numFmtId="0" fontId="70" fillId="0" borderId="0" xfId="0" applyFont="1" applyAlignment="1">
      <alignment horizontal="left"/>
    </xf>
    <xf numFmtId="0" fontId="71" fillId="0" borderId="0" xfId="0" applyFont="1" applyAlignment="1">
      <alignment vertical="center" wrapText="1"/>
    </xf>
    <xf numFmtId="0" fontId="69" fillId="0" borderId="0" xfId="0" applyFont="1" applyAlignment="1">
      <alignment horizontal="center" vertical="center" wrapText="1"/>
    </xf>
    <xf numFmtId="0" fontId="72" fillId="0" borderId="0" xfId="0" applyFont="1" applyAlignment="1">
      <alignment vertical="center" wrapText="1"/>
    </xf>
    <xf numFmtId="0" fontId="69" fillId="0" borderId="0" xfId="0" applyFont="1" applyAlignment="1">
      <alignment horizontal="left"/>
    </xf>
    <xf numFmtId="0" fontId="50" fillId="0" borderId="0" xfId="0" applyFont="1" applyAlignment="1">
      <alignment horizontal="left"/>
    </xf>
    <xf numFmtId="0" fontId="73" fillId="0" borderId="0" xfId="0" applyFont="1" applyAlignment="1">
      <alignment horizontal="left"/>
    </xf>
    <xf numFmtId="0" fontId="10"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76"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3" fillId="0" borderId="0" xfId="0" applyFont="1"/>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2" xfId="0" applyFont="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8" fillId="0" borderId="0" xfId="0" applyFont="1" applyAlignment="1">
      <alignment vertical="center" wrapText="1"/>
    </xf>
    <xf numFmtId="0" fontId="49" fillId="0" borderId="13"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1" fillId="0" borderId="0" xfId="0" applyFont="1" applyAlignment="1">
      <alignment vertical="center" wrapText="1"/>
    </xf>
    <xf numFmtId="0" fontId="83"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5" fillId="0" borderId="0" xfId="0" applyFont="1"/>
    <xf numFmtId="10" fontId="53" fillId="8" borderId="12" xfId="0" applyNumberFormat="1" applyFont="1" applyFill="1" applyBorder="1" applyAlignment="1">
      <alignment horizontal="right" vertical="center" wrapText="1"/>
    </xf>
    <xf numFmtId="10" fontId="53" fillId="0" borderId="12" xfId="0" applyNumberFormat="1" applyFont="1" applyBorder="1" applyAlignment="1">
      <alignment horizontal="right"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87" fillId="0" borderId="12" xfId="0" applyNumberFormat="1" applyFont="1" applyBorder="1" applyAlignment="1">
      <alignment horizontal="center" vertical="center" wrapText="1"/>
    </xf>
    <xf numFmtId="3" fontId="50" fillId="0" borderId="0" xfId="0" applyNumberFormat="1" applyFont="1" applyAlignment="1">
      <alignment vertical="center" wrapText="1"/>
    </xf>
    <xf numFmtId="3" fontId="87" fillId="8" borderId="12" xfId="0" applyNumberFormat="1" applyFont="1" applyFill="1" applyBorder="1" applyAlignment="1">
      <alignment horizontal="center" vertical="center" wrapText="1"/>
    </xf>
    <xf numFmtId="0" fontId="53" fillId="0" borderId="0" xfId="0" applyFont="1" applyAlignment="1">
      <alignment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0" fontId="90" fillId="0" borderId="0" xfId="0" applyFont="1" applyAlignment="1">
      <alignment vertical="center" wrapText="1"/>
    </xf>
    <xf numFmtId="0" fontId="92" fillId="0" borderId="0" xfId="0" applyFont="1" applyAlignment="1">
      <alignment horizontal="right" vertical="center" wrapText="1"/>
    </xf>
    <xf numFmtId="0" fontId="91" fillId="0" borderId="0" xfId="0" applyFont="1" applyAlignment="1">
      <alignment horizontal="left" vertical="center" wrapText="1"/>
    </xf>
    <xf numFmtId="3" fontId="91" fillId="8" borderId="10" xfId="0" applyNumberFormat="1" applyFont="1" applyFill="1" applyBorder="1" applyAlignment="1">
      <alignment horizontal="right" vertical="center" wrapText="1"/>
    </xf>
    <xf numFmtId="0" fontId="93" fillId="0" borderId="0" xfId="0" applyFont="1" applyAlignment="1">
      <alignment vertical="center"/>
    </xf>
    <xf numFmtId="3" fontId="91" fillId="8" borderId="12" xfId="0" applyNumberFormat="1" applyFont="1" applyFill="1" applyBorder="1" applyAlignment="1">
      <alignment horizontal="right" vertical="center" wrapText="1"/>
    </xf>
    <xf numFmtId="0" fontId="94" fillId="0" borderId="0" xfId="0" applyFont="1"/>
    <xf numFmtId="3" fontId="94" fillId="0" borderId="0" xfId="0" applyNumberFormat="1" applyFont="1"/>
    <xf numFmtId="3" fontId="49" fillId="0" borderId="0" xfId="0" applyNumberFormat="1" applyFont="1" applyAlignment="1">
      <alignment horizontal="left" vertical="center"/>
    </xf>
    <xf numFmtId="0" fontId="97" fillId="0" borderId="0" xfId="0" applyFont="1"/>
    <xf numFmtId="0" fontId="96" fillId="0" borderId="0" xfId="0" applyFont="1" applyAlignment="1">
      <alignment vertical="center" wrapText="1"/>
    </xf>
    <xf numFmtId="0" fontId="91" fillId="8" borderId="10" xfId="0" applyFont="1" applyFill="1" applyBorder="1" applyAlignment="1">
      <alignment horizontal="right" vertical="center" wrapText="1"/>
    </xf>
    <xf numFmtId="0" fontId="98" fillId="0" borderId="0" xfId="0" applyFont="1" applyAlignment="1">
      <alignment horizontal="left"/>
    </xf>
    <xf numFmtId="0" fontId="91" fillId="8"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8" borderId="10" xfId="0" applyFont="1" applyFill="1" applyBorder="1" applyAlignment="1">
      <alignment horizontal="center" vertical="center" wrapText="1"/>
    </xf>
    <xf numFmtId="3" fontId="67" fillId="8" borderId="10" xfId="0" applyNumberFormat="1" applyFont="1" applyFill="1" applyBorder="1" applyAlignment="1">
      <alignment horizontal="right" vertical="center" wrapText="1"/>
    </xf>
    <xf numFmtId="0" fontId="102" fillId="0" borderId="0" xfId="0" applyFont="1" applyAlignment="1">
      <alignment horizontal="right" vertical="center"/>
    </xf>
    <xf numFmtId="3" fontId="102" fillId="0" borderId="0" xfId="0" applyNumberFormat="1" applyFont="1" applyAlignment="1">
      <alignment horizontal="center" vertical="center"/>
    </xf>
    <xf numFmtId="0" fontId="87"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8" borderId="10" xfId="0" applyFont="1" applyFill="1" applyBorder="1" applyAlignment="1">
      <alignment horizontal="right" vertical="center" wrapText="1"/>
    </xf>
    <xf numFmtId="0" fontId="67" fillId="0" borderId="0" xfId="0" applyFont="1" applyAlignment="1">
      <alignment horizontal="right" vertical="center" wrapText="1"/>
    </xf>
    <xf numFmtId="0" fontId="73" fillId="0" borderId="0" xfId="0" applyFont="1"/>
    <xf numFmtId="0" fontId="85" fillId="0" borderId="0" xfId="0" applyFont="1" applyAlignment="1">
      <alignment horizontal="left"/>
    </xf>
    <xf numFmtId="0" fontId="87" fillId="0" borderId="11" xfId="0" applyFont="1" applyBorder="1" applyAlignment="1">
      <alignment horizontal="center" vertical="center" wrapText="1"/>
    </xf>
    <xf numFmtId="0" fontId="87" fillId="0" borderId="15" xfId="0" applyFont="1" applyBorder="1" applyAlignment="1">
      <alignment vertical="center" wrapText="1"/>
    </xf>
    <xf numFmtId="0" fontId="87" fillId="0" borderId="15"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8"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8" borderId="10" xfId="0" applyFont="1" applyFill="1" applyBorder="1" applyAlignment="1">
      <alignment horizontal="right" vertical="center" wrapText="1"/>
    </xf>
    <xf numFmtId="0" fontId="106" fillId="0" borderId="0" xfId="0" applyFont="1" applyAlignment="1">
      <alignment vertical="center" wrapText="1"/>
    </xf>
    <xf numFmtId="0" fontId="101" fillId="0" borderId="0" xfId="0" applyFont="1" applyAlignment="1">
      <alignment horizontal="left"/>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66" fillId="0" borderId="10" xfId="0" applyFont="1" applyBorder="1" applyAlignment="1">
      <alignment vertical="center" wrapText="1"/>
    </xf>
    <xf numFmtId="0" fontId="58" fillId="0" borderId="11" xfId="0" applyFont="1" applyBorder="1" applyAlignment="1">
      <alignment horizontal="center" vertical="center" wrapText="1"/>
    </xf>
    <xf numFmtId="0" fontId="58" fillId="0" borderId="15" xfId="0" applyFont="1" applyBorder="1" applyAlignment="1">
      <alignment vertical="center" wrapText="1"/>
    </xf>
    <xf numFmtId="0" fontId="58" fillId="0" borderId="0" xfId="0" applyFont="1" applyAlignment="1">
      <alignment horizontal="center" vertical="center" wrapText="1"/>
    </xf>
    <xf numFmtId="0" fontId="58" fillId="0" borderId="15"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3"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3" fontId="51" fillId="0" borderId="12" xfId="0" applyNumberFormat="1" applyFont="1" applyBorder="1" applyAlignment="1">
      <alignment horizontal="right" vertical="center" wrapText="1"/>
    </xf>
    <xf numFmtId="3" fontId="49" fillId="0" borderId="12" xfId="0" applyNumberFormat="1" applyFont="1" applyBorder="1" applyAlignment="1">
      <alignment horizontal="right" vertical="center" wrapText="1"/>
    </xf>
    <xf numFmtId="3" fontId="49" fillId="8" borderId="12" xfId="0" applyNumberFormat="1" applyFont="1" applyFill="1" applyBorder="1" applyAlignment="1">
      <alignment horizontal="right" vertical="center" wrapText="1"/>
    </xf>
    <xf numFmtId="0" fontId="49" fillId="8" borderId="12" xfId="0" applyFont="1" applyFill="1" applyBorder="1" applyAlignment="1">
      <alignment horizontal="left" vertical="center" wrapText="1"/>
    </xf>
    <xf numFmtId="0" fontId="67" fillId="0" borderId="12" xfId="0" applyFont="1" applyBorder="1" applyAlignment="1">
      <alignment horizontal="center" vertical="center" wrapText="1"/>
    </xf>
    <xf numFmtId="3" fontId="52" fillId="0" borderId="12" xfId="0" applyNumberFormat="1" applyFont="1" applyBorder="1" applyAlignment="1">
      <alignment horizontal="right" vertical="center" wrapText="1"/>
    </xf>
    <xf numFmtId="0" fontId="67" fillId="0" borderId="12" xfId="0" applyFont="1" applyBorder="1" applyAlignment="1">
      <alignment horizontal="right" vertical="center" wrapText="1"/>
    </xf>
    <xf numFmtId="3" fontId="67" fillId="0" borderId="12" xfId="0" applyNumberFormat="1" applyFont="1" applyBorder="1" applyAlignment="1">
      <alignment horizontal="right" vertical="center" wrapText="1"/>
    </xf>
    <xf numFmtId="3" fontId="67" fillId="8" borderId="12" xfId="0" applyNumberFormat="1" applyFont="1" applyFill="1" applyBorder="1" applyAlignment="1">
      <alignment horizontal="right" vertical="center" wrapText="1"/>
    </xf>
    <xf numFmtId="0" fontId="67" fillId="8" borderId="12" xfId="0" applyFont="1" applyFill="1" applyBorder="1" applyAlignment="1">
      <alignment horizontal="right" vertical="center" wrapText="1"/>
    </xf>
    <xf numFmtId="0" fontId="49" fillId="0" borderId="12" xfId="0" applyFont="1" applyBorder="1" applyAlignment="1">
      <alignment vertical="center" wrapText="1"/>
    </xf>
    <xf numFmtId="0" fontId="53" fillId="8" borderId="12" xfId="0" applyFont="1" applyFill="1" applyBorder="1" applyAlignment="1">
      <alignment horizontal="center" vertical="center" wrapText="1"/>
    </xf>
    <xf numFmtId="3" fontId="53" fillId="8" borderId="12" xfId="0" applyNumberFormat="1" applyFont="1" applyFill="1" applyBorder="1" applyAlignment="1">
      <alignment horizontal="right" vertical="center" wrapText="1"/>
    </xf>
    <xf numFmtId="0" fontId="53" fillId="8" borderId="12" xfId="0" applyFont="1" applyFill="1" applyBorder="1" applyAlignment="1">
      <alignment horizontal="right" vertical="center" wrapText="1"/>
    </xf>
    <xf numFmtId="0" fontId="53" fillId="0" borderId="12" xfId="0" applyFont="1" applyBorder="1" applyAlignment="1">
      <alignment horizontal="center" vertical="center" wrapText="1"/>
    </xf>
    <xf numFmtId="3" fontId="53" fillId="0" borderId="12" xfId="0" applyNumberFormat="1" applyFont="1" applyBorder="1" applyAlignment="1">
      <alignment horizontal="right" vertical="center" wrapText="1"/>
    </xf>
    <xf numFmtId="0" fontId="53" fillId="0" borderId="12" xfId="0" applyFont="1" applyBorder="1" applyAlignment="1">
      <alignment horizontal="right" vertical="center" wrapText="1"/>
    </xf>
    <xf numFmtId="0" fontId="67" fillId="8" borderId="12" xfId="0" applyFont="1" applyFill="1" applyBorder="1" applyAlignment="1">
      <alignment horizontal="center" vertical="center" wrapText="1"/>
    </xf>
    <xf numFmtId="0" fontId="87" fillId="0" borderId="12" xfId="0" applyFont="1" applyBorder="1" applyAlignment="1">
      <alignment horizontal="left" vertical="center" wrapText="1"/>
    </xf>
    <xf numFmtId="3" fontId="50" fillId="0" borderId="12" xfId="0" applyNumberFormat="1" applyFont="1" applyBorder="1" applyAlignment="1">
      <alignment horizontal="center" vertical="center" wrapText="1"/>
    </xf>
    <xf numFmtId="3" fontId="91" fillId="0" borderId="12" xfId="0" applyNumberFormat="1" applyFont="1" applyBorder="1"/>
    <xf numFmtId="3" fontId="91" fillId="8" borderId="12" xfId="0" applyNumberFormat="1" applyFont="1" applyFill="1" applyBorder="1" applyAlignment="1">
      <alignment horizontal="center" vertical="center" wrapText="1"/>
    </xf>
    <xf numFmtId="3" fontId="91" fillId="8" borderId="12" xfId="0" applyNumberFormat="1" applyFont="1" applyFill="1" applyBorder="1"/>
    <xf numFmtId="0" fontId="49" fillId="0" borderId="12" xfId="0" applyFont="1" applyBorder="1" applyAlignment="1">
      <alignment horizontal="left" vertical="center" wrapText="1"/>
    </xf>
    <xf numFmtId="0" fontId="49" fillId="0" borderId="12" xfId="0" applyFont="1" applyBorder="1" applyAlignment="1">
      <alignment horizontal="center" vertical="center" wrapText="1"/>
    </xf>
    <xf numFmtId="0" fontId="68" fillId="3" borderId="17" xfId="0" applyFont="1" applyFill="1" applyBorder="1" applyAlignment="1">
      <alignment horizontal="center" vertical="center" wrapText="1"/>
    </xf>
    <xf numFmtId="0" fontId="50" fillId="0" borderId="0" xfId="12" applyFont="1"/>
    <xf numFmtId="0" fontId="107" fillId="0" borderId="0" xfId="12" applyFont="1"/>
    <xf numFmtId="0" fontId="3"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25" xfId="12" applyFont="1" applyFill="1" applyBorder="1" applyAlignment="1">
      <alignment horizontal="center" vertical="center" wrapText="1"/>
    </xf>
    <xf numFmtId="0" fontId="59" fillId="3" borderId="17" xfId="12" applyFont="1" applyFill="1" applyBorder="1" applyAlignment="1">
      <alignment horizontal="center" vertical="center" wrapText="1"/>
    </xf>
    <xf numFmtId="0" fontId="49" fillId="0" borderId="12" xfId="12" applyFont="1" applyBorder="1" applyAlignment="1">
      <alignment vertical="center" wrapText="1"/>
    </xf>
    <xf numFmtId="3" fontId="49" fillId="0" borderId="12" xfId="12" applyNumberFormat="1" applyFont="1" applyBorder="1" applyAlignment="1">
      <alignment horizontal="right" vertical="center" wrapText="1"/>
    </xf>
    <xf numFmtId="3" fontId="50" fillId="0" borderId="0" xfId="12" applyNumberFormat="1" applyFont="1" applyAlignment="1">
      <alignment vertical="center" wrapText="1"/>
    </xf>
    <xf numFmtId="3" fontId="107" fillId="0" borderId="0" xfId="12" applyNumberFormat="1" applyFont="1"/>
    <xf numFmtId="0" fontId="50" fillId="0" borderId="13" xfId="12" applyFont="1" applyBorder="1" applyAlignment="1">
      <alignment vertical="center" wrapText="1"/>
    </xf>
    <xf numFmtId="3" fontId="50" fillId="0" borderId="13" xfId="12" applyNumberFormat="1" applyFont="1" applyBorder="1" applyAlignment="1">
      <alignment vertical="center" wrapText="1"/>
    </xf>
    <xf numFmtId="0" fontId="49" fillId="8" borderId="12" xfId="12" applyFont="1" applyFill="1" applyBorder="1" applyAlignment="1">
      <alignment horizontal="right" vertical="center" wrapText="1"/>
    </xf>
    <xf numFmtId="3" fontId="49" fillId="8" borderId="12" xfId="12" applyNumberFormat="1" applyFont="1" applyFill="1" applyBorder="1" applyAlignment="1">
      <alignment horizontal="right" vertical="center" wrapText="1"/>
    </xf>
    <xf numFmtId="0" fontId="52" fillId="0" borderId="0" xfId="24" applyFont="1"/>
    <xf numFmtId="0" fontId="56" fillId="0" borderId="0" xfId="12" applyFont="1"/>
    <xf numFmtId="0" fontId="56" fillId="0" borderId="0" xfId="12" applyFont="1" applyAlignment="1">
      <alignment vertical="center" wrapText="1"/>
    </xf>
    <xf numFmtId="0" fontId="3" fillId="0" borderId="0" xfId="12" applyAlignment="1">
      <alignment vertical="center"/>
    </xf>
    <xf numFmtId="0" fontId="111" fillId="0" borderId="0" xfId="12" applyFont="1" applyAlignment="1">
      <alignment vertical="center"/>
    </xf>
    <xf numFmtId="0" fontId="111" fillId="0" borderId="0" xfId="12" applyFont="1"/>
    <xf numFmtId="0" fontId="112" fillId="0" borderId="0" xfId="12" applyFont="1" applyAlignment="1">
      <alignment vertical="center" wrapText="1"/>
    </xf>
    <xf numFmtId="0" fontId="94" fillId="0" borderId="0" xfId="12" applyFont="1" applyAlignment="1">
      <alignment vertical="center" wrapText="1"/>
    </xf>
    <xf numFmtId="3" fontId="112" fillId="0" borderId="0" xfId="12" applyNumberFormat="1" applyFont="1" applyAlignment="1">
      <alignment horizontal="right" vertical="center" wrapText="1"/>
    </xf>
    <xf numFmtId="165" fontId="112" fillId="0" borderId="0" xfId="12" applyNumberFormat="1" applyFont="1" applyAlignment="1">
      <alignment horizontal="right" vertical="center" wrapText="1"/>
    </xf>
    <xf numFmtId="3" fontId="76" fillId="0" borderId="0" xfId="12" applyNumberFormat="1" applyFont="1" applyAlignment="1">
      <alignment horizontal="right" vertical="center" wrapText="1"/>
    </xf>
    <xf numFmtId="0" fontId="113" fillId="0" borderId="0" xfId="12" applyFont="1" applyAlignment="1">
      <alignment vertical="center" wrapText="1"/>
    </xf>
    <xf numFmtId="3" fontId="113" fillId="0" borderId="0" xfId="12" applyNumberFormat="1" applyFont="1" applyAlignment="1">
      <alignment horizontal="right" vertical="center" wrapText="1"/>
    </xf>
    <xf numFmtId="0" fontId="51" fillId="0" borderId="0" xfId="12" applyFont="1" applyAlignment="1">
      <alignment vertical="center" wrapText="1"/>
    </xf>
    <xf numFmtId="3" fontId="51" fillId="0" borderId="0" xfId="12" applyNumberFormat="1" applyFont="1" applyAlignment="1">
      <alignment horizontal="right" vertical="center" wrapText="1"/>
    </xf>
    <xf numFmtId="0" fontId="114" fillId="0" borderId="0" xfId="12" applyFont="1" applyAlignment="1">
      <alignment horizontal="center" vertical="center"/>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85" fillId="0" borderId="0" xfId="12" applyFont="1"/>
    <xf numFmtId="0" fontId="50" fillId="0" borderId="17" xfId="0" applyFont="1" applyBorder="1"/>
    <xf numFmtId="0" fontId="117" fillId="0" borderId="0" xfId="5" applyFont="1" applyProtection="1">
      <protection locked="0"/>
    </xf>
    <xf numFmtId="166" fontId="117" fillId="0" borderId="0" xfId="5" applyNumberFormat="1" applyFont="1" applyProtection="1">
      <protection locked="0"/>
    </xf>
    <xf numFmtId="166" fontId="117" fillId="0" borderId="0" xfId="5" applyNumberFormat="1" applyFont="1" applyAlignment="1" applyProtection="1">
      <alignment horizontal="center" vertical="center"/>
      <protection locked="0"/>
    </xf>
    <xf numFmtId="166" fontId="34" fillId="0" borderId="0" xfId="5" applyNumberFormat="1" applyFont="1" applyProtection="1">
      <protection locked="0"/>
    </xf>
    <xf numFmtId="166" fontId="34" fillId="0" borderId="0" xfId="5" applyNumberFormat="1" applyFont="1" applyAlignment="1" applyProtection="1">
      <alignment horizontal="center" vertical="center"/>
      <protection locked="0"/>
    </xf>
    <xf numFmtId="0" fontId="119" fillId="0" borderId="0" xfId="25" applyFont="1"/>
    <xf numFmtId="0" fontId="34" fillId="0" borderId="0" xfId="5" applyFont="1"/>
    <xf numFmtId="0" fontId="34" fillId="0" borderId="0" xfId="5" applyFont="1" applyProtection="1">
      <protection locked="0"/>
    </xf>
    <xf numFmtId="166" fontId="121" fillId="2" borderId="17" xfId="26" applyNumberFormat="1" applyFont="1" applyFill="1" applyBorder="1" applyAlignment="1" applyProtection="1">
      <alignment horizontal="center" vertical="center"/>
      <protection hidden="1"/>
    </xf>
    <xf numFmtId="166" fontId="117" fillId="9" borderId="0" xfId="5" applyNumberFormat="1" applyFont="1" applyFill="1"/>
    <xf numFmtId="166" fontId="32" fillId="9" borderId="27" xfId="27" applyNumberFormat="1" applyFont="1" applyFill="1" applyBorder="1" applyAlignment="1" applyProtection="1">
      <alignment horizontal="center" vertical="center"/>
      <protection hidden="1"/>
    </xf>
    <xf numFmtId="0" fontId="117" fillId="0" borderId="0" xfId="26" applyFont="1"/>
    <xf numFmtId="0" fontId="117" fillId="0" borderId="0" xfId="5" applyFont="1"/>
    <xf numFmtId="166" fontId="34" fillId="9" borderId="0" xfId="5" applyNumberFormat="1" applyFont="1" applyFill="1"/>
    <xf numFmtId="0" fontId="34" fillId="0" borderId="0" xfId="26" applyFont="1"/>
    <xf numFmtId="166" fontId="122" fillId="2" borderId="17" xfId="26" applyNumberFormat="1" applyFont="1" applyFill="1" applyBorder="1" applyAlignment="1" applyProtection="1">
      <alignment horizontal="center" vertical="center"/>
      <protection hidden="1"/>
    </xf>
    <xf numFmtId="166" fontId="32" fillId="9" borderId="27" xfId="26" applyNumberFormat="1" applyFont="1" applyFill="1" applyBorder="1" applyAlignment="1" applyProtection="1">
      <alignment horizontal="center" vertical="center"/>
      <protection hidden="1"/>
    </xf>
    <xf numFmtId="0" fontId="117" fillId="9" borderId="0" xfId="26" applyFont="1" applyFill="1" applyProtection="1">
      <protection hidden="1"/>
    </xf>
    <xf numFmtId="0" fontId="34" fillId="9" borderId="0" xfId="26" applyFont="1" applyFill="1" applyProtection="1">
      <protection hidden="1"/>
    </xf>
    <xf numFmtId="0" fontId="34" fillId="9" borderId="0" xfId="26" applyFont="1" applyFill="1"/>
    <xf numFmtId="0" fontId="117" fillId="9" borderId="0" xfId="26" applyFont="1" applyFill="1"/>
    <xf numFmtId="166" fontId="32" fillId="9" borderId="12" xfId="5" applyNumberFormat="1" applyFont="1" applyFill="1" applyBorder="1" applyAlignment="1" applyProtection="1">
      <alignment vertical="center" wrapText="1"/>
      <protection hidden="1"/>
    </xf>
    <xf numFmtId="3" fontId="34" fillId="9" borderId="12" xfId="5" applyNumberFormat="1" applyFont="1" applyFill="1" applyBorder="1" applyAlignment="1" applyProtection="1">
      <alignment horizontal="right" vertical="center"/>
      <protection hidden="1"/>
    </xf>
    <xf numFmtId="3" fontId="32" fillId="9" borderId="12" xfId="5" applyNumberFormat="1" applyFont="1" applyFill="1" applyBorder="1" applyAlignment="1" applyProtection="1">
      <alignment horizontal="right" vertical="center"/>
      <protection hidden="1"/>
    </xf>
    <xf numFmtId="4" fontId="34" fillId="9" borderId="12" xfId="5" applyNumberFormat="1" applyFont="1" applyFill="1" applyBorder="1" applyAlignment="1" applyProtection="1">
      <alignment horizontal="right" vertical="center"/>
      <protection hidden="1"/>
    </xf>
    <xf numFmtId="0" fontId="34" fillId="9" borderId="0" xfId="5" applyFont="1" applyFill="1" applyAlignment="1">
      <alignment horizontal="right"/>
    </xf>
    <xf numFmtId="3" fontId="34" fillId="9" borderId="0" xfId="5" applyNumberFormat="1" applyFont="1" applyFill="1" applyAlignment="1" applyProtection="1">
      <alignment horizontal="center" vertical="center"/>
      <protection hidden="1"/>
    </xf>
    <xf numFmtId="166" fontId="123" fillId="9" borderId="0" xfId="5" applyNumberFormat="1" applyFont="1" applyFill="1" applyAlignment="1" applyProtection="1">
      <alignment vertical="center" wrapText="1"/>
      <protection hidden="1"/>
    </xf>
    <xf numFmtId="0" fontId="123" fillId="9" borderId="0" xfId="5" applyFont="1" applyFill="1" applyAlignment="1" applyProtection="1">
      <alignment horizontal="center" vertical="center"/>
      <protection hidden="1"/>
    </xf>
    <xf numFmtId="0" fontId="34" fillId="9" borderId="0" xfId="5" applyFont="1" applyFill="1" applyAlignment="1" applyProtection="1">
      <alignment horizontal="center" vertical="center"/>
      <protection hidden="1"/>
    </xf>
    <xf numFmtId="0" fontId="34" fillId="9" borderId="0" xfId="5" applyFont="1" applyFill="1" applyAlignment="1" applyProtection="1">
      <alignment vertical="center"/>
      <protection hidden="1"/>
    </xf>
    <xf numFmtId="0" fontId="34" fillId="9" borderId="0" xfId="5" applyFont="1" applyFill="1"/>
    <xf numFmtId="0" fontId="32" fillId="9" borderId="12" xfId="5" applyFont="1" applyFill="1" applyBorder="1" applyAlignment="1" applyProtection="1">
      <alignment horizontal="right" vertical="center"/>
      <protection hidden="1"/>
    </xf>
    <xf numFmtId="166" fontId="28" fillId="8" borderId="12" xfId="5" applyNumberFormat="1" applyFont="1" applyFill="1" applyBorder="1" applyAlignment="1" applyProtection="1">
      <alignment horizontal="right" vertical="center" wrapText="1"/>
      <protection hidden="1"/>
    </xf>
    <xf numFmtId="3" fontId="28" fillId="10" borderId="12" xfId="5" applyNumberFormat="1" applyFont="1" applyFill="1" applyBorder="1" applyAlignment="1" applyProtection="1">
      <alignment horizontal="right" vertical="center"/>
      <protection hidden="1"/>
    </xf>
    <xf numFmtId="4" fontId="28" fillId="10" borderId="12" xfId="5" applyNumberFormat="1" applyFont="1" applyFill="1" applyBorder="1" applyAlignment="1" applyProtection="1">
      <alignment horizontal="right" vertical="center"/>
      <protection hidden="1"/>
    </xf>
    <xf numFmtId="3" fontId="29" fillId="9" borderId="0" xfId="5" applyNumberFormat="1" applyFont="1" applyFill="1" applyProtection="1">
      <protection hidden="1"/>
    </xf>
    <xf numFmtId="4" fontId="28" fillId="8" borderId="12" xfId="5" applyNumberFormat="1" applyFont="1" applyFill="1" applyBorder="1" applyAlignment="1" applyProtection="1">
      <alignment horizontal="right" vertical="center"/>
      <protection hidden="1"/>
    </xf>
    <xf numFmtId="3" fontId="28" fillId="9" borderId="0" xfId="5" applyNumberFormat="1" applyFont="1" applyFill="1" applyAlignment="1" applyProtection="1">
      <alignment horizontal="right" vertical="center"/>
      <protection hidden="1"/>
    </xf>
    <xf numFmtId="3" fontId="28" fillId="8" borderId="12" xfId="5" applyNumberFormat="1" applyFont="1" applyFill="1" applyBorder="1" applyAlignment="1" applyProtection="1">
      <alignment horizontal="right" vertical="center"/>
      <protection hidden="1"/>
    </xf>
    <xf numFmtId="0" fontId="29" fillId="0" borderId="0" xfId="5" applyFont="1" applyProtection="1">
      <protection hidden="1"/>
    </xf>
    <xf numFmtId="0" fontId="29" fillId="9" borderId="0" xfId="5" applyFont="1" applyFill="1" applyProtection="1">
      <protection hidden="1"/>
    </xf>
    <xf numFmtId="166" fontId="117" fillId="0" borderId="0" xfId="5" applyNumberFormat="1" applyFont="1" applyProtection="1">
      <protection hidden="1"/>
    </xf>
    <xf numFmtId="166" fontId="124" fillId="0" borderId="0" xfId="5" applyNumberFormat="1" applyFont="1" applyProtection="1">
      <protection hidden="1"/>
    </xf>
    <xf numFmtId="166" fontId="125" fillId="0" borderId="0" xfId="5" applyNumberFormat="1" applyFont="1" applyProtection="1">
      <protection hidden="1"/>
    </xf>
    <xf numFmtId="166" fontId="34" fillId="0" borderId="0" xfId="5" applyNumberFormat="1" applyFont="1"/>
    <xf numFmtId="0" fontId="126" fillId="0" borderId="0" xfId="25" applyFont="1" applyAlignment="1">
      <alignment vertical="center"/>
    </xf>
    <xf numFmtId="166" fontId="117" fillId="0" borderId="0" xfId="5" applyNumberFormat="1" applyFont="1"/>
    <xf numFmtId="166" fontId="34" fillId="0" borderId="0" xfId="5" applyNumberFormat="1" applyFont="1" applyAlignment="1">
      <alignment horizontal="center" vertical="center"/>
    </xf>
    <xf numFmtId="166" fontId="117" fillId="9" borderId="0" xfId="5" applyNumberFormat="1" applyFont="1" applyFill="1" applyProtection="1">
      <protection locked="0"/>
    </xf>
    <xf numFmtId="0" fontId="127" fillId="0" borderId="0" xfId="25" applyFont="1"/>
    <xf numFmtId="0" fontId="129" fillId="0" borderId="0" xfId="25" applyFont="1" applyAlignment="1">
      <alignment horizontal="center" vertical="center" wrapText="1"/>
    </xf>
    <xf numFmtId="0" fontId="130" fillId="0" borderId="0" xfId="25" applyFont="1" applyAlignment="1">
      <alignment vertical="center" wrapText="1"/>
    </xf>
    <xf numFmtId="166" fontId="42" fillId="3" borderId="17" xfId="5" applyNumberFormat="1" applyFont="1" applyFill="1" applyBorder="1" applyAlignment="1" applyProtection="1">
      <alignment horizontal="center" vertical="center" textRotation="90" wrapText="1"/>
      <protection hidden="1"/>
    </xf>
    <xf numFmtId="0" fontId="131" fillId="0" borderId="0" xfId="25" applyFont="1" applyAlignment="1">
      <alignment vertical="center" wrapText="1"/>
    </xf>
    <xf numFmtId="0" fontId="132" fillId="0" borderId="0" xfId="25" applyFont="1" applyAlignment="1">
      <alignment vertical="center" wrapText="1"/>
    </xf>
    <xf numFmtId="0" fontId="130" fillId="0" borderId="10" xfId="25" applyFont="1" applyBorder="1" applyAlignment="1">
      <alignment horizontal="left" vertical="center" wrapText="1"/>
    </xf>
    <xf numFmtId="0" fontId="133" fillId="0" borderId="0" xfId="25" applyFont="1" applyAlignment="1">
      <alignment vertical="center" wrapText="1"/>
    </xf>
    <xf numFmtId="166" fontId="133" fillId="0" borderId="10" xfId="25" applyNumberFormat="1" applyFont="1" applyBorder="1" applyAlignment="1" applyProtection="1">
      <alignment horizontal="right" vertical="center" wrapText="1"/>
      <protection hidden="1"/>
    </xf>
    <xf numFmtId="3" fontId="133" fillId="0" borderId="11" xfId="25" applyNumberFormat="1" applyFont="1" applyBorder="1" applyAlignment="1" applyProtection="1">
      <alignment horizontal="right" vertical="center" wrapText="1"/>
      <protection hidden="1"/>
    </xf>
    <xf numFmtId="3" fontId="130" fillId="0" borderId="10" xfId="25" applyNumberFormat="1" applyFont="1" applyBorder="1" applyAlignment="1" applyProtection="1">
      <alignment horizontal="right" vertical="center" wrapText="1"/>
      <protection hidden="1"/>
    </xf>
    <xf numFmtId="0" fontId="133" fillId="0" borderId="0" xfId="25" applyFont="1"/>
    <xf numFmtId="0" fontId="133" fillId="0" borderId="0" xfId="25" applyFont="1" applyAlignment="1" applyProtection="1">
      <alignment vertical="center" wrapText="1"/>
      <protection hidden="1"/>
    </xf>
    <xf numFmtId="3" fontId="133" fillId="0" borderId="10" xfId="25" applyNumberFormat="1" applyFont="1" applyBorder="1" applyAlignment="1" applyProtection="1">
      <alignment horizontal="right" vertical="center" wrapText="1"/>
      <protection hidden="1"/>
    </xf>
    <xf numFmtId="0" fontId="127" fillId="0" borderId="0" xfId="25" applyFont="1" applyAlignment="1">
      <alignment vertical="center" wrapText="1"/>
    </xf>
    <xf numFmtId="166" fontId="132" fillId="0" borderId="15" xfId="25" applyNumberFormat="1" applyFont="1" applyBorder="1" applyAlignment="1" applyProtection="1">
      <alignment horizontal="right" vertical="center" wrapText="1"/>
      <protection hidden="1"/>
    </xf>
    <xf numFmtId="166" fontId="132" fillId="0" borderId="16" xfId="25" applyNumberFormat="1" applyFont="1" applyBorder="1" applyAlignment="1" applyProtection="1">
      <alignment horizontal="right" vertical="center" wrapText="1"/>
      <protection hidden="1"/>
    </xf>
    <xf numFmtId="166" fontId="132" fillId="0" borderId="10" xfId="25" applyNumberFormat="1" applyFont="1" applyBorder="1" applyAlignment="1" applyProtection="1">
      <alignment horizontal="right" vertical="center" wrapText="1"/>
      <protection hidden="1"/>
    </xf>
    <xf numFmtId="0" fontId="119" fillId="0" borderId="0" xfId="25" applyFont="1" applyProtection="1">
      <protection hidden="1"/>
    </xf>
    <xf numFmtId="166" fontId="132" fillId="9" borderId="10" xfId="25" applyNumberFormat="1" applyFont="1" applyFill="1" applyBorder="1" applyAlignment="1" applyProtection="1">
      <alignment horizontal="right" vertical="center" wrapText="1"/>
      <protection hidden="1"/>
    </xf>
    <xf numFmtId="0" fontId="132" fillId="0" borderId="0" xfId="25" applyFont="1" applyProtection="1">
      <protection hidden="1"/>
    </xf>
    <xf numFmtId="3" fontId="132" fillId="0" borderId="0" xfId="25" applyNumberFormat="1" applyFont="1" applyProtection="1">
      <protection hidden="1"/>
    </xf>
    <xf numFmtId="0" fontId="130" fillId="8" borderId="10" xfId="25" applyFont="1" applyFill="1" applyBorder="1" applyAlignment="1">
      <alignment horizontal="center" vertical="center" wrapText="1"/>
    </xf>
    <xf numFmtId="3" fontId="130" fillId="8" borderId="10" xfId="25" applyNumberFormat="1" applyFont="1" applyFill="1" applyBorder="1" applyAlignment="1" applyProtection="1">
      <alignment horizontal="right" vertical="center" wrapText="1"/>
      <protection hidden="1"/>
    </xf>
    <xf numFmtId="0" fontId="132" fillId="0" borderId="0" xfId="25" applyFont="1" applyAlignment="1" applyProtection="1">
      <alignment vertical="center" wrapText="1"/>
      <protection hidden="1"/>
    </xf>
    <xf numFmtId="0" fontId="130" fillId="0" borderId="0" xfId="25" applyFont="1" applyAlignment="1" applyProtection="1">
      <alignment vertical="center" wrapText="1"/>
      <protection hidden="1"/>
    </xf>
    <xf numFmtId="0" fontId="134" fillId="9" borderId="17" xfId="5" applyFont="1" applyFill="1" applyBorder="1"/>
    <xf numFmtId="0" fontId="4" fillId="0" borderId="0" xfId="5"/>
    <xf numFmtId="3" fontId="4" fillId="0" borderId="0" xfId="5" applyNumberFormat="1"/>
    <xf numFmtId="0" fontId="129" fillId="0" borderId="0" xfId="25" applyFont="1" applyAlignment="1">
      <alignment vertical="center" wrapText="1"/>
    </xf>
    <xf numFmtId="0" fontId="135" fillId="0" borderId="0" xfId="25" applyFont="1" applyAlignment="1">
      <alignment vertical="center" wrapText="1"/>
    </xf>
    <xf numFmtId="0" fontId="136" fillId="0" borderId="0" xfId="25" applyFont="1"/>
    <xf numFmtId="0" fontId="137" fillId="0" borderId="0" xfId="25" applyFont="1" applyAlignment="1">
      <alignment vertical="center" wrapText="1"/>
    </xf>
    <xf numFmtId="0" fontId="132" fillId="0" borderId="0" xfId="25" applyFont="1"/>
    <xf numFmtId="166" fontId="138" fillId="0" borderId="0" xfId="5" applyNumberFormat="1" applyFont="1" applyAlignment="1" applyProtection="1">
      <alignment vertical="center" wrapText="1"/>
      <protection hidden="1"/>
    </xf>
    <xf numFmtId="3" fontId="138" fillId="0" borderId="0" xfId="5" applyNumberFormat="1" applyFont="1" applyAlignment="1" applyProtection="1">
      <alignment horizontal="right" vertical="center"/>
      <protection hidden="1"/>
    </xf>
    <xf numFmtId="0" fontId="4" fillId="9" borderId="0" xfId="5" applyFill="1"/>
    <xf numFmtId="0" fontId="137" fillId="0" borderId="0" xfId="25" applyFont="1"/>
    <xf numFmtId="3" fontId="137" fillId="0" borderId="0" xfId="25" applyNumberFormat="1" applyFont="1"/>
    <xf numFmtId="0" fontId="139" fillId="0" borderId="0" xfId="25" applyFont="1"/>
    <xf numFmtId="0" fontId="140" fillId="0" borderId="0" xfId="25" applyFont="1"/>
    <xf numFmtId="0" fontId="141" fillId="0" borderId="0" xfId="25" applyFont="1" applyAlignment="1">
      <alignment horizontal="left" vertical="center"/>
    </xf>
    <xf numFmtId="0" fontId="89" fillId="0" borderId="0" xfId="28" applyFont="1"/>
    <xf numFmtId="0" fontId="142" fillId="0" borderId="0" xfId="28" applyFont="1"/>
    <xf numFmtId="0" fontId="89" fillId="0" borderId="0" xfId="28" applyFont="1" applyAlignment="1">
      <alignment vertical="center" wrapText="1"/>
    </xf>
    <xf numFmtId="0" fontId="144" fillId="0" borderId="0" xfId="28" applyFont="1" applyAlignment="1">
      <alignment vertical="center" wrapText="1"/>
    </xf>
    <xf numFmtId="0" fontId="96" fillId="0" borderId="10" xfId="28" applyFont="1" applyBorder="1" applyAlignment="1">
      <alignment vertical="center" wrapText="1"/>
    </xf>
    <xf numFmtId="0" fontId="142" fillId="0" borderId="0" xfId="28" applyFont="1" applyAlignment="1">
      <alignment vertical="center" wrapText="1"/>
    </xf>
    <xf numFmtId="166" fontId="142" fillId="0" borderId="10" xfId="28" applyNumberFormat="1" applyFont="1" applyBorder="1" applyAlignment="1" applyProtection="1">
      <alignment horizontal="right" vertical="center" wrapText="1"/>
      <protection hidden="1"/>
    </xf>
    <xf numFmtId="3" fontId="90" fillId="0" borderId="10" xfId="28" applyNumberFormat="1" applyFont="1" applyBorder="1" applyAlignment="1" applyProtection="1">
      <alignment horizontal="right" vertical="center" wrapText="1"/>
      <protection hidden="1"/>
    </xf>
    <xf numFmtId="0" fontId="142" fillId="0" borderId="0" xfId="28" applyFont="1" applyAlignment="1" applyProtection="1">
      <alignment vertical="center" wrapText="1"/>
      <protection hidden="1"/>
    </xf>
    <xf numFmtId="0" fontId="142" fillId="0" borderId="0" xfId="28" applyFont="1" applyAlignment="1" applyProtection="1">
      <alignment horizontal="right" vertical="center" wrapText="1"/>
      <protection hidden="1"/>
    </xf>
    <xf numFmtId="3" fontId="89" fillId="0" borderId="0" xfId="28" applyNumberFormat="1" applyFont="1" applyAlignment="1" applyProtection="1">
      <alignment vertical="center" wrapText="1"/>
      <protection hidden="1"/>
    </xf>
    <xf numFmtId="1" fontId="89" fillId="0" borderId="0" xfId="28" applyNumberFormat="1" applyFont="1" applyAlignment="1" applyProtection="1">
      <alignment vertical="center" wrapText="1"/>
      <protection hidden="1"/>
    </xf>
    <xf numFmtId="0" fontId="89" fillId="0" borderId="0" xfId="28" applyFont="1" applyAlignment="1" applyProtection="1">
      <alignment vertical="center" wrapText="1"/>
      <protection hidden="1"/>
    </xf>
    <xf numFmtId="166" fontId="142" fillId="0" borderId="28" xfId="28" applyNumberFormat="1" applyFont="1" applyBorder="1" applyAlignment="1" applyProtection="1">
      <alignment horizontal="right" vertical="center" wrapText="1"/>
      <protection hidden="1"/>
    </xf>
    <xf numFmtId="166" fontId="142" fillId="0" borderId="16" xfId="28" applyNumberFormat="1" applyFont="1" applyBorder="1" applyAlignment="1" applyProtection="1">
      <alignment horizontal="right" vertical="center" wrapText="1"/>
      <protection hidden="1"/>
    </xf>
    <xf numFmtId="0" fontId="96" fillId="8" borderId="12" xfId="28" applyFont="1" applyFill="1" applyBorder="1" applyAlignment="1">
      <alignment horizontal="center" vertical="center" wrapText="1"/>
    </xf>
    <xf numFmtId="0" fontId="142" fillId="0" borderId="0" xfId="28" applyFont="1" applyAlignment="1">
      <alignment horizontal="right" vertical="center" wrapText="1"/>
    </xf>
    <xf numFmtId="3" fontId="90" fillId="8" borderId="12" xfId="28" applyNumberFormat="1" applyFont="1" applyFill="1" applyBorder="1" applyAlignment="1" applyProtection="1">
      <alignment horizontal="right" vertical="center" wrapText="1"/>
      <protection hidden="1"/>
    </xf>
    <xf numFmtId="0" fontId="96" fillId="0" borderId="0" xfId="28" applyFont="1" applyAlignment="1">
      <alignment vertical="center" wrapText="1"/>
    </xf>
    <xf numFmtId="3" fontId="142" fillId="0" borderId="0" xfId="28" applyNumberFormat="1" applyFont="1" applyAlignment="1" applyProtection="1">
      <alignment horizontal="right" vertical="center" wrapText="1"/>
      <protection hidden="1"/>
    </xf>
    <xf numFmtId="3" fontId="90" fillId="0" borderId="0" xfId="28" applyNumberFormat="1" applyFont="1" applyAlignment="1" applyProtection="1">
      <alignment horizontal="right" vertical="center" wrapText="1"/>
      <protection hidden="1"/>
    </xf>
    <xf numFmtId="1" fontId="90" fillId="0" borderId="0" xfId="28" applyNumberFormat="1" applyFont="1" applyAlignment="1" applyProtection="1">
      <alignment horizontal="right" vertical="center" wrapText="1"/>
      <protection hidden="1"/>
    </xf>
    <xf numFmtId="0" fontId="96" fillId="8" borderId="10" xfId="28" applyFont="1" applyFill="1" applyBorder="1" applyAlignment="1">
      <alignment horizontal="center" vertical="center" wrapText="1"/>
    </xf>
    <xf numFmtId="0" fontId="90" fillId="0" borderId="0" xfId="28" applyFont="1" applyAlignment="1">
      <alignment vertical="center" wrapText="1"/>
    </xf>
    <xf numFmtId="3" fontId="90" fillId="8" borderId="10" xfId="28" applyNumberFormat="1" applyFont="1" applyFill="1" applyBorder="1" applyAlignment="1" applyProtection="1">
      <alignment horizontal="right" vertical="center" wrapText="1"/>
      <protection hidden="1"/>
    </xf>
    <xf numFmtId="0" fontId="90" fillId="0" borderId="0" xfId="28" applyFont="1" applyAlignment="1" applyProtection="1">
      <alignment horizontal="right" vertical="center" wrapText="1"/>
      <protection hidden="1"/>
    </xf>
    <xf numFmtId="0" fontId="142" fillId="0" borderId="0" xfId="5" applyFont="1"/>
    <xf numFmtId="0" fontId="4" fillId="0" borderId="0" xfId="5" applyProtection="1">
      <protection hidden="1"/>
    </xf>
    <xf numFmtId="0" fontId="50" fillId="0" borderId="0" xfId="5" applyFont="1" applyAlignment="1">
      <alignment wrapText="1"/>
    </xf>
    <xf numFmtId="0" fontId="52" fillId="0" borderId="0" xfId="5" applyFont="1"/>
    <xf numFmtId="0" fontId="49" fillId="6" borderId="14" xfId="0" applyFont="1" applyFill="1" applyBorder="1" applyAlignment="1">
      <alignment horizontal="center" vertical="center" wrapText="1"/>
    </xf>
    <xf numFmtId="0" fontId="59" fillId="3" borderId="17" xfId="0" applyFont="1" applyFill="1" applyBorder="1" applyAlignment="1">
      <alignment horizontal="center" vertical="center" wrapText="1"/>
    </xf>
    <xf numFmtId="0" fontId="59" fillId="0" borderId="30" xfId="0" applyFont="1" applyBorder="1" applyAlignment="1">
      <alignment horizontal="center" vertical="center" wrapText="1"/>
    </xf>
    <xf numFmtId="0" fontId="84" fillId="3" borderId="17" xfId="0" applyFont="1" applyFill="1" applyBorder="1" applyAlignment="1">
      <alignment horizontal="center" vertical="center" wrapText="1"/>
    </xf>
    <xf numFmtId="0" fontId="100" fillId="3" borderId="17" xfId="0" applyFont="1" applyFill="1" applyBorder="1" applyAlignment="1">
      <alignment horizontal="center" vertical="center" wrapText="1"/>
    </xf>
    <xf numFmtId="0" fontId="87" fillId="0" borderId="31" xfId="0" applyFont="1" applyBorder="1" applyAlignment="1">
      <alignment vertical="center" wrapText="1"/>
    </xf>
    <xf numFmtId="0" fontId="87" fillId="0" borderId="31" xfId="0" applyFont="1" applyBorder="1" applyAlignment="1">
      <alignment horizontal="center" vertical="center" wrapText="1"/>
    </xf>
    <xf numFmtId="0" fontId="59" fillId="3" borderId="17" xfId="0" applyFont="1" applyFill="1" applyBorder="1" applyAlignment="1">
      <alignment horizontal="center" vertical="center" textRotation="90" wrapText="1"/>
    </xf>
    <xf numFmtId="0" fontId="66" fillId="0" borderId="31" xfId="0" applyFont="1" applyBorder="1" applyAlignment="1">
      <alignment vertical="center" wrapText="1"/>
    </xf>
    <xf numFmtId="0" fontId="66" fillId="0" borderId="31" xfId="0" applyFont="1" applyBorder="1" applyAlignment="1">
      <alignment horizontal="center" vertical="center" wrapText="1"/>
    </xf>
    <xf numFmtId="2" fontId="51" fillId="0" borderId="12" xfId="0" applyNumberFormat="1" applyFont="1" applyBorder="1" applyAlignment="1">
      <alignment horizontal="right" vertical="center" wrapText="1"/>
    </xf>
    <xf numFmtId="2" fontId="49" fillId="0" borderId="12" xfId="0" applyNumberFormat="1" applyFont="1" applyBorder="1" applyAlignment="1">
      <alignment horizontal="right" vertical="center" wrapText="1"/>
    </xf>
    <xf numFmtId="0" fontId="117" fillId="0" borderId="0" xfId="12" applyFont="1" applyAlignment="1">
      <alignment vertical="center" wrapText="1"/>
    </xf>
    <xf numFmtId="0" fontId="117" fillId="0" borderId="0" xfId="12" applyFont="1"/>
    <xf numFmtId="0" fontId="149" fillId="11" borderId="17" xfId="12" applyFont="1" applyFill="1" applyBorder="1" applyAlignment="1">
      <alignment horizontal="center" vertical="center" textRotation="90" wrapText="1"/>
    </xf>
    <xf numFmtId="0" fontId="40" fillId="0" borderId="17" xfId="12" applyFont="1" applyBorder="1" applyAlignment="1">
      <alignment vertical="center" wrapText="1"/>
    </xf>
    <xf numFmtId="0" fontId="40" fillId="0" borderId="0" xfId="12" applyFont="1" applyAlignment="1">
      <alignment vertical="center" wrapText="1"/>
    </xf>
    <xf numFmtId="0" fontId="40" fillId="0" borderId="17" xfId="12" applyFont="1" applyBorder="1"/>
    <xf numFmtId="0" fontId="40" fillId="0" borderId="0" xfId="12" applyFont="1"/>
    <xf numFmtId="0" fontId="30" fillId="0" borderId="12" xfId="12" applyFont="1" applyBorder="1" applyAlignment="1">
      <alignment horizontal="left" vertical="center" wrapText="1"/>
    </xf>
    <xf numFmtId="0" fontId="37" fillId="0" borderId="0" xfId="12" applyFont="1" applyAlignment="1">
      <alignment vertical="center" wrapText="1"/>
    </xf>
    <xf numFmtId="0" fontId="150" fillId="0" borderId="12" xfId="12" applyFont="1" applyBorder="1" applyAlignment="1">
      <alignment horizontal="right" vertical="center" wrapText="1"/>
    </xf>
    <xf numFmtId="0" fontId="150" fillId="9" borderId="12" xfId="12" applyFont="1" applyFill="1" applyBorder="1" applyAlignment="1">
      <alignment horizontal="right" vertical="center" wrapText="1"/>
    </xf>
    <xf numFmtId="0" fontId="151" fillId="0" borderId="12" xfId="12" applyFont="1" applyBorder="1" applyAlignment="1">
      <alignment horizontal="right" vertical="center" wrapText="1"/>
    </xf>
    <xf numFmtId="0" fontId="150" fillId="0" borderId="0" xfId="12" applyFont="1" applyAlignment="1">
      <alignment vertical="center" wrapText="1"/>
    </xf>
    <xf numFmtId="0" fontId="152" fillId="9" borderId="12" xfId="12" applyFont="1" applyFill="1" applyBorder="1" applyAlignment="1">
      <alignment horizontal="right" vertical="center" wrapText="1"/>
    </xf>
    <xf numFmtId="0" fontId="153" fillId="0" borderId="0" xfId="12" applyFont="1"/>
    <xf numFmtId="0" fontId="30" fillId="9" borderId="12" xfId="12" applyFont="1" applyFill="1" applyBorder="1" applyAlignment="1">
      <alignment horizontal="left" vertical="center" wrapText="1"/>
    </xf>
    <xf numFmtId="0" fontId="37" fillId="9" borderId="0" xfId="12" applyFont="1" applyFill="1" applyAlignment="1">
      <alignment vertical="center" wrapText="1"/>
    </xf>
    <xf numFmtId="0" fontId="150" fillId="9" borderId="0" xfId="12" applyFont="1" applyFill="1" applyAlignment="1">
      <alignment vertical="center" wrapText="1"/>
    </xf>
    <xf numFmtId="0" fontId="37" fillId="0" borderId="29" xfId="12" applyFont="1" applyBorder="1" applyAlignment="1">
      <alignment vertical="center" wrapText="1"/>
    </xf>
    <xf numFmtId="0" fontId="150" fillId="0" borderId="0" xfId="12" applyFont="1"/>
    <xf numFmtId="0" fontId="154" fillId="8" borderId="12" xfId="12" applyFont="1" applyFill="1" applyBorder="1" applyAlignment="1">
      <alignment horizontal="center" vertical="center" wrapText="1"/>
    </xf>
    <xf numFmtId="0" fontId="116" fillId="8" borderId="12" xfId="12" applyFont="1" applyFill="1" applyBorder="1" applyAlignment="1">
      <alignment horizontal="right" vertical="center" wrapText="1"/>
    </xf>
    <xf numFmtId="0" fontId="0" fillId="0" borderId="0" xfId="12" applyFont="1"/>
    <xf numFmtId="2" fontId="67" fillId="0" borderId="12" xfId="0" applyNumberFormat="1" applyFont="1" applyBorder="1" applyAlignment="1">
      <alignment horizontal="right" vertical="center" wrapText="1"/>
    </xf>
    <xf numFmtId="0" fontId="94" fillId="0" borderId="0" xfId="0" applyFont="1" applyAlignment="1">
      <alignment vertical="center" wrapText="1"/>
    </xf>
    <xf numFmtId="3" fontId="94" fillId="0" borderId="0" xfId="0" applyNumberFormat="1" applyFont="1" applyAlignment="1">
      <alignment vertical="center" wrapText="1"/>
    </xf>
    <xf numFmtId="0" fontId="52" fillId="0" borderId="12" xfId="0" applyFont="1" applyBorder="1" applyAlignment="1">
      <alignment vertical="center" wrapText="1"/>
    </xf>
    <xf numFmtId="0" fontId="52" fillId="0" borderId="0" xfId="0" applyFont="1" applyAlignment="1">
      <alignment vertical="center" wrapText="1"/>
    </xf>
    <xf numFmtId="10" fontId="52" fillId="0" borderId="12" xfId="0" applyNumberFormat="1" applyFont="1" applyBorder="1" applyAlignment="1">
      <alignment vertical="center" wrapText="1"/>
    </xf>
    <xf numFmtId="0" fontId="52" fillId="0" borderId="12" xfId="0" applyFont="1" applyBorder="1" applyAlignment="1">
      <alignment horizontal="left" vertical="center" wrapText="1"/>
    </xf>
    <xf numFmtId="0" fontId="52" fillId="0" borderId="0" xfId="0" applyFont="1" applyAlignment="1">
      <alignment horizontal="right" vertical="center" wrapText="1"/>
    </xf>
    <xf numFmtId="0" fontId="52" fillId="0" borderId="12" xfId="0" applyFont="1" applyBorder="1" applyAlignment="1">
      <alignment horizontal="right" vertical="center" wrapText="1"/>
    </xf>
    <xf numFmtId="10" fontId="52" fillId="0" borderId="12" xfId="0" applyNumberFormat="1" applyFont="1" applyBorder="1" applyAlignment="1">
      <alignment horizontal="right" vertical="center" wrapText="1"/>
    </xf>
    <xf numFmtId="10" fontId="52" fillId="0" borderId="0" xfId="0" applyNumberFormat="1" applyFont="1" applyAlignment="1">
      <alignment vertical="center" wrapText="1"/>
    </xf>
    <xf numFmtId="0" fontId="155" fillId="0" borderId="0" xfId="12" applyFont="1"/>
    <xf numFmtId="0" fontId="156" fillId="3" borderId="17" xfId="0" applyFont="1" applyFill="1" applyBorder="1" applyAlignment="1">
      <alignment horizontal="center" vertical="center" wrapText="1"/>
    </xf>
    <xf numFmtId="0" fontId="89" fillId="0" borderId="0" xfId="0" applyFont="1" applyAlignment="1">
      <alignment vertical="center"/>
    </xf>
    <xf numFmtId="0" fontId="95" fillId="0" borderId="0" xfId="0" applyFont="1"/>
    <xf numFmtId="2" fontId="91" fillId="0" borderId="10" xfId="0" applyNumberFormat="1" applyFont="1" applyBorder="1" applyAlignment="1">
      <alignment horizontal="right" vertical="center" wrapText="1"/>
    </xf>
    <xf numFmtId="2" fontId="91" fillId="8" borderId="10" xfId="0" applyNumberFormat="1" applyFont="1" applyFill="1" applyBorder="1" applyAlignment="1">
      <alignment horizontal="right" vertical="center" wrapText="1"/>
    </xf>
    <xf numFmtId="0" fontId="142" fillId="0" borderId="0" xfId="0" applyFont="1" applyAlignment="1">
      <alignment horizontal="left"/>
    </xf>
    <xf numFmtId="0" fontId="92" fillId="0" borderId="0" xfId="0" applyFont="1" applyAlignment="1">
      <alignment horizontal="left"/>
    </xf>
    <xf numFmtId="0" fontId="134" fillId="0" borderId="0" xfId="5" applyFont="1"/>
    <xf numFmtId="0" fontId="118" fillId="0" borderId="0" xfId="25" applyFont="1" applyAlignment="1">
      <alignment horizontal="right" vertical="center"/>
    </xf>
    <xf numFmtId="3" fontId="118" fillId="0" borderId="0" xfId="25" applyNumberFormat="1" applyFont="1" applyAlignment="1">
      <alignment horizontal="left" vertical="center"/>
    </xf>
    <xf numFmtId="0" fontId="161" fillId="0" borderId="0" xfId="0" applyFont="1" applyAlignment="1">
      <alignment vertical="center" wrapText="1"/>
    </xf>
    <xf numFmtId="0" fontId="102" fillId="0" borderId="0" xfId="0" applyFont="1" applyAlignment="1">
      <alignment horizontal="right"/>
    </xf>
    <xf numFmtId="3" fontId="102" fillId="0" borderId="0" xfId="0" applyNumberFormat="1" applyFont="1" applyAlignment="1">
      <alignment horizontal="center"/>
    </xf>
    <xf numFmtId="0" fontId="0" fillId="0" borderId="0" xfId="33" applyFont="1"/>
    <xf numFmtId="0" fontId="161" fillId="0" borderId="0" xfId="0" applyFont="1"/>
    <xf numFmtId="0" fontId="50" fillId="0" borderId="0" xfId="29" applyFont="1"/>
    <xf numFmtId="0" fontId="70" fillId="0" borderId="0" xfId="33" applyFont="1" applyAlignment="1">
      <alignment horizontal="left"/>
    </xf>
    <xf numFmtId="3" fontId="161" fillId="0" borderId="0" xfId="0" applyNumberFormat="1" applyFont="1" applyAlignment="1">
      <alignment horizontal="center" vertical="center" wrapText="1"/>
    </xf>
    <xf numFmtId="0" fontId="161" fillId="0" borderId="0" xfId="0" applyFont="1" applyAlignment="1">
      <alignment horizontal="center" vertical="center" wrapText="1"/>
    </xf>
    <xf numFmtId="0" fontId="50" fillId="0" borderId="0" xfId="33" applyFont="1" applyAlignment="1">
      <alignment horizontal="center" vertical="center" wrapText="1"/>
    </xf>
    <xf numFmtId="0" fontId="50" fillId="0" borderId="0" xfId="33" applyFont="1" applyAlignment="1">
      <alignment horizontal="right" vertical="center" wrapText="1"/>
    </xf>
    <xf numFmtId="0" fontId="67" fillId="0" borderId="10" xfId="33" applyFont="1" applyBorder="1" applyAlignment="1">
      <alignment horizontal="left" vertical="center" wrapText="1"/>
    </xf>
    <xf numFmtId="0" fontId="58" fillId="0" borderId="10" xfId="33" applyFont="1" applyBorder="1" applyAlignment="1">
      <alignment horizontal="right" vertical="center" wrapText="1"/>
    </xf>
    <xf numFmtId="0" fontId="67" fillId="0" borderId="10" xfId="33" applyFont="1" applyBorder="1" applyAlignment="1">
      <alignment horizontal="right" vertical="center" wrapText="1"/>
    </xf>
    <xf numFmtId="0" fontId="58" fillId="0" borderId="0" xfId="33" applyFont="1" applyAlignment="1">
      <alignment horizontal="right" vertical="center" wrapText="1"/>
    </xf>
    <xf numFmtId="0" fontId="73" fillId="0" borderId="0" xfId="33" applyFont="1" applyAlignment="1">
      <alignment horizontal="left"/>
    </xf>
    <xf numFmtId="0" fontId="85" fillId="0" borderId="0" xfId="33" applyFont="1" applyAlignment="1">
      <alignment horizontal="left"/>
    </xf>
    <xf numFmtId="0" fontId="122" fillId="3" borderId="17" xfId="33" applyFont="1" applyFill="1" applyBorder="1" applyAlignment="1">
      <alignment horizontal="center" vertical="center" wrapText="1"/>
    </xf>
    <xf numFmtId="0" fontId="87" fillId="0" borderId="0" xfId="12" applyFont="1" applyAlignment="1">
      <alignment horizontal="center" vertical="center" wrapText="1"/>
    </xf>
    <xf numFmtId="0" fontId="158" fillId="0" borderId="0" xfId="33" applyFont="1" applyAlignment="1">
      <alignment horizontal="center" vertical="center" wrapText="1"/>
    </xf>
    <xf numFmtId="0" fontId="87" fillId="0" borderId="0" xfId="12" applyFont="1" applyAlignment="1">
      <alignment vertical="center" wrapText="1"/>
    </xf>
    <xf numFmtId="0" fontId="28" fillId="0" borderId="12" xfId="33" applyFont="1" applyBorder="1" applyAlignment="1">
      <alignment vertical="center" wrapText="1"/>
    </xf>
    <xf numFmtId="0" fontId="51" fillId="0" borderId="0" xfId="12" applyFont="1" applyAlignment="1">
      <alignment horizontal="center" vertical="center" wrapText="1"/>
    </xf>
    <xf numFmtId="0" fontId="51" fillId="0" borderId="12" xfId="12" applyFont="1" applyBorder="1" applyAlignment="1">
      <alignment horizontal="right" vertical="center" wrapText="1"/>
    </xf>
    <xf numFmtId="0" fontId="49" fillId="0" borderId="12" xfId="12" applyFont="1" applyBorder="1" applyAlignment="1">
      <alignment horizontal="right" vertical="center" wrapText="1"/>
    </xf>
    <xf numFmtId="0" fontId="51" fillId="0" borderId="0" xfId="12" applyFont="1" applyAlignment="1">
      <alignment horizontal="right" vertical="center" wrapText="1"/>
    </xf>
    <xf numFmtId="0" fontId="49" fillId="0" borderId="12" xfId="12" applyFont="1" applyBorder="1" applyAlignment="1">
      <alignment horizontal="center" vertical="center" wrapText="1"/>
    </xf>
    <xf numFmtId="0" fontId="49" fillId="0" borderId="0" xfId="12" applyFont="1" applyAlignment="1">
      <alignment horizontal="center" vertical="center" wrapText="1"/>
    </xf>
    <xf numFmtId="0" fontId="49" fillId="9" borderId="0" xfId="12" applyFont="1" applyFill="1" applyAlignment="1">
      <alignment vertical="center" wrapText="1"/>
    </xf>
    <xf numFmtId="0" fontId="49" fillId="8" borderId="12" xfId="12" applyFont="1" applyFill="1" applyBorder="1" applyAlignment="1">
      <alignment horizontal="center" vertical="center" wrapText="1"/>
    </xf>
    <xf numFmtId="0" fontId="49" fillId="0" borderId="0" xfId="12" applyFont="1" applyAlignment="1">
      <alignment horizontal="right" vertical="center" wrapText="1"/>
    </xf>
    <xf numFmtId="0" fontId="67" fillId="0" borderId="0" xfId="12" applyFont="1" applyAlignment="1">
      <alignment vertical="center" wrapText="1"/>
    </xf>
    <xf numFmtId="0" fontId="50" fillId="0" borderId="0" xfId="12" applyFont="1" applyAlignment="1">
      <alignment horizontal="left"/>
    </xf>
    <xf numFmtId="0" fontId="51" fillId="0" borderId="12" xfId="12" applyFont="1" applyBorder="1" applyAlignment="1">
      <alignment horizontal="center" vertical="center" wrapText="1"/>
    </xf>
    <xf numFmtId="0" fontId="49" fillId="0" borderId="0" xfId="0" applyFont="1" applyAlignment="1">
      <alignment horizontal="left" vertical="center"/>
    </xf>
    <xf numFmtId="0" fontId="162" fillId="0" borderId="0" xfId="0" applyFont="1" applyAlignment="1">
      <alignment horizontal="left"/>
    </xf>
    <xf numFmtId="0" fontId="163" fillId="0" borderId="0" xfId="12" applyFont="1"/>
    <xf numFmtId="0" fontId="52" fillId="0" borderId="0" xfId="33" applyFont="1" applyAlignment="1">
      <alignment horizontal="left" vertical="center"/>
    </xf>
    <xf numFmtId="0" fontId="52" fillId="0" borderId="0" xfId="33" applyFont="1"/>
    <xf numFmtId="2" fontId="90" fillId="0" borderId="10" xfId="28" applyNumberFormat="1" applyFont="1" applyBorder="1" applyAlignment="1" applyProtection="1">
      <alignment horizontal="right" vertical="center" wrapText="1"/>
      <protection hidden="1"/>
    </xf>
    <xf numFmtId="2" fontId="90" fillId="8" borderId="12" xfId="28" applyNumberFormat="1" applyFont="1" applyFill="1" applyBorder="1" applyAlignment="1" applyProtection="1">
      <alignment horizontal="right" vertical="center" wrapText="1"/>
      <protection hidden="1"/>
    </xf>
    <xf numFmtId="0" fontId="108" fillId="0" borderId="12" xfId="24" applyFont="1" applyBorder="1" applyAlignment="1">
      <alignment horizontal="right" vertical="center"/>
    </xf>
    <xf numFmtId="3" fontId="108" fillId="0" borderId="12" xfId="24" applyNumberFormat="1" applyFont="1" applyBorder="1" applyAlignment="1">
      <alignment horizontal="right" vertical="center"/>
    </xf>
    <xf numFmtId="0" fontId="109" fillId="0" borderId="12" xfId="24" applyFont="1" applyBorder="1" applyAlignment="1">
      <alignment horizontal="right" vertical="center"/>
    </xf>
    <xf numFmtId="0" fontId="110" fillId="0" borderId="12" xfId="24" applyFont="1" applyBorder="1" applyAlignment="1">
      <alignment horizontal="right" vertical="center"/>
    </xf>
    <xf numFmtId="0" fontId="58" fillId="0" borderId="0" xfId="0" applyFont="1" applyAlignment="1">
      <alignment vertical="center" wrapText="1"/>
    </xf>
    <xf numFmtId="0" fontId="164" fillId="0" borderId="0" xfId="0" applyFont="1" applyAlignment="1">
      <alignment vertical="center" wrapText="1"/>
    </xf>
    <xf numFmtId="3" fontId="164" fillId="0" borderId="0" xfId="0" applyNumberFormat="1" applyFont="1" applyAlignment="1">
      <alignment horizontal="center" vertical="center" wrapText="1"/>
    </xf>
    <xf numFmtId="0" fontId="164" fillId="0" borderId="0" xfId="0" applyFont="1" applyAlignment="1">
      <alignment vertical="top" wrapText="1"/>
    </xf>
    <xf numFmtId="0" fontId="164" fillId="0" borderId="0" xfId="0" applyFont="1" applyAlignment="1">
      <alignment horizontal="center" vertical="center" wrapText="1"/>
    </xf>
    <xf numFmtId="0" fontId="43" fillId="3" borderId="0" xfId="12" applyFont="1" applyFill="1" applyAlignment="1">
      <alignment horizontal="center" vertical="center" textRotation="90"/>
    </xf>
    <xf numFmtId="0" fontId="42" fillId="2" borderId="0" xfId="12" applyFont="1" applyFill="1" applyAlignment="1">
      <alignment horizontal="center" vertical="center"/>
    </xf>
    <xf numFmtId="0" fontId="28" fillId="0" borderId="0" xfId="12" quotePrefix="1" applyFont="1" applyAlignment="1">
      <alignment horizontal="justify" vertical="center" wrapText="1"/>
    </xf>
    <xf numFmtId="0" fontId="29" fillId="0" borderId="0" xfId="12" applyFont="1" applyAlignment="1">
      <alignment horizontal="justify" vertical="center" wrapText="1"/>
    </xf>
    <xf numFmtId="0" fontId="28" fillId="0" borderId="0" xfId="12" applyFont="1" applyAlignment="1">
      <alignment horizontal="left" vertical="center"/>
    </xf>
    <xf numFmtId="0" fontId="28" fillId="0" borderId="0" xfId="12" applyFont="1" applyAlignment="1">
      <alignment horizontal="justify" vertical="center" wrapText="1"/>
    </xf>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horizontal="right" vertical="center"/>
    </xf>
    <xf numFmtId="0" fontId="28" fillId="0" borderId="0" xfId="12" applyFont="1" applyAlignment="1">
      <alignment horizontal="right" vertical="center"/>
    </xf>
    <xf numFmtId="3" fontId="28" fillId="0" borderId="0" xfId="12" applyNumberFormat="1" applyFont="1" applyAlignment="1">
      <alignment horizontal="right" vertical="center" wrapText="1"/>
    </xf>
    <xf numFmtId="0" fontId="29" fillId="0" borderId="0" xfId="12" applyFont="1" applyAlignment="1">
      <alignment horizontal="right" vertical="center" wrapText="1"/>
    </xf>
    <xf numFmtId="2" fontId="28" fillId="0" borderId="0" xfId="12" applyNumberFormat="1" applyFont="1" applyAlignment="1">
      <alignment horizontal="right" vertical="center" wrapText="1"/>
    </xf>
    <xf numFmtId="3" fontId="28" fillId="0" borderId="0" xfId="12" applyNumberFormat="1" applyFont="1" applyAlignment="1">
      <alignment horizontal="center" vertical="center"/>
    </xf>
    <xf numFmtId="0" fontId="28" fillId="0" borderId="0" xfId="12" applyFont="1" applyAlignment="1">
      <alignment horizontal="center" vertical="center"/>
    </xf>
    <xf numFmtId="0" fontId="27" fillId="0" borderId="0" xfId="12" applyFont="1" applyAlignment="1">
      <alignment horizontal="center" vertical="center" wrapText="1"/>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99" fillId="0" borderId="0" xfId="12" applyFont="1" applyAlignment="1">
      <alignment horizontal="center" vertical="center" wrapText="1"/>
    </xf>
    <xf numFmtId="49" fontId="99" fillId="0" borderId="0" xfId="12" applyNumberFormat="1" applyFont="1" applyAlignment="1">
      <alignment horizontal="center" vertical="center" wrapText="1"/>
    </xf>
    <xf numFmtId="0" fontId="59" fillId="3" borderId="18" xfId="12" applyFont="1" applyFill="1" applyBorder="1" applyAlignment="1">
      <alignment horizontal="center" vertical="center" wrapText="1"/>
    </xf>
    <xf numFmtId="0" fontId="59" fillId="3" borderId="24" xfId="12" applyFont="1" applyFill="1" applyBorder="1" applyAlignment="1">
      <alignment horizontal="center" vertical="center" wrapText="1"/>
    </xf>
    <xf numFmtId="0" fontId="59" fillId="3" borderId="19" xfId="12" applyFont="1" applyFill="1" applyBorder="1" applyAlignment="1">
      <alignment horizontal="center" vertical="center" wrapText="1"/>
    </xf>
    <xf numFmtId="0" fontId="59" fillId="3" borderId="20" xfId="12" applyFont="1" applyFill="1" applyBorder="1" applyAlignment="1">
      <alignment horizontal="center" vertical="center" wrapText="1"/>
    </xf>
    <xf numFmtId="0" fontId="59" fillId="3" borderId="21" xfId="12" applyFont="1" applyFill="1" applyBorder="1" applyAlignment="1">
      <alignment horizontal="center" vertical="center" wrapText="1"/>
    </xf>
    <xf numFmtId="0" fontId="59" fillId="3" borderId="26"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9" fillId="3" borderId="23" xfId="12" applyFont="1" applyFill="1" applyBorder="1" applyAlignment="1">
      <alignment horizontal="center" vertical="center" wrapText="1"/>
    </xf>
    <xf numFmtId="0" fontId="59" fillId="3" borderId="25" xfId="12" applyFont="1" applyFill="1" applyBorder="1" applyAlignment="1">
      <alignment horizontal="center" vertical="center" wrapText="1"/>
    </xf>
    <xf numFmtId="0" fontId="104" fillId="0" borderId="0" xfId="12" applyFont="1" applyAlignment="1">
      <alignment horizontal="center" vertical="center" wrapText="1"/>
    </xf>
    <xf numFmtId="49" fontId="104" fillId="0" borderId="0" xfId="12" applyNumberFormat="1" applyFont="1" applyAlignment="1">
      <alignment horizontal="center" vertical="center" wrapText="1"/>
    </xf>
    <xf numFmtId="0" fontId="82" fillId="0" borderId="0" xfId="12" applyFont="1" applyAlignment="1">
      <alignment horizontal="center" vertical="center"/>
    </xf>
    <xf numFmtId="0" fontId="115" fillId="0" borderId="0" xfId="12" applyFont="1" applyAlignment="1">
      <alignment horizontal="center" vertical="center"/>
    </xf>
    <xf numFmtId="0" fontId="57" fillId="0" borderId="0" xfId="0" applyFont="1" applyAlignment="1">
      <alignment horizontal="center" vertical="center" wrapText="1"/>
    </xf>
    <xf numFmtId="0" fontId="59" fillId="3" borderId="17"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8" fillId="3" borderId="17" xfId="0" applyFont="1" applyFill="1" applyBorder="1" applyAlignment="1">
      <alignment horizontal="center" vertical="center" wrapText="1"/>
    </xf>
    <xf numFmtId="0" fontId="67" fillId="0" borderId="12" xfId="0" applyFont="1" applyBorder="1" applyAlignment="1">
      <alignment horizontal="center" vertical="center" wrapText="1"/>
    </xf>
    <xf numFmtId="0" fontId="67" fillId="8" borderId="12" xfId="0" applyFont="1" applyFill="1" applyBorder="1" applyAlignment="1">
      <alignment horizontal="left" vertical="center" wrapText="1"/>
    </xf>
    <xf numFmtId="0" fontId="50" fillId="0" borderId="0" xfId="0" applyFont="1" applyAlignment="1">
      <alignment vertical="center" wrapText="1"/>
    </xf>
    <xf numFmtId="0" fontId="65" fillId="0" borderId="0" xfId="0" applyFont="1" applyAlignment="1">
      <alignment horizontal="center" vertical="center" wrapText="1"/>
    </xf>
    <xf numFmtId="0" fontId="94"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2" fillId="0" borderId="0" xfId="0" applyFont="1" applyAlignment="1">
      <alignment vertical="center" wrapText="1"/>
    </xf>
    <xf numFmtId="0" fontId="69" fillId="0" borderId="0" xfId="0" applyFont="1" applyAlignment="1">
      <alignment horizontal="center"/>
    </xf>
    <xf numFmtId="0" fontId="77" fillId="0" borderId="0" xfId="0" applyFont="1" applyAlignment="1">
      <alignment horizontal="center" vertical="center" wrapText="1"/>
    </xf>
    <xf numFmtId="0" fontId="149" fillId="11" borderId="17" xfId="12" applyFont="1" applyFill="1" applyBorder="1" applyAlignment="1">
      <alignment horizontal="center" vertical="center" textRotation="90" wrapText="1"/>
    </xf>
    <xf numFmtId="0" fontId="145" fillId="0" borderId="0" xfId="12" applyFont="1" applyAlignment="1">
      <alignment horizontal="center" vertical="center" wrapText="1"/>
    </xf>
    <xf numFmtId="49" fontId="145" fillId="0" borderId="0" xfId="12" applyNumberFormat="1" applyFont="1" applyAlignment="1">
      <alignment horizontal="center" vertical="center" wrapText="1"/>
    </xf>
    <xf numFmtId="0" fontId="146" fillId="11" borderId="23" xfId="12" applyFont="1" applyFill="1" applyBorder="1" applyAlignment="1">
      <alignment horizontal="center" vertical="center" wrapText="1"/>
    </xf>
    <xf numFmtId="0" fontId="146" fillId="11" borderId="17" xfId="12" applyFont="1" applyFill="1" applyBorder="1" applyAlignment="1">
      <alignment horizontal="center" vertical="center" wrapText="1"/>
    </xf>
    <xf numFmtId="0" fontId="147" fillId="0" borderId="0" xfId="12" applyFont="1" applyAlignment="1">
      <alignment horizontal="center" vertical="center" wrapText="1"/>
    </xf>
    <xf numFmtId="0" fontId="148" fillId="11" borderId="23" xfId="12" applyFont="1" applyFill="1" applyBorder="1" applyAlignment="1">
      <alignment horizontal="center" vertical="center" textRotation="90" wrapText="1"/>
    </xf>
    <xf numFmtId="0" fontId="148" fillId="11" borderId="17" xfId="12" applyFont="1" applyFill="1" applyBorder="1" applyAlignment="1">
      <alignment horizontal="center" vertical="center" textRotation="90" wrapText="1"/>
    </xf>
    <xf numFmtId="0" fontId="149" fillId="11" borderId="23" xfId="12" applyFont="1" applyFill="1" applyBorder="1" applyAlignment="1">
      <alignment horizontal="center" vertical="center" textRotation="90" wrapText="1"/>
    </xf>
    <xf numFmtId="0" fontId="149" fillId="11" borderId="23" xfId="12" applyFont="1" applyFill="1" applyBorder="1" applyAlignment="1">
      <alignment horizontal="center" vertical="center" wrapText="1"/>
    </xf>
    <xf numFmtId="0" fontId="149" fillId="11" borderId="17" xfId="12" applyFont="1" applyFill="1" applyBorder="1" applyAlignment="1">
      <alignment horizontal="center" vertical="center" wrapText="1"/>
    </xf>
    <xf numFmtId="0" fontId="150" fillId="0" borderId="0" xfId="12" applyFont="1" applyAlignment="1">
      <alignment horizontal="center"/>
    </xf>
    <xf numFmtId="0" fontId="32" fillId="0" borderId="0" xfId="12" applyFont="1" applyAlignment="1">
      <alignment horizontal="center" vertical="center" wrapText="1"/>
    </xf>
    <xf numFmtId="0" fontId="82" fillId="0" borderId="0" xfId="0" applyFont="1" applyAlignment="1">
      <alignment horizontal="center" vertical="center" wrapText="1"/>
    </xf>
    <xf numFmtId="0" fontId="67" fillId="0" borderId="0" xfId="0" applyFont="1" applyAlignment="1">
      <alignment horizontal="center" vertical="center" wrapText="1"/>
    </xf>
    <xf numFmtId="0" fontId="84" fillId="3" borderId="17" xfId="0" applyFont="1" applyFill="1" applyBorder="1" applyAlignment="1">
      <alignment horizontal="center" vertical="center" wrapText="1"/>
    </xf>
    <xf numFmtId="0" fontId="80" fillId="0" borderId="0" xfId="0" applyFont="1" applyAlignment="1">
      <alignment horizontal="center" vertical="center" wrapText="1"/>
    </xf>
    <xf numFmtId="0" fontId="61" fillId="4" borderId="0" xfId="0" applyFont="1" applyFill="1" applyAlignment="1">
      <alignment horizontal="center" vertical="center" wrapText="1"/>
    </xf>
    <xf numFmtId="0" fontId="157" fillId="0" borderId="0" xfId="0" applyFont="1" applyAlignment="1">
      <alignment horizontal="center" vertical="center" wrapText="1"/>
    </xf>
    <xf numFmtId="0" fontId="89" fillId="0" borderId="0" xfId="0" applyFont="1" applyAlignment="1">
      <alignment vertical="center" wrapText="1"/>
    </xf>
    <xf numFmtId="0" fontId="59" fillId="3" borderId="17" xfId="0" applyFont="1" applyFill="1" applyBorder="1" applyAlignment="1">
      <alignment horizontal="center" vertical="center"/>
    </xf>
    <xf numFmtId="0" fontId="156" fillId="3" borderId="17" xfId="0" applyFont="1" applyFill="1" applyBorder="1" applyAlignment="1">
      <alignment horizontal="center" vertical="center" wrapText="1"/>
    </xf>
    <xf numFmtId="0" fontId="160" fillId="0" borderId="0" xfId="0" applyFont="1" applyAlignment="1">
      <alignment horizontal="center"/>
    </xf>
    <xf numFmtId="0" fontId="95" fillId="0" borderId="0" xfId="0" applyFont="1" applyAlignment="1">
      <alignment horizontal="center" vertical="center" wrapText="1"/>
    </xf>
    <xf numFmtId="0" fontId="96" fillId="0" borderId="0" xfId="0" applyFont="1" applyAlignment="1">
      <alignment vertical="center" wrapText="1"/>
    </xf>
    <xf numFmtId="0" fontId="128" fillId="0" borderId="0" xfId="25" applyFont="1" applyAlignment="1">
      <alignment horizontal="center" vertical="center" wrapText="1"/>
    </xf>
    <xf numFmtId="0" fontId="42" fillId="3" borderId="17" xfId="25" applyFont="1" applyFill="1" applyBorder="1" applyAlignment="1">
      <alignment horizontal="center" vertical="center" wrapText="1"/>
    </xf>
    <xf numFmtId="0" fontId="130" fillId="0" borderId="0" xfId="25" applyFont="1" applyAlignment="1">
      <alignment vertical="center" wrapText="1"/>
    </xf>
    <xf numFmtId="166" fontId="42" fillId="3" borderId="17" xfId="5" applyNumberFormat="1" applyFont="1" applyFill="1" applyBorder="1" applyAlignment="1" applyProtection="1">
      <alignment horizontal="center" vertical="center" wrapText="1"/>
      <protection hidden="1"/>
    </xf>
    <xf numFmtId="0" fontId="143" fillId="0" borderId="0" xfId="28" applyFont="1" applyAlignment="1">
      <alignment horizontal="center" wrapText="1"/>
    </xf>
    <xf numFmtId="0" fontId="143" fillId="0" borderId="0" xfId="28" applyFont="1" applyAlignment="1">
      <alignment horizontal="center" vertical="center" wrapText="1"/>
    </xf>
    <xf numFmtId="0" fontId="84" fillId="3" borderId="17" xfId="28" applyFont="1" applyFill="1" applyBorder="1" applyAlignment="1">
      <alignment horizontal="center" vertical="center" wrapText="1"/>
    </xf>
    <xf numFmtId="166" fontId="122" fillId="2" borderId="17" xfId="26" applyNumberFormat="1" applyFont="1" applyFill="1" applyBorder="1" applyAlignment="1" applyProtection="1">
      <alignment horizontal="center" vertical="center"/>
      <protection hidden="1"/>
    </xf>
    <xf numFmtId="0" fontId="144" fillId="0" borderId="0" xfId="28" applyFont="1" applyAlignment="1">
      <alignment vertical="center" wrapText="1"/>
    </xf>
    <xf numFmtId="166" fontId="122" fillId="2" borderId="17" xfId="26" applyNumberFormat="1" applyFont="1" applyFill="1" applyBorder="1" applyAlignment="1" applyProtection="1">
      <alignment horizontal="center" vertical="center" wrapText="1"/>
      <protection hidden="1"/>
    </xf>
    <xf numFmtId="166" fontId="122" fillId="2" borderId="17" xfId="27" applyNumberFormat="1" applyFont="1" applyFill="1" applyBorder="1" applyAlignment="1" applyProtection="1">
      <alignment horizontal="center" vertical="center" wrapText="1"/>
      <protection hidden="1"/>
    </xf>
    <xf numFmtId="0" fontId="122" fillId="3" borderId="17" xfId="5" applyFont="1" applyFill="1" applyBorder="1" applyAlignment="1">
      <alignment horizontal="center" vertical="center" wrapText="1"/>
    </xf>
    <xf numFmtId="0" fontId="121" fillId="3" borderId="17" xfId="5" applyFont="1" applyFill="1" applyBorder="1" applyAlignment="1">
      <alignment horizontal="center" vertical="center" wrapText="1"/>
    </xf>
    <xf numFmtId="166" fontId="121" fillId="2" borderId="17" xfId="26" applyNumberFormat="1" applyFont="1" applyFill="1" applyBorder="1" applyAlignment="1" applyProtection="1">
      <alignment horizontal="center" vertical="center" wrapText="1"/>
      <protection hidden="1"/>
    </xf>
    <xf numFmtId="166" fontId="121" fillId="2" borderId="17" xfId="27" applyNumberFormat="1" applyFont="1" applyFill="1" applyBorder="1" applyAlignment="1" applyProtection="1">
      <alignment horizontal="center" vertical="center" wrapText="1"/>
      <protection hidden="1"/>
    </xf>
    <xf numFmtId="166" fontId="121" fillId="2" borderId="17" xfId="26" applyNumberFormat="1" applyFont="1" applyFill="1" applyBorder="1" applyAlignment="1" applyProtection="1">
      <alignment horizontal="center" vertical="center"/>
      <protection hidden="1"/>
    </xf>
    <xf numFmtId="0" fontId="116" fillId="0" borderId="0" xfId="25" applyFont="1" applyAlignment="1">
      <alignment horizontal="center" vertical="center" wrapText="1"/>
    </xf>
    <xf numFmtId="0" fontId="116" fillId="0" borderId="0" xfId="25" applyFont="1" applyAlignment="1">
      <alignment horizontal="center" vertical="top" wrapText="1"/>
    </xf>
    <xf numFmtId="166" fontId="121" fillId="2" borderId="17" xfId="27" applyNumberFormat="1" applyFont="1" applyFill="1" applyBorder="1" applyAlignment="1" applyProtection="1">
      <alignment horizontal="center" vertical="center"/>
      <protection hidden="1"/>
    </xf>
    <xf numFmtId="0" fontId="131" fillId="0" borderId="0" xfId="25" applyFont="1" applyAlignment="1">
      <alignment horizontal="center" vertical="center" wrapText="1"/>
    </xf>
    <xf numFmtId="0" fontId="99" fillId="0" borderId="0" xfId="0" applyFont="1" applyAlignment="1">
      <alignment horizontal="center" vertical="center" wrapText="1"/>
    </xf>
    <xf numFmtId="0" fontId="100" fillId="3" borderId="17" xfId="0" applyFont="1" applyFill="1" applyBorder="1" applyAlignment="1">
      <alignment horizontal="center" vertical="center" wrapText="1"/>
    </xf>
    <xf numFmtId="0" fontId="50" fillId="0" borderId="0" xfId="0" applyFont="1" applyAlignment="1">
      <alignment horizontal="center" vertical="center" wrapText="1"/>
    </xf>
    <xf numFmtId="0" fontId="86" fillId="0" borderId="0" xfId="0" applyFont="1" applyAlignment="1">
      <alignment horizontal="center" vertical="center" wrapText="1"/>
    </xf>
    <xf numFmtId="0" fontId="53" fillId="0" borderId="0" xfId="0" applyFont="1" applyAlignment="1">
      <alignment horizontal="center" vertical="center" wrapText="1"/>
    </xf>
    <xf numFmtId="0" fontId="45" fillId="0" borderId="0" xfId="0" applyFont="1" applyAlignment="1">
      <alignment horizontal="center" vertical="center" wrapText="1"/>
    </xf>
    <xf numFmtId="0" fontId="103" fillId="0" borderId="0" xfId="0" applyFont="1" applyAlignment="1">
      <alignment horizontal="center" vertical="center" wrapText="1"/>
    </xf>
    <xf numFmtId="0" fontId="52" fillId="0" borderId="0" xfId="33" applyFont="1" applyAlignment="1">
      <alignment horizontal="left" vertical="center" wrapText="1"/>
    </xf>
    <xf numFmtId="0" fontId="104" fillId="0" borderId="0" xfId="0" applyFont="1" applyAlignment="1">
      <alignment horizontal="center" vertical="center" wrapText="1"/>
    </xf>
    <xf numFmtId="0" fontId="105" fillId="3" borderId="17" xfId="0" applyFont="1" applyFill="1" applyBorder="1" applyAlignment="1">
      <alignment horizontal="center" vertical="center" wrapText="1"/>
    </xf>
    <xf numFmtId="0" fontId="49" fillId="8" borderId="12" xfId="0" applyFont="1" applyFill="1" applyBorder="1" applyAlignment="1">
      <alignment horizontal="center" vertical="center" wrapText="1"/>
    </xf>
    <xf numFmtId="0" fontId="101" fillId="0" borderId="0" xfId="0" applyFont="1" applyAlignment="1">
      <alignment horizontal="left" wrapText="1"/>
    </xf>
    <xf numFmtId="0" fontId="122" fillId="3" borderId="17" xfId="33" applyFont="1" applyFill="1" applyBorder="1" applyAlignment="1">
      <alignment horizontal="center" vertical="center" wrapText="1"/>
    </xf>
    <xf numFmtId="0" fontId="122" fillId="3" borderId="19" xfId="33" applyFont="1" applyFill="1" applyBorder="1" applyAlignment="1">
      <alignment horizontal="center" vertical="center" wrapText="1"/>
    </xf>
    <xf numFmtId="0" fontId="122" fillId="3" borderId="20" xfId="33" applyFont="1" applyFill="1" applyBorder="1" applyAlignment="1">
      <alignment horizontal="center" vertical="center" wrapText="1"/>
    </xf>
    <xf numFmtId="0" fontId="159" fillId="0" borderId="0" xfId="12" applyFont="1" applyAlignment="1">
      <alignment horizontal="center" vertical="center" wrapText="1"/>
    </xf>
    <xf numFmtId="49" fontId="159" fillId="0" borderId="0" xfId="12" applyNumberFormat="1" applyFont="1" applyAlignment="1">
      <alignment horizontal="center" vertical="center" wrapText="1"/>
    </xf>
    <xf numFmtId="0" fontId="84" fillId="3" borderId="32" xfId="12" applyFont="1" applyFill="1" applyBorder="1" applyAlignment="1">
      <alignment horizontal="center" vertical="center" wrapText="1"/>
    </xf>
    <xf numFmtId="0" fontId="84" fillId="3" borderId="0" xfId="12" applyFont="1" applyFill="1" applyAlignment="1">
      <alignment horizontal="center" vertical="center" wrapText="1"/>
    </xf>
    <xf numFmtId="0" fontId="44" fillId="0" borderId="0" xfId="33" applyFont="1" applyAlignment="1">
      <alignment horizontal="center" vertical="center" wrapText="1"/>
    </xf>
    <xf numFmtId="0" fontId="122" fillId="3" borderId="18" xfId="33" applyFont="1" applyFill="1" applyBorder="1" applyAlignment="1">
      <alignment horizontal="center" vertical="center" wrapText="1"/>
    </xf>
    <xf numFmtId="0" fontId="122" fillId="3" borderId="32" xfId="33" applyFont="1" applyFill="1" applyBorder="1" applyAlignment="1">
      <alignment horizontal="center" vertical="center" wrapText="1"/>
    </xf>
    <xf numFmtId="0" fontId="122" fillId="3" borderId="21" xfId="33" applyFont="1" applyFill="1" applyBorder="1" applyAlignment="1">
      <alignment horizontal="center" vertical="center" wrapText="1"/>
    </xf>
    <xf numFmtId="0" fontId="122" fillId="3" borderId="24" xfId="33" applyFont="1" applyFill="1" applyBorder="1" applyAlignment="1">
      <alignment horizontal="center" vertical="center" wrapText="1"/>
    </xf>
    <xf numFmtId="0" fontId="122" fillId="3" borderId="33" xfId="33" applyFont="1" applyFill="1" applyBorder="1" applyAlignment="1">
      <alignment horizontal="center" vertical="center" wrapText="1"/>
    </xf>
    <xf numFmtId="0" fontId="122" fillId="3" borderId="26" xfId="33" applyFont="1" applyFill="1" applyBorder="1" applyAlignment="1">
      <alignment horizontal="center" vertical="center" wrapText="1"/>
    </xf>
    <xf numFmtId="0" fontId="11" fillId="0" borderId="0" xfId="0" applyFont="1" applyAlignment="1">
      <alignment vertical="center"/>
    </xf>
    <xf numFmtId="14" fontId="158" fillId="0" borderId="0" xfId="12" applyNumberFormat="1" applyFont="1" applyAlignment="1">
      <alignment horizontal="left" vertical="center" wrapText="1"/>
    </xf>
    <xf numFmtId="0" fontId="158" fillId="0" borderId="0" xfId="12" applyFont="1"/>
    <xf numFmtId="0" fontId="158" fillId="0" borderId="0" xfId="12" quotePrefix="1" applyFont="1" applyAlignment="1">
      <alignment vertical="center" wrapText="1"/>
    </xf>
    <xf numFmtId="3" fontId="158" fillId="0" borderId="0" xfId="12" quotePrefix="1" applyNumberFormat="1" applyFont="1" applyAlignment="1">
      <alignment vertical="center" wrapText="1"/>
    </xf>
    <xf numFmtId="0" fontId="158" fillId="0" borderId="0" xfId="12" quotePrefix="1" applyFont="1"/>
    <xf numFmtId="0" fontId="158" fillId="5" borderId="0" xfId="12" applyFont="1" applyFill="1" applyAlignment="1">
      <alignment horizontal="left" vertical="center" wrapText="1"/>
    </xf>
  </cellXfs>
  <cellStyles count="34">
    <cellStyle name="Euro" xfId="1" xr:uid="{00000000-0005-0000-0000-000000000000}"/>
    <cellStyle name="Euro 2" xfId="2" xr:uid="{00000000-0005-0000-0000-000001000000}"/>
    <cellStyle name="Euro 2 2" xfId="3" xr:uid="{00000000-0005-0000-0000-000002000000}"/>
    <cellStyle name="Normal" xfId="0" builtinId="0"/>
    <cellStyle name="Normal 10" xfId="33" xr:uid="{8FD953B6-9B3D-4EA2-A1F6-9C218A4536E3}"/>
    <cellStyle name="Normal 2" xfId="4" xr:uid="{00000000-0005-0000-0000-000004000000}"/>
    <cellStyle name="Normal 2 2" xfId="5" xr:uid="{00000000-0005-0000-0000-000005000000}"/>
    <cellStyle name="Normal 2 2 2" xfId="29" xr:uid="{71EB13F3-A95E-4395-B581-9F7171E3D09D}"/>
    <cellStyle name="Normal 2 3" xfId="25" xr:uid="{341469DB-D7CE-40A1-8917-7E2BA088E356}"/>
    <cellStyle name="Normal 2 3 2" xfId="28" xr:uid="{B2170667-D694-4ECB-BC88-C8EA43EDB939}"/>
    <cellStyle name="Normal 2 3 3" xfId="31" xr:uid="{3C7761C0-555F-4AFE-A47B-76670AC2C1A0}"/>
    <cellStyle name="Normal 2 3 4 3" xfId="32" xr:uid="{37BC5A54-C8D4-4077-85F6-13F7D9B09762}"/>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3D321A96-E347-4BBA-A042-763BFF1D651A}"/>
    <cellStyle name="Normal 9 2" xfId="30" xr:uid="{E885FDB1-7A36-4683-87A7-BDB8C6D2DC58}"/>
    <cellStyle name="Normal_FORMA-SG" xfId="26" xr:uid="{60EB2D26-1B4D-4B9B-AEE4-CF6DB4FC37CC}"/>
    <cellStyle name="Normal_Formatos_ok" xfId="27" xr:uid="{FC65643E-B472-472A-88D5-94C25A2E346B}"/>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6">
    <dxf>
      <font>
        <strike val="0"/>
        <outline val="0"/>
        <shadow val="0"/>
        <u val="none"/>
        <vertAlign val="baseline"/>
        <sz val="10"/>
        <color theme="0"/>
        <name val="Arial"/>
        <family val="2"/>
        <scheme val="none"/>
      </font>
      <numFmt numFmtId="3" formatCode="#,##0"/>
      <fill>
        <patternFill patternType="solid">
          <fgColor indexed="64"/>
          <bgColor theme="0"/>
        </patternFill>
      </fill>
      <border diagonalUp="0" diagonalDown="0" outline="0">
        <left style="thin">
          <color theme="0"/>
        </left>
        <right/>
        <top style="thin">
          <color theme="0"/>
        </top>
        <bottom style="thin">
          <color theme="0"/>
        </bottom>
      </border>
    </dxf>
    <dxf>
      <font>
        <strike val="0"/>
        <outline val="0"/>
        <shadow val="0"/>
        <u val="none"/>
        <vertAlign val="baseline"/>
        <sz val="10"/>
        <color theme="0"/>
        <name val="Arial"/>
        <family val="2"/>
        <scheme val="none"/>
      </font>
      <fill>
        <patternFill patternType="solid">
          <fgColor indexed="64"/>
          <bgColor theme="0"/>
        </patternFill>
      </fill>
      <border diagonalUp="0" diagonalDown="0" outline="0">
        <left/>
        <right style="thin">
          <color theme="0"/>
        </right>
        <top style="thin">
          <color theme="0"/>
        </top>
        <bottom style="thin">
          <color theme="0"/>
        </bottom>
      </border>
    </dxf>
    <dxf>
      <border>
        <top style="thin">
          <color theme="0"/>
        </top>
      </border>
    </dxf>
    <dxf>
      <font>
        <strike val="0"/>
        <outline val="0"/>
        <shadow val="0"/>
        <u val="none"/>
        <vertAlign val="baseline"/>
        <sz val="10"/>
        <color theme="0"/>
        <name val="Arial"/>
        <family val="2"/>
        <scheme val="none"/>
      </font>
      <fill>
        <patternFill patternType="solid">
          <fgColor indexed="64"/>
          <bgColor theme="0"/>
        </patternFill>
      </fill>
    </dxf>
    <dxf>
      <border>
        <bottom style="thin">
          <color theme="0"/>
        </bottom>
      </border>
    </dxf>
    <dxf>
      <font>
        <strike val="0"/>
        <outline val="0"/>
        <shadow val="0"/>
        <u val="none"/>
        <vertAlign val="baseline"/>
        <sz val="10"/>
        <color theme="0"/>
        <name val="Arial"/>
        <family val="2"/>
        <scheme val="none"/>
      </font>
      <fill>
        <patternFill patternType="solid">
          <fgColor indexed="64"/>
          <bgColor theme="0"/>
        </patternFill>
      </fill>
      <border diagonalUp="0" diagonalDown="0" outline="0">
        <left style="thin">
          <color theme="0"/>
        </left>
        <right style="thin">
          <color theme="0"/>
        </right>
        <top/>
        <bottom/>
      </border>
    </dxf>
  </dxfs>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4333-4EE3-B5DF-05286AABCA65}"/>
              </c:ext>
            </c:extLst>
          </c:dPt>
          <c:dPt>
            <c:idx val="1"/>
            <c:bubble3D val="0"/>
            <c:spPr>
              <a:solidFill>
                <a:srgbClr val="0070C0"/>
              </a:solidFill>
            </c:spPr>
            <c:extLst>
              <c:ext xmlns:c16="http://schemas.microsoft.com/office/drawing/2014/chart" uri="{C3380CC4-5D6E-409C-BE32-E72D297353CC}">
                <c16:uniqueId val="{00000003-4333-4EE3-B5DF-05286AABCA65}"/>
              </c:ext>
            </c:extLst>
          </c:dPt>
          <c:dPt>
            <c:idx val="2"/>
            <c:bubble3D val="0"/>
            <c:spPr>
              <a:solidFill>
                <a:srgbClr val="00B050"/>
              </a:solidFill>
            </c:spPr>
            <c:extLst>
              <c:ext xmlns:c16="http://schemas.microsoft.com/office/drawing/2014/chart" uri="{C3380CC4-5D6E-409C-BE32-E72D297353CC}">
                <c16:uniqueId val="{00000004-4333-4EE3-B5DF-05286AABCA65}"/>
              </c:ext>
            </c:extLst>
          </c:dPt>
          <c:dPt>
            <c:idx val="3"/>
            <c:bubble3D val="0"/>
            <c:spPr>
              <a:solidFill>
                <a:srgbClr val="FFC000"/>
              </a:solidFill>
            </c:spPr>
            <c:extLst>
              <c:ext xmlns:c16="http://schemas.microsoft.com/office/drawing/2014/chart" uri="{C3380CC4-5D6E-409C-BE32-E72D297353CC}">
                <c16:uniqueId val="{00000005-4333-4EE3-B5DF-05286AABCA65}"/>
              </c:ext>
            </c:extLst>
          </c:dPt>
          <c:dLbls>
            <c:dLbl>
              <c:idx val="0"/>
              <c:layout>
                <c:manualLayout>
                  <c:x val="5.6127316777710476E-2"/>
                  <c:y val="-9.09650839099658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333-4EE3-B5DF-05286AABCA65}"/>
                </c:ext>
              </c:extLst>
            </c:dLbl>
            <c:dLbl>
              <c:idx val="1"/>
              <c:layout>
                <c:manualLayout>
                  <c:x val="-1.6957722592368267E-2"/>
                  <c:y val="0.1731369336408705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333-4EE3-B5DF-05286AABCA65}"/>
                </c:ext>
              </c:extLst>
            </c:dLbl>
            <c:dLbl>
              <c:idx val="2"/>
              <c:layout>
                <c:manualLayout>
                  <c:x val="-5.0946214415505751E-2"/>
                  <c:y val="-0.138529017206182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333-4EE3-B5DF-05286AABCA65}"/>
                </c:ext>
              </c:extLst>
            </c:dLbl>
            <c:dLbl>
              <c:idx val="3"/>
              <c:layout>
                <c:manualLayout>
                  <c:x val="0.15622870987280435"/>
                  <c:y val="-0.11048755269227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333-4EE3-B5DF-05286AABCA65}"/>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127857</c:v>
                </c:pt>
                <c:pt idx="1">
                  <c:v>75876</c:v>
                </c:pt>
                <c:pt idx="2">
                  <c:v>17189</c:v>
                </c:pt>
                <c:pt idx="3">
                  <c:v>11571</c:v>
                </c:pt>
              </c:numCache>
            </c:numRef>
          </c:val>
          <c:extLst>
            <c:ext xmlns:c16="http://schemas.microsoft.com/office/drawing/2014/chart" uri="{C3380CC4-5D6E-409C-BE32-E72D297353CC}">
              <c16:uniqueId val="{00000001-4333-4EE3-B5DF-05286AABCA6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5306565626665089"/>
                  <c:y val="0.102809336332958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6EA-4D0C-9840-DA4DC2ACD16A}"/>
                </c:ext>
              </c:extLst>
            </c:dLbl>
            <c:dLbl>
              <c:idx val="1"/>
              <c:layout>
                <c:manualLayout>
                  <c:x val="-3.3169972174530812E-2"/>
                  <c:y val="6.18929776635062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6EA-4D0C-9840-DA4DC2ACD16A}"/>
                </c:ext>
              </c:extLst>
            </c:dLbl>
            <c:dLbl>
              <c:idx val="2"/>
              <c:layout>
                <c:manualLayout>
                  <c:x val="-8.0197028003078569E-2"/>
                  <c:y val="-5.01112807327655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6EA-4D0C-9840-DA4DC2ACD16A}"/>
                </c:ext>
              </c:extLst>
            </c:dLbl>
            <c:dLbl>
              <c:idx val="3"/>
              <c:layout>
                <c:manualLayout>
                  <c:x val="-2.3073352673021137E-2"/>
                  <c:y val="-5.09912823397075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EA-4D0C-9840-DA4DC2ACD16A}"/>
                </c:ext>
              </c:extLst>
            </c:dLbl>
            <c:dLbl>
              <c:idx val="4"/>
              <c:layout>
                <c:manualLayout>
                  <c:x val="-1.3718548339352317E-3"/>
                  <c:y val="-8.47388719267234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6EA-4D0C-9840-DA4DC2ACD16A}"/>
                </c:ext>
              </c:extLst>
            </c:dLbl>
            <c:dLbl>
              <c:idx val="5"/>
              <c:layout>
                <c:manualLayout>
                  <c:x val="2.2792256231129005E-2"/>
                  <c:y val="-6.597159730033745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6EA-4D0C-9840-DA4DC2ACD16A}"/>
                </c:ext>
              </c:extLst>
            </c:dLbl>
            <c:dLbl>
              <c:idx val="6"/>
              <c:layout>
                <c:manualLayout>
                  <c:x val="-1.9784737434136522E-2"/>
                  <c:y val="-7.1482203117467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6EA-4D0C-9840-DA4DC2ACD16A}"/>
                </c:ext>
              </c:extLst>
            </c:dLbl>
            <c:dLbl>
              <c:idx val="7"/>
              <c:layout>
                <c:manualLayout>
                  <c:x val="4.2437037475578712E-2"/>
                  <c:y val="-6.2930459585408965E-2"/>
                </c:manualLayout>
              </c:layout>
              <c:tx>
                <c:rich>
                  <a:bodyPr/>
                  <a:lstStyle/>
                  <a:p>
                    <a:fld id="{7BDF3618-8286-4EB0-96DE-0D077AAE31B0}" type="CATEGORYNAME">
                      <a:rPr lang="en-US"/>
                      <a:pPr/>
                      <a:t>[NOMBRE DE CATEGORÍA]</a:t>
                    </a:fld>
                    <a:r>
                      <a:rPr lang="en-US" baseline="0"/>
                      <a:t>
</a:t>
                    </a:r>
                    <a:fld id="{38FC465D-5B69-491B-AF5B-243B17802218}" type="VALUE">
                      <a:rPr lang="en-US" baseline="0"/>
                      <a:pPr/>
                      <a:t>[VALOR]</a:t>
                    </a:fld>
                    <a:r>
                      <a:rPr lang="en-US" baseline="0"/>
                      <a:t>
7.84%</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56EA-4D0C-9840-DA4DC2ACD16A}"/>
                </c:ext>
              </c:extLst>
            </c:dLbl>
            <c:dLbl>
              <c:idx val="8"/>
              <c:layout>
                <c:manualLayout>
                  <c:x val="3.9663607838493875E-2"/>
                  <c:y val="-5.1064599067973645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6EA-4D0C-9840-DA4DC2ACD16A}"/>
                </c:ext>
              </c:extLst>
            </c:dLbl>
            <c:dLbl>
              <c:idx val="9"/>
              <c:layout>
                <c:manualLayout>
                  <c:x val="6.8634302291160978E-2"/>
                  <c:y val="-3.18158444480154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EA-4D0C-9840-DA4DC2ACD16A}"/>
                </c:ext>
              </c:extLst>
            </c:dLbl>
            <c:dLbl>
              <c:idx val="10"/>
              <c:layout>
                <c:manualLayout>
                  <c:x val="8.0649103072642128E-2"/>
                  <c:y val="2.68355294873855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6EA-4D0C-9840-DA4DC2ACD16A}"/>
                </c:ext>
              </c:extLst>
            </c:dLbl>
            <c:dLbl>
              <c:idx val="11"/>
              <c:layout>
                <c:manualLayout>
                  <c:x val="8.3893789592090456E-2"/>
                  <c:y val="7.44620761690502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6EA-4D0C-9840-DA4DC2ACD16A}"/>
                </c:ext>
              </c:extLst>
            </c:dLbl>
            <c:dLbl>
              <c:idx val="12"/>
              <c:layout>
                <c:manualLayout>
                  <c:x val="3.8977325202770703E-2"/>
                  <c:y val="0.1514177245701430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56EA-4D0C-9840-DA4DC2ACD16A}"/>
                </c:ext>
              </c:extLst>
            </c:dLbl>
            <c:dLbl>
              <c:idx val="13"/>
              <c:layout>
                <c:manualLayout>
                  <c:x val="-4.7802616778165885E-2"/>
                  <c:y val="0.1372947131608549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56EA-4D0C-9840-DA4DC2ACD16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4 Noroeste</c:v>
                </c:pt>
                <c:pt idx="1">
                  <c:v>CEFERESO No. 13 CPS Oaxaca</c:v>
                </c:pt>
                <c:pt idx="2">
                  <c:v>CEFERESO No. 14 CPS Durango</c:v>
                </c:pt>
                <c:pt idx="3">
                  <c:v>CEFERESO No. 15 CPS Chiapas</c:v>
                </c:pt>
                <c:pt idx="4">
                  <c:v>CEFERESO No. 11 CPS Sonora</c:v>
                </c:pt>
                <c:pt idx="5">
                  <c:v>CEFERESO No. 12 CPS Guanajuato</c:v>
                </c:pt>
                <c:pt idx="6">
                  <c:v>Centro Penitenciario Federal 18 CPS Coahuila</c:v>
                </c:pt>
                <c:pt idx="7">
                  <c:v>CEFERESO No. 5 Oriente</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2289</c:v>
                </c:pt>
                <c:pt idx="1">
                  <c:v>2265</c:v>
                </c:pt>
                <c:pt idx="2">
                  <c:v>2228</c:v>
                </c:pt>
                <c:pt idx="3">
                  <c:v>2047</c:v>
                </c:pt>
                <c:pt idx="4">
                  <c:v>2023</c:v>
                </c:pt>
                <c:pt idx="5">
                  <c:v>2016</c:v>
                </c:pt>
                <c:pt idx="6">
                  <c:v>1968</c:v>
                </c:pt>
                <c:pt idx="7">
                  <c:v>1630</c:v>
                </c:pt>
                <c:pt idx="8">
                  <c:v>1621</c:v>
                </c:pt>
                <c:pt idx="9">
                  <c:v>1139</c:v>
                </c:pt>
                <c:pt idx="10" formatCode="General">
                  <c:v>677</c:v>
                </c:pt>
                <c:pt idx="11" formatCode="General">
                  <c:v>586</c:v>
                </c:pt>
                <c:pt idx="12" formatCode="General">
                  <c:v>202</c:v>
                </c:pt>
                <c:pt idx="13" formatCode="General">
                  <c:v>132</c:v>
                </c:pt>
              </c:numCache>
            </c:numRef>
          </c:val>
          <c:extLst>
            <c:ext xmlns:c16="http://schemas.microsoft.com/office/drawing/2014/chart" uri="{C3380CC4-5D6E-409C-BE32-E72D297353CC}">
              <c16:uniqueId val="{00000001-E266-4191-994C-057A04AA76A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Tamaulipas</c:v>
                </c:pt>
                <c:pt idx="5">
                  <c:v>Sinaloa</c:v>
                </c:pt>
                <c:pt idx="6">
                  <c:v>Veracruz de Ignacio de la Llave</c:v>
                </c:pt>
                <c:pt idx="7">
                  <c:v>Jalisco</c:v>
                </c:pt>
                <c:pt idx="8">
                  <c:v>Michoacán de Ocampo</c:v>
                </c:pt>
                <c:pt idx="9">
                  <c:v>Sonora</c:v>
                </c:pt>
                <c:pt idx="10">
                  <c:v>Baja California</c:v>
                </c:pt>
                <c:pt idx="11">
                  <c:v>Morelos</c:v>
                </c:pt>
                <c:pt idx="12">
                  <c:v>Nuevo León</c:v>
                </c:pt>
                <c:pt idx="13">
                  <c:v>Extranjeros</c:v>
                </c:pt>
                <c:pt idx="14">
                  <c:v>Puebla</c:v>
                </c:pt>
                <c:pt idx="15">
                  <c:v>Coahuila de Zaragoza</c:v>
                </c:pt>
                <c:pt idx="16">
                  <c:v>Durango</c:v>
                </c:pt>
                <c:pt idx="17">
                  <c:v>Guanajuato</c:v>
                </c:pt>
                <c:pt idx="18">
                  <c:v>Hidalgo</c:v>
                </c:pt>
                <c:pt idx="19">
                  <c:v>Oaxaca</c:v>
                </c:pt>
                <c:pt idx="20">
                  <c:v>Tabasco</c:v>
                </c:pt>
                <c:pt idx="21">
                  <c:v>Zacatecas</c:v>
                </c:pt>
                <c:pt idx="22">
                  <c:v>Chiapas</c:v>
                </c:pt>
                <c:pt idx="23">
                  <c:v>Colima</c:v>
                </c:pt>
                <c:pt idx="24">
                  <c:v>San Luis Potosí</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98</c:v>
                </c:pt>
                <c:pt idx="1">
                  <c:v>66</c:v>
                </c:pt>
                <c:pt idx="2">
                  <c:v>62</c:v>
                </c:pt>
                <c:pt idx="3">
                  <c:v>48</c:v>
                </c:pt>
                <c:pt idx="4">
                  <c:v>37</c:v>
                </c:pt>
                <c:pt idx="5">
                  <c:v>36</c:v>
                </c:pt>
                <c:pt idx="6">
                  <c:v>33</c:v>
                </c:pt>
                <c:pt idx="7">
                  <c:v>26</c:v>
                </c:pt>
                <c:pt idx="8">
                  <c:v>22</c:v>
                </c:pt>
                <c:pt idx="9">
                  <c:v>14</c:v>
                </c:pt>
                <c:pt idx="10">
                  <c:v>13</c:v>
                </c:pt>
                <c:pt idx="11">
                  <c:v>13</c:v>
                </c:pt>
                <c:pt idx="12">
                  <c:v>12</c:v>
                </c:pt>
                <c:pt idx="13">
                  <c:v>12</c:v>
                </c:pt>
                <c:pt idx="14">
                  <c:v>11</c:v>
                </c:pt>
                <c:pt idx="15">
                  <c:v>10</c:v>
                </c:pt>
                <c:pt idx="16">
                  <c:v>10</c:v>
                </c:pt>
                <c:pt idx="17">
                  <c:v>10</c:v>
                </c:pt>
                <c:pt idx="18">
                  <c:v>10</c:v>
                </c:pt>
                <c:pt idx="19">
                  <c:v>8</c:v>
                </c:pt>
                <c:pt idx="20">
                  <c:v>6</c:v>
                </c:pt>
                <c:pt idx="21">
                  <c:v>6</c:v>
                </c:pt>
                <c:pt idx="22">
                  <c:v>4</c:v>
                </c:pt>
                <c:pt idx="23">
                  <c:v>4</c:v>
                </c:pt>
                <c:pt idx="24">
                  <c:v>4</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26F2-47D0-AE2B-ACB371EA58E3}"/>
            </c:ext>
          </c:extLst>
        </c:ser>
        <c:dLbls>
          <c:showLegendKey val="0"/>
          <c:showVal val="0"/>
          <c:showCatName val="0"/>
          <c:showSerName val="0"/>
          <c:showPercent val="0"/>
          <c:showBubbleSize val="0"/>
        </c:dLbls>
        <c:gapWidth val="150"/>
        <c:axId val="1420596960"/>
        <c:axId val="1420593120"/>
      </c:barChart>
      <c:catAx>
        <c:axId val="14205969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0593120"/>
        <c:crosses val="autoZero"/>
        <c:auto val="1"/>
        <c:lblAlgn val="ctr"/>
        <c:lblOffset val="100"/>
        <c:noMultiLvlLbl val="0"/>
      </c:catAx>
      <c:valAx>
        <c:axId val="14205931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05969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Nayarit</c:v>
                </c:pt>
                <c:pt idx="4">
                  <c:v>Ciudad de México</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Zacatecas</c:v>
                </c:pt>
                <c:pt idx="18">
                  <c:v>Extranjeros</c:v>
                </c:pt>
                <c:pt idx="19">
                  <c:v>Hidalgo</c:v>
                </c:pt>
                <c:pt idx="20">
                  <c:v>San Luis Potosí</c:v>
                </c:pt>
                <c:pt idx="21">
                  <c:v>Chiapas</c:v>
                </c:pt>
                <c:pt idx="22">
                  <c:v>Tabasco</c:v>
                </c:pt>
                <c:pt idx="23">
                  <c:v>Morelos</c:v>
                </c:pt>
                <c:pt idx="24">
                  <c:v>Aguascalientes</c:v>
                </c:pt>
                <c:pt idx="25">
                  <c:v>Durango</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372</c:v>
                </c:pt>
                <c:pt idx="1">
                  <c:v>219</c:v>
                </c:pt>
                <c:pt idx="2">
                  <c:v>167</c:v>
                </c:pt>
                <c:pt idx="3">
                  <c:v>155</c:v>
                </c:pt>
                <c:pt idx="4">
                  <c:v>140</c:v>
                </c:pt>
                <c:pt idx="5">
                  <c:v>110</c:v>
                </c:pt>
                <c:pt idx="6">
                  <c:v>107</c:v>
                </c:pt>
                <c:pt idx="7">
                  <c:v>105</c:v>
                </c:pt>
                <c:pt idx="8">
                  <c:v>96</c:v>
                </c:pt>
                <c:pt idx="9">
                  <c:v>92</c:v>
                </c:pt>
                <c:pt idx="10">
                  <c:v>86</c:v>
                </c:pt>
                <c:pt idx="11">
                  <c:v>82</c:v>
                </c:pt>
                <c:pt idx="12">
                  <c:v>64</c:v>
                </c:pt>
                <c:pt idx="13">
                  <c:v>62</c:v>
                </c:pt>
                <c:pt idx="14">
                  <c:v>48</c:v>
                </c:pt>
                <c:pt idx="15">
                  <c:v>44</c:v>
                </c:pt>
                <c:pt idx="16">
                  <c:v>40</c:v>
                </c:pt>
                <c:pt idx="17">
                  <c:v>39</c:v>
                </c:pt>
                <c:pt idx="18">
                  <c:v>36</c:v>
                </c:pt>
                <c:pt idx="19">
                  <c:v>34</c:v>
                </c:pt>
                <c:pt idx="20">
                  <c:v>34</c:v>
                </c:pt>
                <c:pt idx="21">
                  <c:v>31</c:v>
                </c:pt>
                <c:pt idx="22">
                  <c:v>25</c:v>
                </c:pt>
                <c:pt idx="23">
                  <c:v>24</c:v>
                </c:pt>
                <c:pt idx="24">
                  <c:v>16</c:v>
                </c:pt>
                <c:pt idx="25">
                  <c:v>16</c:v>
                </c:pt>
                <c:pt idx="26">
                  <c:v>15</c:v>
                </c:pt>
                <c:pt idx="27">
                  <c:v>9</c:v>
                </c:pt>
                <c:pt idx="28">
                  <c:v>8</c:v>
                </c:pt>
                <c:pt idx="29">
                  <c:v>7</c:v>
                </c:pt>
                <c:pt idx="30">
                  <c:v>3</c:v>
                </c:pt>
                <c:pt idx="31">
                  <c:v>2</c:v>
                </c:pt>
                <c:pt idx="32">
                  <c:v>1</c:v>
                </c:pt>
              </c:numCache>
            </c:numRef>
          </c:val>
          <c:extLst>
            <c:ext xmlns:c16="http://schemas.microsoft.com/office/drawing/2014/chart" uri="{C3380CC4-5D6E-409C-BE32-E72D297353CC}">
              <c16:uniqueId val="{0000000C-D9B4-448C-867D-9F19320CCC22}"/>
            </c:ext>
          </c:extLst>
        </c:ser>
        <c:dLbls>
          <c:showLegendKey val="0"/>
          <c:showVal val="0"/>
          <c:showCatName val="0"/>
          <c:showSerName val="0"/>
          <c:showPercent val="0"/>
          <c:showBubbleSize val="0"/>
        </c:dLbls>
        <c:gapWidth val="150"/>
        <c:axId val="711481040"/>
        <c:axId val="711470000"/>
      </c:barChart>
      <c:catAx>
        <c:axId val="71148104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70000"/>
        <c:crosses val="autoZero"/>
        <c:auto val="1"/>
        <c:lblAlgn val="ctr"/>
        <c:lblOffset val="100"/>
        <c:noMultiLvlLbl val="0"/>
      </c:catAx>
      <c:valAx>
        <c:axId val="7114700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810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Ciudad de México</c:v>
                </c:pt>
                <c:pt idx="2">
                  <c:v>Estado de México</c:v>
                </c:pt>
                <c:pt idx="3">
                  <c:v>Guanajuato</c:v>
                </c:pt>
                <c:pt idx="4">
                  <c:v>Tamaulipas</c:v>
                </c:pt>
                <c:pt idx="5">
                  <c:v>Guerrero</c:v>
                </c:pt>
                <c:pt idx="6">
                  <c:v>Puebla</c:v>
                </c:pt>
                <c:pt idx="7">
                  <c:v>Zacatecas</c:v>
                </c:pt>
                <c:pt idx="8">
                  <c:v>Coahuila de Zaragoza</c:v>
                </c:pt>
                <c:pt idx="9">
                  <c:v>Tabasco</c:v>
                </c:pt>
                <c:pt idx="10">
                  <c:v>Hidalgo</c:v>
                </c:pt>
                <c:pt idx="11">
                  <c:v>Chiapas</c:v>
                </c:pt>
                <c:pt idx="12">
                  <c:v>Chihuahua</c:v>
                </c:pt>
                <c:pt idx="13">
                  <c:v>Michoacán de Ocampo</c:v>
                </c:pt>
                <c:pt idx="14">
                  <c:v>Jalisco</c:v>
                </c:pt>
                <c:pt idx="15">
                  <c:v>Tlaxcala</c:v>
                </c:pt>
                <c:pt idx="16">
                  <c:v>Nuevo León</c:v>
                </c:pt>
                <c:pt idx="17">
                  <c:v>Oaxaca</c:v>
                </c:pt>
                <c:pt idx="18">
                  <c:v>Quintana Roo</c:v>
                </c:pt>
                <c:pt idx="19">
                  <c:v>Durango</c:v>
                </c:pt>
                <c:pt idx="20">
                  <c:v>Extranjeros</c:v>
                </c:pt>
                <c:pt idx="21">
                  <c:v>San Luis Potosí</c:v>
                </c:pt>
                <c:pt idx="22">
                  <c:v>Sinaloa</c:v>
                </c:pt>
                <c:pt idx="23">
                  <c:v>Baja California</c:v>
                </c:pt>
                <c:pt idx="24">
                  <c:v>Morelos</c:v>
                </c:pt>
                <c:pt idx="25">
                  <c:v>Querétaro</c:v>
                </c:pt>
                <c:pt idx="26">
                  <c:v>Aguascalientes</c:v>
                </c:pt>
                <c:pt idx="27">
                  <c:v>Campeche</c:v>
                </c:pt>
                <c:pt idx="28">
                  <c:v>Colima</c:v>
                </c:pt>
                <c:pt idx="29">
                  <c:v>Sonora</c:v>
                </c:pt>
                <c:pt idx="30">
                  <c:v>Nayarit</c:v>
                </c:pt>
                <c:pt idx="31">
                  <c:v>Yucatán</c:v>
                </c:pt>
                <c:pt idx="32">
                  <c:v>Baja California Sur</c:v>
                </c:pt>
              </c:strCache>
            </c:strRef>
          </c:cat>
          <c:val>
            <c:numRef>
              <c:f>'Pág-30-Tab-CF (5)'!$N$10:$N$42</c:f>
              <c:numCache>
                <c:formatCode>General</c:formatCode>
                <c:ptCount val="33"/>
                <c:pt idx="0">
                  <c:v>314</c:v>
                </c:pt>
                <c:pt idx="1">
                  <c:v>183</c:v>
                </c:pt>
                <c:pt idx="2">
                  <c:v>177</c:v>
                </c:pt>
                <c:pt idx="3">
                  <c:v>91</c:v>
                </c:pt>
                <c:pt idx="4">
                  <c:v>91</c:v>
                </c:pt>
                <c:pt idx="5">
                  <c:v>86</c:v>
                </c:pt>
                <c:pt idx="6">
                  <c:v>73</c:v>
                </c:pt>
                <c:pt idx="7">
                  <c:v>60</c:v>
                </c:pt>
                <c:pt idx="8">
                  <c:v>47</c:v>
                </c:pt>
                <c:pt idx="9">
                  <c:v>42</c:v>
                </c:pt>
                <c:pt idx="10">
                  <c:v>41</c:v>
                </c:pt>
                <c:pt idx="11">
                  <c:v>37</c:v>
                </c:pt>
                <c:pt idx="12">
                  <c:v>37</c:v>
                </c:pt>
                <c:pt idx="13">
                  <c:v>36</c:v>
                </c:pt>
                <c:pt idx="14">
                  <c:v>33</c:v>
                </c:pt>
                <c:pt idx="15">
                  <c:v>31</c:v>
                </c:pt>
                <c:pt idx="16">
                  <c:v>30</c:v>
                </c:pt>
                <c:pt idx="17">
                  <c:v>29</c:v>
                </c:pt>
                <c:pt idx="18">
                  <c:v>27</c:v>
                </c:pt>
                <c:pt idx="19">
                  <c:v>22</c:v>
                </c:pt>
                <c:pt idx="20">
                  <c:v>21</c:v>
                </c:pt>
                <c:pt idx="21">
                  <c:v>18</c:v>
                </c:pt>
                <c:pt idx="22">
                  <c:v>18</c:v>
                </c:pt>
                <c:pt idx="23">
                  <c:v>15</c:v>
                </c:pt>
                <c:pt idx="24">
                  <c:v>12</c:v>
                </c:pt>
                <c:pt idx="25">
                  <c:v>11</c:v>
                </c:pt>
                <c:pt idx="26">
                  <c:v>10</c:v>
                </c:pt>
                <c:pt idx="27">
                  <c:v>10</c:v>
                </c:pt>
                <c:pt idx="28">
                  <c:v>10</c:v>
                </c:pt>
                <c:pt idx="29">
                  <c:v>9</c:v>
                </c:pt>
                <c:pt idx="30">
                  <c:v>6</c:v>
                </c:pt>
                <c:pt idx="31">
                  <c:v>3</c:v>
                </c:pt>
                <c:pt idx="32">
                  <c:v>0</c:v>
                </c:pt>
              </c:numCache>
            </c:numRef>
          </c:val>
          <c:extLst>
            <c:ext xmlns:c16="http://schemas.microsoft.com/office/drawing/2014/chart" uri="{C3380CC4-5D6E-409C-BE32-E72D297353CC}">
              <c16:uniqueId val="{0000000C-44B3-4674-ACD0-E36F2F37AB73}"/>
            </c:ext>
          </c:extLst>
        </c:ser>
        <c:dLbls>
          <c:showLegendKey val="0"/>
          <c:showVal val="0"/>
          <c:showCatName val="0"/>
          <c:showSerName val="0"/>
          <c:showPercent val="0"/>
          <c:showBubbleSize val="0"/>
        </c:dLbls>
        <c:gapWidth val="150"/>
        <c:axId val="711468080"/>
        <c:axId val="711474320"/>
      </c:barChart>
      <c:catAx>
        <c:axId val="71146808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74320"/>
        <c:crosses val="autoZero"/>
        <c:auto val="1"/>
        <c:lblAlgn val="ctr"/>
        <c:lblOffset val="100"/>
        <c:noMultiLvlLbl val="0"/>
      </c:catAx>
      <c:valAx>
        <c:axId val="7114743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680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Zacatecas</c:v>
                </c:pt>
                <c:pt idx="3">
                  <c:v>Morelos</c:v>
                </c:pt>
                <c:pt idx="4">
                  <c:v>Chihuahua</c:v>
                </c:pt>
                <c:pt idx="5">
                  <c:v>Quintana Roo</c:v>
                </c:pt>
                <c:pt idx="6">
                  <c:v>Aguascalientes</c:v>
                </c:pt>
                <c:pt idx="7">
                  <c:v>Nuevo León</c:v>
                </c:pt>
                <c:pt idx="8">
                  <c:v>Sinaloa</c:v>
                </c:pt>
                <c:pt idx="9">
                  <c:v>Tamaulipas</c:v>
                </c:pt>
                <c:pt idx="10">
                  <c:v>Veracruz de Ignacio de la Llave</c:v>
                </c:pt>
                <c:pt idx="11">
                  <c:v>Guerrero</c:v>
                </c:pt>
                <c:pt idx="12">
                  <c:v>Extranjeros</c:v>
                </c:pt>
                <c:pt idx="13">
                  <c:v>Ciudad de México</c:v>
                </c:pt>
                <c:pt idx="14">
                  <c:v>Estado de México</c:v>
                </c:pt>
                <c:pt idx="15">
                  <c:v>Tabasco</c:v>
                </c:pt>
                <c:pt idx="16">
                  <c:v>Oaxaca</c:v>
                </c:pt>
                <c:pt idx="17">
                  <c:v>Hidalgo</c:v>
                </c:pt>
                <c:pt idx="18">
                  <c:v>Jalisco</c:v>
                </c:pt>
                <c:pt idx="19">
                  <c:v>Campeche</c:v>
                </c:pt>
                <c:pt idx="20">
                  <c:v>Chiapas</c:v>
                </c:pt>
                <c:pt idx="21">
                  <c:v>Puebla</c:v>
                </c:pt>
                <c:pt idx="22">
                  <c:v>San Luis Potosí</c:v>
                </c:pt>
                <c:pt idx="23">
                  <c:v>Michoacán de Ocampo</c:v>
                </c:pt>
                <c:pt idx="24">
                  <c:v>Nayarit</c:v>
                </c:pt>
                <c:pt idx="25">
                  <c:v>Baja California</c:v>
                </c:pt>
                <c:pt idx="26">
                  <c:v>Baja California Sur</c:v>
                </c:pt>
                <c:pt idx="27">
                  <c:v>Colima</c:v>
                </c:pt>
                <c:pt idx="28">
                  <c:v>Guanajuato</c:v>
                </c:pt>
                <c:pt idx="29">
                  <c:v>Querétaro</c:v>
                </c:pt>
                <c:pt idx="30">
                  <c:v>Sonora</c:v>
                </c:pt>
                <c:pt idx="31">
                  <c:v>Tlaxcala</c:v>
                </c:pt>
                <c:pt idx="32">
                  <c:v>Yucatán</c:v>
                </c:pt>
              </c:strCache>
            </c:strRef>
          </c:cat>
          <c:val>
            <c:numRef>
              <c:f>'Pág-31-Tab-CF (7)'!$N$10:$N$42</c:f>
              <c:numCache>
                <c:formatCode>General</c:formatCode>
                <c:ptCount val="33"/>
                <c:pt idx="0">
                  <c:v>39</c:v>
                </c:pt>
                <c:pt idx="1">
                  <c:v>24</c:v>
                </c:pt>
                <c:pt idx="2">
                  <c:v>24</c:v>
                </c:pt>
                <c:pt idx="3">
                  <c:v>13</c:v>
                </c:pt>
                <c:pt idx="4">
                  <c:v>11</c:v>
                </c:pt>
                <c:pt idx="5">
                  <c:v>9</c:v>
                </c:pt>
                <c:pt idx="6">
                  <c:v>7</c:v>
                </c:pt>
                <c:pt idx="7">
                  <c:v>7</c:v>
                </c:pt>
                <c:pt idx="8">
                  <c:v>7</c:v>
                </c:pt>
                <c:pt idx="9">
                  <c:v>7</c:v>
                </c:pt>
                <c:pt idx="10">
                  <c:v>7</c:v>
                </c:pt>
                <c:pt idx="11">
                  <c:v>6</c:v>
                </c:pt>
                <c:pt idx="12">
                  <c:v>6</c:v>
                </c:pt>
                <c:pt idx="13">
                  <c:v>5</c:v>
                </c:pt>
                <c:pt idx="14">
                  <c:v>5</c:v>
                </c:pt>
                <c:pt idx="15">
                  <c:v>5</c:v>
                </c:pt>
                <c:pt idx="16">
                  <c:v>4</c:v>
                </c:pt>
                <c:pt idx="17">
                  <c:v>3</c:v>
                </c:pt>
                <c:pt idx="18">
                  <c:v>3</c:v>
                </c:pt>
                <c:pt idx="19">
                  <c:v>2</c:v>
                </c:pt>
                <c:pt idx="20">
                  <c:v>2</c:v>
                </c:pt>
                <c:pt idx="21">
                  <c:v>2</c:v>
                </c:pt>
                <c:pt idx="22">
                  <c:v>2</c:v>
                </c:pt>
                <c:pt idx="23">
                  <c:v>1</c:v>
                </c:pt>
                <c:pt idx="24">
                  <c:v>1</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BF04-46FC-8A75-579737893B11}"/>
            </c:ext>
          </c:extLst>
        </c:ser>
        <c:dLbls>
          <c:showLegendKey val="0"/>
          <c:showVal val="0"/>
          <c:showCatName val="0"/>
          <c:showSerName val="0"/>
          <c:showPercent val="0"/>
          <c:showBubbleSize val="0"/>
        </c:dLbls>
        <c:gapWidth val="150"/>
        <c:axId val="711472880"/>
        <c:axId val="711479600"/>
      </c:barChart>
      <c:catAx>
        <c:axId val="71147288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79600"/>
        <c:crosses val="autoZero"/>
        <c:auto val="1"/>
        <c:lblAlgn val="ctr"/>
        <c:lblOffset val="100"/>
        <c:noMultiLvlLbl val="0"/>
      </c:catAx>
      <c:valAx>
        <c:axId val="7114796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728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Sonora</c:v>
                </c:pt>
                <c:pt idx="2">
                  <c:v>Guanajuato</c:v>
                </c:pt>
                <c:pt idx="3">
                  <c:v>Michoacán de Ocampo</c:v>
                </c:pt>
                <c:pt idx="4">
                  <c:v>Chihuahua</c:v>
                </c:pt>
                <c:pt idx="5">
                  <c:v>Baja California</c:v>
                </c:pt>
                <c:pt idx="6">
                  <c:v>Puebla</c:v>
                </c:pt>
                <c:pt idx="7">
                  <c:v>Zacatecas</c:v>
                </c:pt>
                <c:pt idx="8">
                  <c:v>Nuevo León</c:v>
                </c:pt>
                <c:pt idx="9">
                  <c:v>Tamaulipas</c:v>
                </c:pt>
                <c:pt idx="10">
                  <c:v>Ciudad de México</c:v>
                </c:pt>
                <c:pt idx="11">
                  <c:v>Tabasco</c:v>
                </c:pt>
                <c:pt idx="12">
                  <c:v>Guerrero</c:v>
                </c:pt>
                <c:pt idx="13">
                  <c:v>Jalisco</c:v>
                </c:pt>
                <c:pt idx="14">
                  <c:v>Durango</c:v>
                </c:pt>
                <c:pt idx="15">
                  <c:v>Nayarit</c:v>
                </c:pt>
                <c:pt idx="16">
                  <c:v>Morelos</c:v>
                </c:pt>
                <c:pt idx="17">
                  <c:v>Estado de México</c:v>
                </c:pt>
                <c:pt idx="18">
                  <c:v>Quintana Roo</c:v>
                </c:pt>
                <c:pt idx="19">
                  <c:v>Veracruz de Ignacio de la Llave</c:v>
                </c:pt>
                <c:pt idx="20">
                  <c:v>Chiapas</c:v>
                </c:pt>
                <c:pt idx="21">
                  <c:v>Coahuila de Zaragoza</c:v>
                </c:pt>
                <c:pt idx="22">
                  <c:v>Querétaro</c:v>
                </c:pt>
                <c:pt idx="23">
                  <c:v>Aguascalientes</c:v>
                </c:pt>
                <c:pt idx="24">
                  <c:v>Colima</c:v>
                </c:pt>
                <c:pt idx="25">
                  <c:v>Oaxaca</c:v>
                </c:pt>
                <c:pt idx="26">
                  <c:v>Extranjeros</c:v>
                </c:pt>
                <c:pt idx="27">
                  <c:v>Hidalgo</c:v>
                </c:pt>
                <c:pt idx="28">
                  <c:v>Baja California Sur</c:v>
                </c:pt>
                <c:pt idx="29">
                  <c:v>Campeche</c:v>
                </c:pt>
                <c:pt idx="30">
                  <c:v>San Luis Potosí</c:v>
                </c:pt>
                <c:pt idx="31">
                  <c:v>Tlaxcala</c:v>
                </c:pt>
                <c:pt idx="32">
                  <c:v>Yucatán</c:v>
                </c:pt>
              </c:strCache>
            </c:strRef>
          </c:cat>
          <c:val>
            <c:numRef>
              <c:f>'Pág-32-Tab-CF (8)'!$N$10:$N$42</c:f>
              <c:numCache>
                <c:formatCode>General</c:formatCode>
                <c:ptCount val="33"/>
                <c:pt idx="0">
                  <c:v>242</c:v>
                </c:pt>
                <c:pt idx="1">
                  <c:v>53</c:v>
                </c:pt>
                <c:pt idx="2">
                  <c:v>49</c:v>
                </c:pt>
                <c:pt idx="3">
                  <c:v>45</c:v>
                </c:pt>
                <c:pt idx="4">
                  <c:v>28</c:v>
                </c:pt>
                <c:pt idx="5">
                  <c:v>27</c:v>
                </c:pt>
                <c:pt idx="6">
                  <c:v>26</c:v>
                </c:pt>
                <c:pt idx="7">
                  <c:v>24</c:v>
                </c:pt>
                <c:pt idx="8">
                  <c:v>20</c:v>
                </c:pt>
                <c:pt idx="9">
                  <c:v>18</c:v>
                </c:pt>
                <c:pt idx="10">
                  <c:v>17</c:v>
                </c:pt>
                <c:pt idx="11">
                  <c:v>15</c:v>
                </c:pt>
                <c:pt idx="12">
                  <c:v>14</c:v>
                </c:pt>
                <c:pt idx="13">
                  <c:v>13</c:v>
                </c:pt>
                <c:pt idx="14">
                  <c:v>12</c:v>
                </c:pt>
                <c:pt idx="15">
                  <c:v>12</c:v>
                </c:pt>
                <c:pt idx="16">
                  <c:v>11</c:v>
                </c:pt>
                <c:pt idx="17">
                  <c:v>7</c:v>
                </c:pt>
                <c:pt idx="18">
                  <c:v>7</c:v>
                </c:pt>
                <c:pt idx="19">
                  <c:v>7</c:v>
                </c:pt>
                <c:pt idx="20">
                  <c:v>6</c:v>
                </c:pt>
                <c:pt idx="21">
                  <c:v>5</c:v>
                </c:pt>
                <c:pt idx="22">
                  <c:v>5</c:v>
                </c:pt>
                <c:pt idx="23">
                  <c:v>3</c:v>
                </c:pt>
                <c:pt idx="24">
                  <c:v>3</c:v>
                </c:pt>
                <c:pt idx="25">
                  <c:v>3</c:v>
                </c:pt>
                <c:pt idx="26">
                  <c:v>3</c:v>
                </c:pt>
                <c:pt idx="27">
                  <c:v>2</c:v>
                </c:pt>
                <c:pt idx="28">
                  <c:v>0</c:v>
                </c:pt>
                <c:pt idx="29">
                  <c:v>0</c:v>
                </c:pt>
                <c:pt idx="30">
                  <c:v>0</c:v>
                </c:pt>
                <c:pt idx="31">
                  <c:v>0</c:v>
                </c:pt>
                <c:pt idx="32">
                  <c:v>0</c:v>
                </c:pt>
              </c:numCache>
            </c:numRef>
          </c:val>
          <c:extLst>
            <c:ext xmlns:c16="http://schemas.microsoft.com/office/drawing/2014/chart" uri="{C3380CC4-5D6E-409C-BE32-E72D297353CC}">
              <c16:uniqueId val="{0000000C-D128-44CE-8DB7-A8867D322A56}"/>
            </c:ext>
          </c:extLst>
        </c:ser>
        <c:dLbls>
          <c:showLegendKey val="0"/>
          <c:showVal val="0"/>
          <c:showCatName val="0"/>
          <c:showSerName val="0"/>
          <c:showPercent val="0"/>
          <c:showBubbleSize val="0"/>
        </c:dLbls>
        <c:gapWidth val="150"/>
        <c:axId val="711475280"/>
        <c:axId val="711468560"/>
      </c:barChart>
      <c:catAx>
        <c:axId val="71147528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68560"/>
        <c:crosses val="autoZero"/>
        <c:auto val="1"/>
        <c:lblAlgn val="ctr"/>
        <c:lblOffset val="100"/>
        <c:noMultiLvlLbl val="0"/>
      </c:catAx>
      <c:valAx>
        <c:axId val="7114685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14752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Nuevo León</c:v>
                </c:pt>
                <c:pt idx="6">
                  <c:v>Veracruz de Ignacio de la Llave</c:v>
                </c:pt>
                <c:pt idx="7">
                  <c:v>Guanajuato</c:v>
                </c:pt>
                <c:pt idx="8">
                  <c:v>Michoacán de Ocampo</c:v>
                </c:pt>
                <c:pt idx="9">
                  <c:v>Extranjeros</c:v>
                </c:pt>
                <c:pt idx="10">
                  <c:v>Baja California</c:v>
                </c:pt>
                <c:pt idx="11">
                  <c:v>Ciudad de México</c:v>
                </c:pt>
                <c:pt idx="12">
                  <c:v>Jalisco</c:v>
                </c:pt>
                <c:pt idx="13">
                  <c:v>Tabasco</c:v>
                </c:pt>
                <c:pt idx="14">
                  <c:v>Guerrero</c:v>
                </c:pt>
                <c:pt idx="15">
                  <c:v>Coahuila de Zaragoza</c:v>
                </c:pt>
                <c:pt idx="16">
                  <c:v>Estado de México</c:v>
                </c:pt>
                <c:pt idx="17">
                  <c:v>San Luis Potosí</c:v>
                </c:pt>
                <c:pt idx="18">
                  <c:v>Hidalgo</c:v>
                </c:pt>
                <c:pt idx="19">
                  <c:v>Oaxaca</c:v>
                </c:pt>
                <c:pt idx="20">
                  <c:v>Morelos</c:v>
                </c:pt>
                <c:pt idx="21">
                  <c:v>Nayarit</c:v>
                </c:pt>
                <c:pt idx="22">
                  <c:v>Chiapas</c:v>
                </c:pt>
                <c:pt idx="23">
                  <c:v>Puebla</c:v>
                </c:pt>
                <c:pt idx="24">
                  <c:v>Aguascalientes</c:v>
                </c:pt>
                <c:pt idx="25">
                  <c:v>Zacatecas</c:v>
                </c:pt>
                <c:pt idx="26">
                  <c:v>Baja California Sur</c:v>
                </c:pt>
                <c:pt idx="27">
                  <c:v>Quintana Roo</c:v>
                </c:pt>
                <c:pt idx="28">
                  <c:v>Colima</c:v>
                </c:pt>
                <c:pt idx="29">
                  <c:v>Campeche</c:v>
                </c:pt>
                <c:pt idx="30">
                  <c:v>Tlaxcala</c:v>
                </c:pt>
                <c:pt idx="31">
                  <c:v>Yucatán</c:v>
                </c:pt>
                <c:pt idx="32">
                  <c:v>Querétaro</c:v>
                </c:pt>
              </c:strCache>
            </c:strRef>
          </c:cat>
          <c:val>
            <c:numRef>
              <c:f>'Pág-33-Tab-CF (11)'!$N$10:$N$42</c:f>
              <c:numCache>
                <c:formatCode>General</c:formatCode>
                <c:ptCount val="33"/>
                <c:pt idx="0">
                  <c:v>901</c:v>
                </c:pt>
                <c:pt idx="1">
                  <c:v>256</c:v>
                </c:pt>
                <c:pt idx="2">
                  <c:v>78</c:v>
                </c:pt>
                <c:pt idx="3">
                  <c:v>74</c:v>
                </c:pt>
                <c:pt idx="4">
                  <c:v>69</c:v>
                </c:pt>
                <c:pt idx="5">
                  <c:v>59</c:v>
                </c:pt>
                <c:pt idx="6">
                  <c:v>56</c:v>
                </c:pt>
                <c:pt idx="7">
                  <c:v>54</c:v>
                </c:pt>
                <c:pt idx="8">
                  <c:v>49</c:v>
                </c:pt>
                <c:pt idx="9">
                  <c:v>49</c:v>
                </c:pt>
                <c:pt idx="10">
                  <c:v>43</c:v>
                </c:pt>
                <c:pt idx="11">
                  <c:v>34</c:v>
                </c:pt>
                <c:pt idx="12">
                  <c:v>34</c:v>
                </c:pt>
                <c:pt idx="13">
                  <c:v>33</c:v>
                </c:pt>
                <c:pt idx="14">
                  <c:v>26</c:v>
                </c:pt>
                <c:pt idx="15">
                  <c:v>25</c:v>
                </c:pt>
                <c:pt idx="16">
                  <c:v>21</c:v>
                </c:pt>
                <c:pt idx="17">
                  <c:v>21</c:v>
                </c:pt>
                <c:pt idx="18">
                  <c:v>20</c:v>
                </c:pt>
                <c:pt idx="19">
                  <c:v>20</c:v>
                </c:pt>
                <c:pt idx="20">
                  <c:v>19</c:v>
                </c:pt>
                <c:pt idx="21">
                  <c:v>19</c:v>
                </c:pt>
                <c:pt idx="22">
                  <c:v>16</c:v>
                </c:pt>
                <c:pt idx="23">
                  <c:v>12</c:v>
                </c:pt>
                <c:pt idx="24">
                  <c:v>11</c:v>
                </c:pt>
                <c:pt idx="25">
                  <c:v>9</c:v>
                </c:pt>
                <c:pt idx="26">
                  <c:v>5</c:v>
                </c:pt>
                <c:pt idx="27">
                  <c:v>5</c:v>
                </c:pt>
                <c:pt idx="28">
                  <c:v>2</c:v>
                </c:pt>
                <c:pt idx="29">
                  <c:v>1</c:v>
                </c:pt>
                <c:pt idx="30">
                  <c:v>1</c:v>
                </c:pt>
                <c:pt idx="31">
                  <c:v>1</c:v>
                </c:pt>
                <c:pt idx="32">
                  <c:v>0</c:v>
                </c:pt>
              </c:numCache>
            </c:numRef>
          </c:val>
          <c:extLst>
            <c:ext xmlns:c16="http://schemas.microsoft.com/office/drawing/2014/chart" uri="{C3380CC4-5D6E-409C-BE32-E72D297353CC}">
              <c16:uniqueId val="{0000000C-FD6F-411F-852C-BF41B4F81189}"/>
            </c:ext>
          </c:extLst>
        </c:ser>
        <c:dLbls>
          <c:showLegendKey val="0"/>
          <c:showVal val="0"/>
          <c:showCatName val="0"/>
          <c:showSerName val="0"/>
          <c:showPercent val="0"/>
          <c:showBubbleSize val="0"/>
        </c:dLbls>
        <c:gapWidth val="150"/>
        <c:axId val="1420592160"/>
        <c:axId val="1420593600"/>
      </c:barChart>
      <c:catAx>
        <c:axId val="14205921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0593600"/>
        <c:crosses val="autoZero"/>
        <c:auto val="1"/>
        <c:lblAlgn val="ctr"/>
        <c:lblOffset val="100"/>
        <c:noMultiLvlLbl val="0"/>
      </c:catAx>
      <c:valAx>
        <c:axId val="14205936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05921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Ciudad de México</c:v>
                </c:pt>
                <c:pt idx="3">
                  <c:v>Estado de México</c:v>
                </c:pt>
                <c:pt idx="4">
                  <c:v>Chihuahua</c:v>
                </c:pt>
                <c:pt idx="5">
                  <c:v>Tamaulipas</c:v>
                </c:pt>
                <c:pt idx="6">
                  <c:v>Veracruz de Ignacio de la Llave</c:v>
                </c:pt>
                <c:pt idx="7">
                  <c:v>Michoacán de Ocampo</c:v>
                </c:pt>
                <c:pt idx="8">
                  <c:v>Zacatecas</c:v>
                </c:pt>
                <c:pt idx="9">
                  <c:v>Guerrero</c:v>
                </c:pt>
                <c:pt idx="10">
                  <c:v>San Luis Potosí</c:v>
                </c:pt>
                <c:pt idx="11">
                  <c:v>Morelos</c:v>
                </c:pt>
                <c:pt idx="12">
                  <c:v>Nuevo León</c:v>
                </c:pt>
                <c:pt idx="13">
                  <c:v>Querétaro</c:v>
                </c:pt>
                <c:pt idx="14">
                  <c:v>Tabasco</c:v>
                </c:pt>
                <c:pt idx="15">
                  <c:v>Puebla</c:v>
                </c:pt>
                <c:pt idx="16">
                  <c:v>Aguascalientes</c:v>
                </c:pt>
                <c:pt idx="17">
                  <c:v>Sinaloa</c:v>
                </c:pt>
                <c:pt idx="18">
                  <c:v>Chiapas</c:v>
                </c:pt>
                <c:pt idx="19">
                  <c:v>Extranjeros</c:v>
                </c:pt>
                <c:pt idx="20">
                  <c:v>Durango</c:v>
                </c:pt>
                <c:pt idx="21">
                  <c:v>Nayarit</c:v>
                </c:pt>
                <c:pt idx="22">
                  <c:v>Coahuila de Zaragoza</c:v>
                </c:pt>
                <c:pt idx="23">
                  <c:v>Hidalgo</c:v>
                </c:pt>
                <c:pt idx="24">
                  <c:v>Colima</c:v>
                </c:pt>
                <c:pt idx="25">
                  <c:v>Oaxaca</c:v>
                </c:pt>
                <c:pt idx="26">
                  <c:v>Yucatán</c:v>
                </c:pt>
                <c:pt idx="27">
                  <c:v>Baja California Sur</c:v>
                </c:pt>
                <c:pt idx="28">
                  <c:v>Tlaxcala</c:v>
                </c:pt>
                <c:pt idx="29">
                  <c:v>Sonora</c:v>
                </c:pt>
                <c:pt idx="30">
                  <c:v>Campeche</c:v>
                </c:pt>
                <c:pt idx="31">
                  <c:v>Quintana Roo</c:v>
                </c:pt>
                <c:pt idx="32">
                  <c:v>Baja California</c:v>
                </c:pt>
              </c:strCache>
            </c:strRef>
          </c:cat>
          <c:val>
            <c:numRef>
              <c:f>'Pág-34-Tab-CF (12)'!$N$10:$N$42</c:f>
              <c:numCache>
                <c:formatCode>General</c:formatCode>
                <c:ptCount val="33"/>
                <c:pt idx="0">
                  <c:v>467</c:v>
                </c:pt>
                <c:pt idx="1">
                  <c:v>163</c:v>
                </c:pt>
                <c:pt idx="2">
                  <c:v>146</c:v>
                </c:pt>
                <c:pt idx="3">
                  <c:v>145</c:v>
                </c:pt>
                <c:pt idx="4">
                  <c:v>115</c:v>
                </c:pt>
                <c:pt idx="5">
                  <c:v>108</c:v>
                </c:pt>
                <c:pt idx="6">
                  <c:v>96</c:v>
                </c:pt>
                <c:pt idx="7">
                  <c:v>87</c:v>
                </c:pt>
                <c:pt idx="8">
                  <c:v>68</c:v>
                </c:pt>
                <c:pt idx="9">
                  <c:v>57</c:v>
                </c:pt>
                <c:pt idx="10">
                  <c:v>54</c:v>
                </c:pt>
                <c:pt idx="11">
                  <c:v>53</c:v>
                </c:pt>
                <c:pt idx="12">
                  <c:v>46</c:v>
                </c:pt>
                <c:pt idx="13">
                  <c:v>45</c:v>
                </c:pt>
                <c:pt idx="14">
                  <c:v>45</c:v>
                </c:pt>
                <c:pt idx="15">
                  <c:v>40</c:v>
                </c:pt>
                <c:pt idx="16">
                  <c:v>34</c:v>
                </c:pt>
                <c:pt idx="17">
                  <c:v>29</c:v>
                </c:pt>
                <c:pt idx="18">
                  <c:v>26</c:v>
                </c:pt>
                <c:pt idx="19">
                  <c:v>25</c:v>
                </c:pt>
                <c:pt idx="20">
                  <c:v>24</c:v>
                </c:pt>
                <c:pt idx="21">
                  <c:v>24</c:v>
                </c:pt>
                <c:pt idx="22">
                  <c:v>18</c:v>
                </c:pt>
                <c:pt idx="23">
                  <c:v>17</c:v>
                </c:pt>
                <c:pt idx="24">
                  <c:v>16</c:v>
                </c:pt>
                <c:pt idx="25">
                  <c:v>13</c:v>
                </c:pt>
                <c:pt idx="26">
                  <c:v>12</c:v>
                </c:pt>
                <c:pt idx="27">
                  <c:v>9</c:v>
                </c:pt>
                <c:pt idx="28">
                  <c:v>9</c:v>
                </c:pt>
                <c:pt idx="29">
                  <c:v>8</c:v>
                </c:pt>
                <c:pt idx="30">
                  <c:v>7</c:v>
                </c:pt>
                <c:pt idx="31">
                  <c:v>7</c:v>
                </c:pt>
                <c:pt idx="32">
                  <c:v>3</c:v>
                </c:pt>
              </c:numCache>
            </c:numRef>
          </c:val>
          <c:extLst>
            <c:ext xmlns:c16="http://schemas.microsoft.com/office/drawing/2014/chart" uri="{C3380CC4-5D6E-409C-BE32-E72D297353CC}">
              <c16:uniqueId val="{0000000C-9B8A-49EA-9C0B-64C41A397118}"/>
            </c:ext>
          </c:extLst>
        </c:ser>
        <c:dLbls>
          <c:showLegendKey val="0"/>
          <c:showVal val="0"/>
          <c:showCatName val="0"/>
          <c:showSerName val="0"/>
          <c:showPercent val="0"/>
          <c:showBubbleSize val="0"/>
        </c:dLbls>
        <c:gapWidth val="150"/>
        <c:axId val="1429359952"/>
        <c:axId val="1429360432"/>
      </c:barChart>
      <c:catAx>
        <c:axId val="142935995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60432"/>
        <c:crosses val="autoZero"/>
        <c:auto val="1"/>
        <c:lblAlgn val="ctr"/>
        <c:lblOffset val="100"/>
        <c:noMultiLvlLbl val="0"/>
      </c:catAx>
      <c:valAx>
        <c:axId val="142936043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599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Zacatecas</c:v>
                </c:pt>
                <c:pt idx="7">
                  <c:v>Tamaulipas</c:v>
                </c:pt>
                <c:pt idx="8">
                  <c:v>Nuevo León</c:v>
                </c:pt>
                <c:pt idx="9">
                  <c:v>Puebla</c:v>
                </c:pt>
                <c:pt idx="10">
                  <c:v>Tabasco</c:v>
                </c:pt>
                <c:pt idx="11">
                  <c:v>Jalisco</c:v>
                </c:pt>
                <c:pt idx="12">
                  <c:v>Chiapas</c:v>
                </c:pt>
                <c:pt idx="13">
                  <c:v>Michoacán de Ocampo</c:v>
                </c:pt>
                <c:pt idx="14">
                  <c:v>Extranjeros</c:v>
                </c:pt>
                <c:pt idx="15">
                  <c:v>San Luis Potosí</c:v>
                </c:pt>
                <c:pt idx="16">
                  <c:v>Sinaloa</c:v>
                </c:pt>
                <c:pt idx="17">
                  <c:v>Chihuahua</c:v>
                </c:pt>
                <c:pt idx="18">
                  <c:v>Quintana Roo</c:v>
                </c:pt>
                <c:pt idx="19">
                  <c:v>Morelos</c:v>
                </c:pt>
                <c:pt idx="20">
                  <c:v>Baja California</c:v>
                </c:pt>
                <c:pt idx="21">
                  <c:v>Coahuila de Zaragoza</c:v>
                </c:pt>
                <c:pt idx="22">
                  <c:v>Hidalgo</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302</c:v>
                </c:pt>
                <c:pt idx="1">
                  <c:v>278</c:v>
                </c:pt>
                <c:pt idx="2">
                  <c:v>213</c:v>
                </c:pt>
                <c:pt idx="3">
                  <c:v>200</c:v>
                </c:pt>
                <c:pt idx="4">
                  <c:v>160</c:v>
                </c:pt>
                <c:pt idx="5">
                  <c:v>152</c:v>
                </c:pt>
                <c:pt idx="6">
                  <c:v>95</c:v>
                </c:pt>
                <c:pt idx="7">
                  <c:v>93</c:v>
                </c:pt>
                <c:pt idx="8">
                  <c:v>86</c:v>
                </c:pt>
                <c:pt idx="9">
                  <c:v>81</c:v>
                </c:pt>
                <c:pt idx="10">
                  <c:v>71</c:v>
                </c:pt>
                <c:pt idx="11">
                  <c:v>64</c:v>
                </c:pt>
                <c:pt idx="12">
                  <c:v>56</c:v>
                </c:pt>
                <c:pt idx="13">
                  <c:v>56</c:v>
                </c:pt>
                <c:pt idx="14">
                  <c:v>44</c:v>
                </c:pt>
                <c:pt idx="15">
                  <c:v>38</c:v>
                </c:pt>
                <c:pt idx="16">
                  <c:v>35</c:v>
                </c:pt>
                <c:pt idx="17">
                  <c:v>34</c:v>
                </c:pt>
                <c:pt idx="18">
                  <c:v>29</c:v>
                </c:pt>
                <c:pt idx="19">
                  <c:v>23</c:v>
                </c:pt>
                <c:pt idx="20">
                  <c:v>22</c:v>
                </c:pt>
                <c:pt idx="21">
                  <c:v>22</c:v>
                </c:pt>
                <c:pt idx="22">
                  <c:v>22</c:v>
                </c:pt>
                <c:pt idx="23">
                  <c:v>17</c:v>
                </c:pt>
                <c:pt idx="24">
                  <c:v>13</c:v>
                </c:pt>
                <c:pt idx="25">
                  <c:v>12</c:v>
                </c:pt>
                <c:pt idx="26">
                  <c:v>12</c:v>
                </c:pt>
                <c:pt idx="27">
                  <c:v>9</c:v>
                </c:pt>
                <c:pt idx="28">
                  <c:v>9</c:v>
                </c:pt>
                <c:pt idx="29">
                  <c:v>7</c:v>
                </c:pt>
                <c:pt idx="30">
                  <c:v>4</c:v>
                </c:pt>
                <c:pt idx="31">
                  <c:v>3</c:v>
                </c:pt>
                <c:pt idx="32">
                  <c:v>3</c:v>
                </c:pt>
              </c:numCache>
            </c:numRef>
          </c:val>
          <c:extLst>
            <c:ext xmlns:c16="http://schemas.microsoft.com/office/drawing/2014/chart" uri="{C3380CC4-5D6E-409C-BE32-E72D297353CC}">
              <c16:uniqueId val="{0000000C-8DFF-4D57-8AED-FD0D0B98CE66}"/>
            </c:ext>
          </c:extLst>
        </c:ser>
        <c:dLbls>
          <c:showLegendKey val="0"/>
          <c:showVal val="0"/>
          <c:showCatName val="0"/>
          <c:showSerName val="0"/>
          <c:showPercent val="0"/>
          <c:showBubbleSize val="0"/>
        </c:dLbls>
        <c:gapWidth val="150"/>
        <c:axId val="1429358992"/>
        <c:axId val="1429352752"/>
      </c:barChart>
      <c:catAx>
        <c:axId val="14293589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52752"/>
        <c:crosses val="autoZero"/>
        <c:auto val="1"/>
        <c:lblAlgn val="ctr"/>
        <c:lblOffset val="100"/>
        <c:noMultiLvlLbl val="0"/>
      </c:catAx>
      <c:valAx>
        <c:axId val="142935275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589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Tamaulipas</c:v>
                </c:pt>
                <c:pt idx="4">
                  <c:v>Guerrero</c:v>
                </c:pt>
                <c:pt idx="5">
                  <c:v>Coahuila de Zaragoza</c:v>
                </c:pt>
                <c:pt idx="6">
                  <c:v>Zacatecas</c:v>
                </c:pt>
                <c:pt idx="7">
                  <c:v>Nuevo León</c:v>
                </c:pt>
                <c:pt idx="8">
                  <c:v>Chihuahua</c:v>
                </c:pt>
                <c:pt idx="9">
                  <c:v>Guanajuato</c:v>
                </c:pt>
                <c:pt idx="10">
                  <c:v>Durango</c:v>
                </c:pt>
                <c:pt idx="11">
                  <c:v>Puebla</c:v>
                </c:pt>
                <c:pt idx="12">
                  <c:v>Sinaloa</c:v>
                </c:pt>
                <c:pt idx="13">
                  <c:v>Extranjeros</c:v>
                </c:pt>
                <c:pt idx="14">
                  <c:v>Jalisco</c:v>
                </c:pt>
                <c:pt idx="15">
                  <c:v>Michoacán de Ocampo</c:v>
                </c:pt>
                <c:pt idx="16">
                  <c:v>Hidalgo</c:v>
                </c:pt>
                <c:pt idx="17">
                  <c:v>Tabasco</c:v>
                </c:pt>
                <c:pt idx="18">
                  <c:v>Morelos</c:v>
                </c:pt>
                <c:pt idx="19">
                  <c:v>Baja California</c:v>
                </c:pt>
                <c:pt idx="20">
                  <c:v>Oaxaca</c:v>
                </c:pt>
                <c:pt idx="21">
                  <c:v>Sonora</c:v>
                </c:pt>
                <c:pt idx="22">
                  <c:v>San Luis Potosí</c:v>
                </c:pt>
                <c:pt idx="23">
                  <c:v>Tlaxcala</c:v>
                </c:pt>
                <c:pt idx="24">
                  <c:v>Nayarit</c:v>
                </c:pt>
                <c:pt idx="25">
                  <c:v>Chiapas</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384</c:v>
                </c:pt>
                <c:pt idx="1">
                  <c:v>214</c:v>
                </c:pt>
                <c:pt idx="2">
                  <c:v>185</c:v>
                </c:pt>
                <c:pt idx="3">
                  <c:v>165</c:v>
                </c:pt>
                <c:pt idx="4">
                  <c:v>159</c:v>
                </c:pt>
                <c:pt idx="5">
                  <c:v>135</c:v>
                </c:pt>
                <c:pt idx="6">
                  <c:v>132</c:v>
                </c:pt>
                <c:pt idx="7">
                  <c:v>91</c:v>
                </c:pt>
                <c:pt idx="8">
                  <c:v>82</c:v>
                </c:pt>
                <c:pt idx="9">
                  <c:v>80</c:v>
                </c:pt>
                <c:pt idx="10">
                  <c:v>65</c:v>
                </c:pt>
                <c:pt idx="11">
                  <c:v>65</c:v>
                </c:pt>
                <c:pt idx="12">
                  <c:v>46</c:v>
                </c:pt>
                <c:pt idx="13">
                  <c:v>46</c:v>
                </c:pt>
                <c:pt idx="14">
                  <c:v>45</c:v>
                </c:pt>
                <c:pt idx="15">
                  <c:v>45</c:v>
                </c:pt>
                <c:pt idx="16">
                  <c:v>43</c:v>
                </c:pt>
                <c:pt idx="17">
                  <c:v>40</c:v>
                </c:pt>
                <c:pt idx="18">
                  <c:v>39</c:v>
                </c:pt>
                <c:pt idx="19">
                  <c:v>38</c:v>
                </c:pt>
                <c:pt idx="20">
                  <c:v>26</c:v>
                </c:pt>
                <c:pt idx="21">
                  <c:v>26</c:v>
                </c:pt>
                <c:pt idx="22">
                  <c:v>23</c:v>
                </c:pt>
                <c:pt idx="23">
                  <c:v>11</c:v>
                </c:pt>
                <c:pt idx="24">
                  <c:v>8</c:v>
                </c:pt>
                <c:pt idx="25">
                  <c:v>7</c:v>
                </c:pt>
                <c:pt idx="26">
                  <c:v>7</c:v>
                </c:pt>
                <c:pt idx="27">
                  <c:v>6</c:v>
                </c:pt>
                <c:pt idx="28">
                  <c:v>6</c:v>
                </c:pt>
                <c:pt idx="29">
                  <c:v>5</c:v>
                </c:pt>
                <c:pt idx="30">
                  <c:v>3</c:v>
                </c:pt>
                <c:pt idx="31">
                  <c:v>1</c:v>
                </c:pt>
                <c:pt idx="32">
                  <c:v>0</c:v>
                </c:pt>
              </c:numCache>
            </c:numRef>
          </c:val>
          <c:extLst>
            <c:ext xmlns:c16="http://schemas.microsoft.com/office/drawing/2014/chart" uri="{C3380CC4-5D6E-409C-BE32-E72D297353CC}">
              <c16:uniqueId val="{0000000C-E2D7-4EE2-A733-82E035DD9F77}"/>
            </c:ext>
          </c:extLst>
        </c:ser>
        <c:dLbls>
          <c:showLegendKey val="0"/>
          <c:showVal val="0"/>
          <c:showCatName val="0"/>
          <c:showSerName val="0"/>
          <c:showPercent val="0"/>
          <c:showBubbleSize val="0"/>
        </c:dLbls>
        <c:gapWidth val="150"/>
        <c:axId val="1429364272"/>
        <c:axId val="1429353232"/>
      </c:barChart>
      <c:catAx>
        <c:axId val="142936427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53232"/>
        <c:crosses val="autoZero"/>
        <c:auto val="1"/>
        <c:lblAlgn val="ctr"/>
        <c:lblOffset val="100"/>
        <c:noMultiLvlLbl val="0"/>
      </c:catAx>
      <c:valAx>
        <c:axId val="142935323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642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317102934867162E-2"/>
          <c:y val="9.2241307129117076E-3"/>
          <c:w val="0.96253229103656723"/>
          <c:h val="0.61891496688027714"/>
        </c:manualLayout>
      </c:layout>
      <c:barChart>
        <c:barDir val="col"/>
        <c:grouping val="clustered"/>
        <c:varyColors val="0"/>
        <c:ser>
          <c:idx val="0"/>
          <c:order val="0"/>
          <c:tx>
            <c:v>INGRESOS 14,170</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244</c:v>
                </c:pt>
                <c:pt idx="1">
                  <c:v>1856</c:v>
                </c:pt>
                <c:pt idx="2">
                  <c:v>39</c:v>
                </c:pt>
                <c:pt idx="3">
                  <c:v>35</c:v>
                </c:pt>
                <c:pt idx="4">
                  <c:v>201</c:v>
                </c:pt>
                <c:pt idx="5">
                  <c:v>695</c:v>
                </c:pt>
                <c:pt idx="6">
                  <c:v>2163</c:v>
                </c:pt>
                <c:pt idx="7">
                  <c:v>707</c:v>
                </c:pt>
                <c:pt idx="8">
                  <c:v>66</c:v>
                </c:pt>
                <c:pt idx="9">
                  <c:v>190</c:v>
                </c:pt>
                <c:pt idx="10">
                  <c:v>1385</c:v>
                </c:pt>
                <c:pt idx="11">
                  <c:v>621</c:v>
                </c:pt>
                <c:pt idx="12">
                  <c:v>103</c:v>
                </c:pt>
                <c:pt idx="13">
                  <c:v>241</c:v>
                </c:pt>
                <c:pt idx="14">
                  <c:v>395</c:v>
                </c:pt>
                <c:pt idx="15">
                  <c:v>162</c:v>
                </c:pt>
                <c:pt idx="16">
                  <c:v>86</c:v>
                </c:pt>
                <c:pt idx="17">
                  <c:v>401</c:v>
                </c:pt>
                <c:pt idx="18">
                  <c:v>832</c:v>
                </c:pt>
                <c:pt idx="19">
                  <c:v>96</c:v>
                </c:pt>
                <c:pt idx="20">
                  <c:v>325</c:v>
                </c:pt>
                <c:pt idx="21">
                  <c:v>217</c:v>
                </c:pt>
                <c:pt idx="22">
                  <c:v>250</c:v>
                </c:pt>
                <c:pt idx="23">
                  <c:v>364</c:v>
                </c:pt>
                <c:pt idx="24">
                  <c:v>160</c:v>
                </c:pt>
                <c:pt idx="25">
                  <c:v>970</c:v>
                </c:pt>
                <c:pt idx="26">
                  <c:v>197</c:v>
                </c:pt>
                <c:pt idx="27">
                  <c:v>87</c:v>
                </c:pt>
                <c:pt idx="28">
                  <c:v>128</c:v>
                </c:pt>
                <c:pt idx="29">
                  <c:v>348</c:v>
                </c:pt>
                <c:pt idx="30">
                  <c:v>116</c:v>
                </c:pt>
                <c:pt idx="31">
                  <c:v>255</c:v>
                </c:pt>
                <c:pt idx="32">
                  <c:v>12</c:v>
                </c:pt>
                <c:pt idx="33">
                  <c:v>7</c:v>
                </c:pt>
                <c:pt idx="34">
                  <c:v>1</c:v>
                </c:pt>
                <c:pt idx="35">
                  <c:v>13</c:v>
                </c:pt>
                <c:pt idx="36">
                  <c:v>3</c:v>
                </c:pt>
                <c:pt idx="37">
                  <c:v>35</c:v>
                </c:pt>
                <c:pt idx="38">
                  <c:v>55</c:v>
                </c:pt>
                <c:pt idx="39">
                  <c:v>24</c:v>
                </c:pt>
                <c:pt idx="40">
                  <c:v>24</c:v>
                </c:pt>
                <c:pt idx="41">
                  <c:v>0</c:v>
                </c:pt>
                <c:pt idx="42">
                  <c:v>3</c:v>
                </c:pt>
                <c:pt idx="43">
                  <c:v>45</c:v>
                </c:pt>
                <c:pt idx="44">
                  <c:v>10</c:v>
                </c:pt>
                <c:pt idx="45">
                  <c:v>3</c:v>
                </c:pt>
              </c:numCache>
            </c:numRef>
          </c:val>
          <c:extLst>
            <c:ext xmlns:c16="http://schemas.microsoft.com/office/drawing/2014/chart" uri="{C3380CC4-5D6E-409C-BE32-E72D297353CC}">
              <c16:uniqueId val="{00000000-5B75-408A-8D5A-0C89F6EE98A8}"/>
            </c:ext>
          </c:extLst>
        </c:ser>
        <c:ser>
          <c:idx val="1"/>
          <c:order val="1"/>
          <c:tx>
            <c:v>EGRESOS 14,406</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#,##0_ ;\-#,##0\ </c:formatCode>
                <c:ptCount val="46"/>
                <c:pt idx="0">
                  <c:v>-279</c:v>
                </c:pt>
                <c:pt idx="1">
                  <c:v>-1914</c:v>
                </c:pt>
                <c:pt idx="2">
                  <c:v>-55</c:v>
                </c:pt>
                <c:pt idx="3">
                  <c:v>-38</c:v>
                </c:pt>
                <c:pt idx="4">
                  <c:v>-263</c:v>
                </c:pt>
                <c:pt idx="5">
                  <c:v>-692</c:v>
                </c:pt>
                <c:pt idx="6">
                  <c:v>-2218</c:v>
                </c:pt>
                <c:pt idx="7">
                  <c:v>-738</c:v>
                </c:pt>
                <c:pt idx="8">
                  <c:v>-68</c:v>
                </c:pt>
                <c:pt idx="9">
                  <c:v>-167</c:v>
                </c:pt>
                <c:pt idx="10">
                  <c:v>-1270</c:v>
                </c:pt>
                <c:pt idx="11">
                  <c:v>-632</c:v>
                </c:pt>
                <c:pt idx="12">
                  <c:v>-98</c:v>
                </c:pt>
                <c:pt idx="13">
                  <c:v>-252</c:v>
                </c:pt>
                <c:pt idx="14">
                  <c:v>-402</c:v>
                </c:pt>
                <c:pt idx="15">
                  <c:v>-184</c:v>
                </c:pt>
                <c:pt idx="16">
                  <c:v>-118</c:v>
                </c:pt>
                <c:pt idx="17">
                  <c:v>-378</c:v>
                </c:pt>
                <c:pt idx="18">
                  <c:v>-871</c:v>
                </c:pt>
                <c:pt idx="19">
                  <c:v>-107</c:v>
                </c:pt>
                <c:pt idx="20">
                  <c:v>-333</c:v>
                </c:pt>
                <c:pt idx="21">
                  <c:v>-228</c:v>
                </c:pt>
                <c:pt idx="22">
                  <c:v>-276</c:v>
                </c:pt>
                <c:pt idx="23">
                  <c:v>-387</c:v>
                </c:pt>
                <c:pt idx="24">
                  <c:v>-149</c:v>
                </c:pt>
                <c:pt idx="25">
                  <c:v>-977</c:v>
                </c:pt>
                <c:pt idx="26">
                  <c:v>-201</c:v>
                </c:pt>
                <c:pt idx="27">
                  <c:v>-76</c:v>
                </c:pt>
                <c:pt idx="28">
                  <c:v>-141</c:v>
                </c:pt>
                <c:pt idx="29">
                  <c:v>-210</c:v>
                </c:pt>
                <c:pt idx="30">
                  <c:v>-83</c:v>
                </c:pt>
                <c:pt idx="31">
                  <c:v>-236</c:v>
                </c:pt>
                <c:pt idx="32">
                  <c:v>-12</c:v>
                </c:pt>
                <c:pt idx="33">
                  <c:v>-23</c:v>
                </c:pt>
                <c:pt idx="34">
                  <c:v>-16</c:v>
                </c:pt>
                <c:pt idx="35">
                  <c:v>-5</c:v>
                </c:pt>
                <c:pt idx="36">
                  <c:v>-22</c:v>
                </c:pt>
                <c:pt idx="37">
                  <c:v>-67</c:v>
                </c:pt>
                <c:pt idx="38">
                  <c:v>-51</c:v>
                </c:pt>
                <c:pt idx="39">
                  <c:v>-42</c:v>
                </c:pt>
                <c:pt idx="40">
                  <c:v>-18</c:v>
                </c:pt>
                <c:pt idx="41">
                  <c:v>-24</c:v>
                </c:pt>
                <c:pt idx="42">
                  <c:v>-24</c:v>
                </c:pt>
                <c:pt idx="43">
                  <c:v>-21</c:v>
                </c:pt>
                <c:pt idx="44">
                  <c:v>-38</c:v>
                </c:pt>
                <c:pt idx="45">
                  <c:v>-2</c:v>
                </c:pt>
              </c:numCache>
            </c:numRef>
          </c:val>
          <c:extLst>
            <c:ext xmlns:c16="http://schemas.microsoft.com/office/drawing/2014/chart" uri="{C3380CC4-5D6E-409C-BE32-E72D297353CC}">
              <c16:uniqueId val="{00000001-5B75-408A-8D5A-0C89F6EE98A8}"/>
            </c:ext>
          </c:extLst>
        </c:ser>
        <c:dLbls>
          <c:showLegendKey val="0"/>
          <c:showVal val="0"/>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500"/>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36405728130137577"/>
          <c:y val="8.388813814020438E-3"/>
          <c:w val="0.35393671944853045"/>
          <c:h val="3.53867028493894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Chiapas</c:v>
                </c:pt>
                <c:pt idx="7">
                  <c:v>Guerrero</c:v>
                </c:pt>
                <c:pt idx="8">
                  <c:v>Zacatecas</c:v>
                </c:pt>
                <c:pt idx="9">
                  <c:v>Tabasco</c:v>
                </c:pt>
                <c:pt idx="10">
                  <c:v>Jalisco</c:v>
                </c:pt>
                <c:pt idx="11">
                  <c:v>Extranjeros</c:v>
                </c:pt>
                <c:pt idx="12">
                  <c:v>Michoacán de Ocampo</c:v>
                </c:pt>
                <c:pt idx="13">
                  <c:v>Puebla</c:v>
                </c:pt>
                <c:pt idx="14">
                  <c:v>Chihuahua</c:v>
                </c:pt>
                <c:pt idx="15">
                  <c:v>San Luis Potosí</c:v>
                </c:pt>
                <c:pt idx="16">
                  <c:v>Hidalgo</c:v>
                </c:pt>
                <c:pt idx="17">
                  <c:v>Durango</c:v>
                </c:pt>
                <c:pt idx="18">
                  <c:v>Quintana Roo</c:v>
                </c:pt>
                <c:pt idx="19">
                  <c:v>Sinaloa</c:v>
                </c:pt>
                <c:pt idx="20">
                  <c:v>Coahuila de Zaragoza</c:v>
                </c:pt>
                <c:pt idx="21">
                  <c:v>Morelos</c:v>
                </c:pt>
                <c:pt idx="22">
                  <c:v>Oaxaca</c:v>
                </c:pt>
                <c:pt idx="23">
                  <c:v>Aguascalientes</c:v>
                </c:pt>
                <c:pt idx="24">
                  <c:v>Baja California</c:v>
                </c:pt>
                <c:pt idx="25">
                  <c:v>Sonora</c:v>
                </c:pt>
                <c:pt idx="26">
                  <c:v>Tlaxcala</c:v>
                </c:pt>
                <c:pt idx="27">
                  <c:v>Campeche</c:v>
                </c:pt>
                <c:pt idx="28">
                  <c:v>Yucatán</c:v>
                </c:pt>
                <c:pt idx="29">
                  <c:v>Querétaro</c:v>
                </c:pt>
                <c:pt idx="30">
                  <c:v>Colima</c:v>
                </c:pt>
                <c:pt idx="31">
                  <c:v>Baja California Sur</c:v>
                </c:pt>
                <c:pt idx="32">
                  <c:v>Nayarit</c:v>
                </c:pt>
              </c:strCache>
            </c:strRef>
          </c:cat>
          <c:val>
            <c:numRef>
              <c:f>'Pág-37-Tab-CF (15)'!$N$10:$N$42</c:f>
              <c:numCache>
                <c:formatCode>General</c:formatCode>
                <c:ptCount val="33"/>
                <c:pt idx="0">
                  <c:v>255</c:v>
                </c:pt>
                <c:pt idx="1">
                  <c:v>222</c:v>
                </c:pt>
                <c:pt idx="2">
                  <c:v>207</c:v>
                </c:pt>
                <c:pt idx="3">
                  <c:v>156</c:v>
                </c:pt>
                <c:pt idx="4">
                  <c:v>125</c:v>
                </c:pt>
                <c:pt idx="5">
                  <c:v>107</c:v>
                </c:pt>
                <c:pt idx="6">
                  <c:v>99</c:v>
                </c:pt>
                <c:pt idx="7">
                  <c:v>98</c:v>
                </c:pt>
                <c:pt idx="8">
                  <c:v>96</c:v>
                </c:pt>
                <c:pt idx="9">
                  <c:v>77</c:v>
                </c:pt>
                <c:pt idx="10">
                  <c:v>65</c:v>
                </c:pt>
                <c:pt idx="11">
                  <c:v>64</c:v>
                </c:pt>
                <c:pt idx="12">
                  <c:v>61</c:v>
                </c:pt>
                <c:pt idx="13">
                  <c:v>56</c:v>
                </c:pt>
                <c:pt idx="14">
                  <c:v>39</c:v>
                </c:pt>
                <c:pt idx="15">
                  <c:v>37</c:v>
                </c:pt>
                <c:pt idx="16">
                  <c:v>36</c:v>
                </c:pt>
                <c:pt idx="17">
                  <c:v>32</c:v>
                </c:pt>
                <c:pt idx="18">
                  <c:v>32</c:v>
                </c:pt>
                <c:pt idx="19">
                  <c:v>28</c:v>
                </c:pt>
                <c:pt idx="20">
                  <c:v>26</c:v>
                </c:pt>
                <c:pt idx="21">
                  <c:v>22</c:v>
                </c:pt>
                <c:pt idx="22">
                  <c:v>22</c:v>
                </c:pt>
                <c:pt idx="23">
                  <c:v>15</c:v>
                </c:pt>
                <c:pt idx="24">
                  <c:v>14</c:v>
                </c:pt>
                <c:pt idx="25">
                  <c:v>14</c:v>
                </c:pt>
                <c:pt idx="26">
                  <c:v>11</c:v>
                </c:pt>
                <c:pt idx="27">
                  <c:v>10</c:v>
                </c:pt>
                <c:pt idx="28">
                  <c:v>6</c:v>
                </c:pt>
                <c:pt idx="29">
                  <c:v>5</c:v>
                </c:pt>
                <c:pt idx="30">
                  <c:v>4</c:v>
                </c:pt>
                <c:pt idx="31">
                  <c:v>3</c:v>
                </c:pt>
                <c:pt idx="32">
                  <c:v>3</c:v>
                </c:pt>
              </c:numCache>
            </c:numRef>
          </c:val>
          <c:extLst>
            <c:ext xmlns:c16="http://schemas.microsoft.com/office/drawing/2014/chart" uri="{C3380CC4-5D6E-409C-BE32-E72D297353CC}">
              <c16:uniqueId val="{0000000C-6256-43D8-9961-F8FAF977F3B1}"/>
            </c:ext>
          </c:extLst>
        </c:ser>
        <c:dLbls>
          <c:showLegendKey val="0"/>
          <c:showVal val="0"/>
          <c:showCatName val="0"/>
          <c:showSerName val="0"/>
          <c:showPercent val="0"/>
          <c:showBubbleSize val="0"/>
        </c:dLbls>
        <c:gapWidth val="150"/>
        <c:axId val="1429357552"/>
        <c:axId val="1429358512"/>
      </c:barChart>
      <c:catAx>
        <c:axId val="142935755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58512"/>
        <c:crosses val="autoZero"/>
        <c:auto val="1"/>
        <c:lblAlgn val="ctr"/>
        <c:lblOffset val="100"/>
        <c:noMultiLvlLbl val="0"/>
      </c:catAx>
      <c:valAx>
        <c:axId val="142935851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93575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dLbl>
              <c:idx val="1"/>
              <c:tx>
                <c:rich>
                  <a:bodyPr/>
                  <a:lstStyle/>
                  <a:p>
                    <a:r>
                      <a:rPr lang="en-US"/>
                      <a:t>158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678-4E64-B3E4-40AD07A82C57}"/>
                </c:ext>
              </c:extLst>
            </c:dLbl>
            <c:dLbl>
              <c:idx val="1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678-4E64-B3E4-40AD07A82C57}"/>
                </c:ext>
              </c:extLst>
            </c:dLbl>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Coahuila de Zaragoza</c:v>
                </c:pt>
                <c:pt idx="5">
                  <c:v>Morelos</c:v>
                </c:pt>
                <c:pt idx="6">
                  <c:v>Zacatecas</c:v>
                </c:pt>
                <c:pt idx="7">
                  <c:v>Chihuahua</c:v>
                </c:pt>
                <c:pt idx="8">
                  <c:v>Tamaulipas</c:v>
                </c:pt>
                <c:pt idx="9">
                  <c:v>Guanajuato</c:v>
                </c:pt>
                <c:pt idx="10">
                  <c:v>Nuevo León</c:v>
                </c:pt>
                <c:pt idx="11">
                  <c:v>Puebla</c:v>
                </c:pt>
                <c:pt idx="12">
                  <c:v>Michoacán de Ocampo</c:v>
                </c:pt>
                <c:pt idx="13">
                  <c:v>Extranjeros</c:v>
                </c:pt>
                <c:pt idx="14">
                  <c:v>Jalisco</c:v>
                </c:pt>
                <c:pt idx="15">
                  <c:v>Sonora</c:v>
                </c:pt>
                <c:pt idx="16">
                  <c:v>San Luis Potosí</c:v>
                </c:pt>
                <c:pt idx="17">
                  <c:v>Quintana Roo</c:v>
                </c:pt>
                <c:pt idx="18">
                  <c:v>Hidalgo</c:v>
                </c:pt>
                <c:pt idx="19">
                  <c:v>Chiapas</c:v>
                </c:pt>
                <c:pt idx="20">
                  <c:v>Tabasco</c:v>
                </c:pt>
                <c:pt idx="21">
                  <c:v>Sinaloa</c:v>
                </c:pt>
                <c:pt idx="22">
                  <c:v>Durango</c:v>
                </c:pt>
                <c:pt idx="23">
                  <c:v>Oaxaca</c:v>
                </c:pt>
                <c:pt idx="24">
                  <c:v>Tlaxcala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196</c:v>
                </c:pt>
                <c:pt idx="1">
                  <c:v>159</c:v>
                </c:pt>
                <c:pt idx="2">
                  <c:v>97</c:v>
                </c:pt>
                <c:pt idx="3">
                  <c:v>65</c:v>
                </c:pt>
                <c:pt idx="4">
                  <c:v>60</c:v>
                </c:pt>
                <c:pt idx="5">
                  <c:v>57</c:v>
                </c:pt>
                <c:pt idx="6">
                  <c:v>52</c:v>
                </c:pt>
                <c:pt idx="7">
                  <c:v>51</c:v>
                </c:pt>
                <c:pt idx="8">
                  <c:v>50</c:v>
                </c:pt>
                <c:pt idx="9">
                  <c:v>43</c:v>
                </c:pt>
                <c:pt idx="10">
                  <c:v>40</c:v>
                </c:pt>
                <c:pt idx="11">
                  <c:v>36</c:v>
                </c:pt>
                <c:pt idx="12">
                  <c:v>33</c:v>
                </c:pt>
                <c:pt idx="13">
                  <c:v>27</c:v>
                </c:pt>
                <c:pt idx="14">
                  <c:v>21</c:v>
                </c:pt>
                <c:pt idx="15">
                  <c:v>18</c:v>
                </c:pt>
                <c:pt idx="16">
                  <c:v>16</c:v>
                </c:pt>
                <c:pt idx="17">
                  <c:v>15</c:v>
                </c:pt>
                <c:pt idx="18">
                  <c:v>14</c:v>
                </c:pt>
                <c:pt idx="19">
                  <c:v>13</c:v>
                </c:pt>
                <c:pt idx="20">
                  <c:v>13</c:v>
                </c:pt>
                <c:pt idx="21">
                  <c:v>12</c:v>
                </c:pt>
                <c:pt idx="22">
                  <c:v>10</c:v>
                </c:pt>
                <c:pt idx="23">
                  <c:v>9</c:v>
                </c:pt>
                <c:pt idx="24">
                  <c:v>9</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BAD7-405B-A0C4-B34E31F5B14F}"/>
            </c:ext>
          </c:extLst>
        </c:ser>
        <c:dLbls>
          <c:showLegendKey val="0"/>
          <c:showVal val="0"/>
          <c:showCatName val="0"/>
          <c:showSerName val="0"/>
          <c:showPercent val="0"/>
          <c:showBubbleSize val="0"/>
        </c:dLbls>
        <c:gapWidth val="150"/>
        <c:axId val="1420596000"/>
        <c:axId val="1420598400"/>
      </c:barChart>
      <c:catAx>
        <c:axId val="142059600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0598400"/>
        <c:crosses val="autoZero"/>
        <c:auto val="1"/>
        <c:lblAlgn val="ctr"/>
        <c:lblOffset val="100"/>
        <c:noMultiLvlLbl val="0"/>
      </c:catAx>
      <c:valAx>
        <c:axId val="14205984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05960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Morelos</c:v>
                </c:pt>
                <c:pt idx="6">
                  <c:v>Extranjeros</c:v>
                </c:pt>
                <c:pt idx="7">
                  <c:v>Guanajuato</c:v>
                </c:pt>
                <c:pt idx="8">
                  <c:v>Estado de México</c:v>
                </c:pt>
                <c:pt idx="9">
                  <c:v>Tamaulipas</c:v>
                </c:pt>
                <c:pt idx="10">
                  <c:v>Veracruz de Ignacio de la Llave</c:v>
                </c:pt>
                <c:pt idx="11">
                  <c:v>Zacatecas</c:v>
                </c:pt>
                <c:pt idx="12">
                  <c:v>Puebla</c:v>
                </c:pt>
                <c:pt idx="13">
                  <c:v>Sinaloa</c:v>
                </c:pt>
                <c:pt idx="14">
                  <c:v>Tabasco</c:v>
                </c:pt>
                <c:pt idx="15">
                  <c:v>Nayarit</c:v>
                </c:pt>
                <c:pt idx="16">
                  <c:v>Chiapas</c:v>
                </c:pt>
                <c:pt idx="17">
                  <c:v>Durango</c:v>
                </c:pt>
                <c:pt idx="18">
                  <c:v>Oaxaca</c:v>
                </c:pt>
                <c:pt idx="19">
                  <c:v>Quintana Roo</c:v>
                </c:pt>
                <c:pt idx="20">
                  <c:v>Baja California</c:v>
                </c:pt>
                <c:pt idx="21">
                  <c:v>San Luis Potosí</c:v>
                </c:pt>
                <c:pt idx="22">
                  <c:v>Coahuila de Zaragoza</c:v>
                </c:pt>
                <c:pt idx="23">
                  <c:v>Campeche</c:v>
                </c:pt>
                <c:pt idx="24">
                  <c:v>Sonora</c:v>
                </c:pt>
                <c:pt idx="25">
                  <c:v>Aguascalientes</c:v>
                </c:pt>
                <c:pt idx="26">
                  <c:v>Colima</c:v>
                </c:pt>
                <c:pt idx="27">
                  <c:v>Nuevo León</c:v>
                </c:pt>
                <c:pt idx="28">
                  <c:v>Querétaro</c:v>
                </c:pt>
                <c:pt idx="29">
                  <c:v>Hidalgo</c:v>
                </c:pt>
                <c:pt idx="30">
                  <c:v>Baja California Sur</c:v>
                </c:pt>
                <c:pt idx="31">
                  <c:v>Yucatán</c:v>
                </c:pt>
                <c:pt idx="32">
                  <c:v>Tlaxcala</c:v>
                </c:pt>
              </c:strCache>
            </c:strRef>
          </c:cat>
          <c:val>
            <c:numRef>
              <c:f>'Pág-39-Tab-CF (17)'!$N$10:$N$42</c:f>
              <c:numCache>
                <c:formatCode>General</c:formatCode>
                <c:ptCount val="33"/>
                <c:pt idx="0">
                  <c:v>267</c:v>
                </c:pt>
                <c:pt idx="1">
                  <c:v>221</c:v>
                </c:pt>
                <c:pt idx="2">
                  <c:v>137</c:v>
                </c:pt>
                <c:pt idx="3">
                  <c:v>110</c:v>
                </c:pt>
                <c:pt idx="4">
                  <c:v>99</c:v>
                </c:pt>
                <c:pt idx="5">
                  <c:v>65</c:v>
                </c:pt>
                <c:pt idx="6">
                  <c:v>65</c:v>
                </c:pt>
                <c:pt idx="7">
                  <c:v>64</c:v>
                </c:pt>
                <c:pt idx="8">
                  <c:v>62</c:v>
                </c:pt>
                <c:pt idx="9">
                  <c:v>60</c:v>
                </c:pt>
                <c:pt idx="10">
                  <c:v>58</c:v>
                </c:pt>
                <c:pt idx="11">
                  <c:v>52</c:v>
                </c:pt>
                <c:pt idx="12">
                  <c:v>43</c:v>
                </c:pt>
                <c:pt idx="13">
                  <c:v>43</c:v>
                </c:pt>
                <c:pt idx="14">
                  <c:v>38</c:v>
                </c:pt>
                <c:pt idx="15">
                  <c:v>32</c:v>
                </c:pt>
                <c:pt idx="16">
                  <c:v>29</c:v>
                </c:pt>
                <c:pt idx="17">
                  <c:v>28</c:v>
                </c:pt>
                <c:pt idx="18">
                  <c:v>19</c:v>
                </c:pt>
                <c:pt idx="19">
                  <c:v>17</c:v>
                </c:pt>
                <c:pt idx="20">
                  <c:v>16</c:v>
                </c:pt>
                <c:pt idx="21">
                  <c:v>16</c:v>
                </c:pt>
                <c:pt idx="22">
                  <c:v>14</c:v>
                </c:pt>
                <c:pt idx="23">
                  <c:v>10</c:v>
                </c:pt>
                <c:pt idx="24">
                  <c:v>10</c:v>
                </c:pt>
                <c:pt idx="25">
                  <c:v>9</c:v>
                </c:pt>
                <c:pt idx="26">
                  <c:v>9</c:v>
                </c:pt>
                <c:pt idx="27">
                  <c:v>8</c:v>
                </c:pt>
                <c:pt idx="28">
                  <c:v>6</c:v>
                </c:pt>
                <c:pt idx="29">
                  <c:v>5</c:v>
                </c:pt>
                <c:pt idx="30">
                  <c:v>4</c:v>
                </c:pt>
                <c:pt idx="31">
                  <c:v>3</c:v>
                </c:pt>
                <c:pt idx="32">
                  <c:v>2</c:v>
                </c:pt>
              </c:numCache>
            </c:numRef>
          </c:val>
          <c:extLst>
            <c:ext xmlns:c16="http://schemas.microsoft.com/office/drawing/2014/chart" uri="{C3380CC4-5D6E-409C-BE32-E72D297353CC}">
              <c16:uniqueId val="{0000000C-D819-43F0-B286-ECC38F0FFDAC}"/>
            </c:ext>
          </c:extLst>
        </c:ser>
        <c:dLbls>
          <c:showLegendKey val="0"/>
          <c:showVal val="0"/>
          <c:showCatName val="0"/>
          <c:showSerName val="0"/>
          <c:showPercent val="0"/>
          <c:showBubbleSize val="0"/>
        </c:dLbls>
        <c:gapWidth val="150"/>
        <c:axId val="2137455360"/>
        <c:axId val="2137459200"/>
      </c:barChart>
      <c:catAx>
        <c:axId val="21374553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37459200"/>
        <c:crosses val="autoZero"/>
        <c:auto val="1"/>
        <c:lblAlgn val="ctr"/>
        <c:lblOffset val="100"/>
        <c:noMultiLvlLbl val="0"/>
      </c:catAx>
      <c:valAx>
        <c:axId val="21374592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374553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Nuevo León</c:v>
                </c:pt>
                <c:pt idx="1">
                  <c:v>Coahuila de Zaragoza</c:v>
                </c:pt>
                <c:pt idx="2">
                  <c:v>Chihuahua</c:v>
                </c:pt>
                <c:pt idx="3">
                  <c:v>Tamaulipas</c:v>
                </c:pt>
                <c:pt idx="4">
                  <c:v>Zacatecas</c:v>
                </c:pt>
                <c:pt idx="5">
                  <c:v>Ciudad de México</c:v>
                </c:pt>
                <c:pt idx="6">
                  <c:v>Extranjeros</c:v>
                </c:pt>
                <c:pt idx="7">
                  <c:v>Estado de México</c:v>
                </c:pt>
                <c:pt idx="8">
                  <c:v>Veracruz de Ignacio de la Llave</c:v>
                </c:pt>
                <c:pt idx="9">
                  <c:v>Guerrero</c:v>
                </c:pt>
                <c:pt idx="10">
                  <c:v>Guanajuato</c:v>
                </c:pt>
                <c:pt idx="11">
                  <c:v>Michoacán de Ocampo</c:v>
                </c:pt>
                <c:pt idx="12">
                  <c:v>Sinaloa</c:v>
                </c:pt>
                <c:pt idx="13">
                  <c:v>Durango</c:v>
                </c:pt>
                <c:pt idx="14">
                  <c:v>Sonora</c:v>
                </c:pt>
                <c:pt idx="15">
                  <c:v>Jalisco</c:v>
                </c:pt>
                <c:pt idx="16">
                  <c:v>San Luis Potosí</c:v>
                </c:pt>
                <c:pt idx="17">
                  <c:v>Baja California</c:v>
                </c:pt>
                <c:pt idx="18">
                  <c:v>Chiapas</c:v>
                </c:pt>
                <c:pt idx="19">
                  <c:v>Quintana Roo</c:v>
                </c:pt>
                <c:pt idx="20">
                  <c:v>Tabasco</c:v>
                </c:pt>
                <c:pt idx="21">
                  <c:v>Morelos</c:v>
                </c:pt>
                <c:pt idx="22">
                  <c:v>Puebla</c:v>
                </c:pt>
                <c:pt idx="23">
                  <c:v>Aguascalientes</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246</c:v>
                </c:pt>
                <c:pt idx="1">
                  <c:v>238</c:v>
                </c:pt>
                <c:pt idx="2">
                  <c:v>233</c:v>
                </c:pt>
                <c:pt idx="3">
                  <c:v>174</c:v>
                </c:pt>
                <c:pt idx="4">
                  <c:v>119</c:v>
                </c:pt>
                <c:pt idx="5">
                  <c:v>104</c:v>
                </c:pt>
                <c:pt idx="6">
                  <c:v>82</c:v>
                </c:pt>
                <c:pt idx="7">
                  <c:v>80</c:v>
                </c:pt>
                <c:pt idx="8">
                  <c:v>79</c:v>
                </c:pt>
                <c:pt idx="9">
                  <c:v>75</c:v>
                </c:pt>
                <c:pt idx="10">
                  <c:v>54</c:v>
                </c:pt>
                <c:pt idx="11">
                  <c:v>54</c:v>
                </c:pt>
                <c:pt idx="12">
                  <c:v>54</c:v>
                </c:pt>
                <c:pt idx="13">
                  <c:v>45</c:v>
                </c:pt>
                <c:pt idx="14">
                  <c:v>44</c:v>
                </c:pt>
                <c:pt idx="15">
                  <c:v>41</c:v>
                </c:pt>
                <c:pt idx="16">
                  <c:v>39</c:v>
                </c:pt>
                <c:pt idx="17">
                  <c:v>34</c:v>
                </c:pt>
                <c:pt idx="18">
                  <c:v>25</c:v>
                </c:pt>
                <c:pt idx="19">
                  <c:v>25</c:v>
                </c:pt>
                <c:pt idx="20">
                  <c:v>25</c:v>
                </c:pt>
                <c:pt idx="21">
                  <c:v>14</c:v>
                </c:pt>
                <c:pt idx="22">
                  <c:v>14</c:v>
                </c:pt>
                <c:pt idx="23">
                  <c:v>13</c:v>
                </c:pt>
                <c:pt idx="24">
                  <c:v>11</c:v>
                </c:pt>
                <c:pt idx="25">
                  <c:v>10</c:v>
                </c:pt>
                <c:pt idx="26">
                  <c:v>9</c:v>
                </c:pt>
                <c:pt idx="27">
                  <c:v>6</c:v>
                </c:pt>
                <c:pt idx="28">
                  <c:v>5</c:v>
                </c:pt>
                <c:pt idx="29">
                  <c:v>5</c:v>
                </c:pt>
                <c:pt idx="30">
                  <c:v>4</c:v>
                </c:pt>
                <c:pt idx="31">
                  <c:v>4</c:v>
                </c:pt>
                <c:pt idx="32">
                  <c:v>3</c:v>
                </c:pt>
              </c:numCache>
            </c:numRef>
          </c:val>
          <c:extLst>
            <c:ext xmlns:c16="http://schemas.microsoft.com/office/drawing/2014/chart" uri="{C3380CC4-5D6E-409C-BE32-E72D297353CC}">
              <c16:uniqueId val="{0000000C-42C2-47EB-8E6E-57A4A7D90757}"/>
            </c:ext>
          </c:extLst>
        </c:ser>
        <c:dLbls>
          <c:showLegendKey val="0"/>
          <c:showVal val="0"/>
          <c:showCatName val="0"/>
          <c:showSerName val="0"/>
          <c:showPercent val="0"/>
          <c:showBubbleSize val="0"/>
        </c:dLbls>
        <c:gapWidth val="150"/>
        <c:axId val="2137447200"/>
        <c:axId val="2137459680"/>
      </c:barChart>
      <c:catAx>
        <c:axId val="213744720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37459680"/>
        <c:crosses val="autoZero"/>
        <c:auto val="1"/>
        <c:lblAlgn val="ctr"/>
        <c:lblOffset val="100"/>
        <c:noMultiLvlLbl val="0"/>
      </c:catAx>
      <c:valAx>
        <c:axId val="21374596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374472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Veracruz de Ignacio de la Llave</c:v>
                </c:pt>
                <c:pt idx="2">
                  <c:v>Tamaulipas</c:v>
                </c:pt>
                <c:pt idx="3">
                  <c:v>Guerrero</c:v>
                </c:pt>
                <c:pt idx="4">
                  <c:v>Chiapas</c:v>
                </c:pt>
                <c:pt idx="5">
                  <c:v>Estado de México</c:v>
                </c:pt>
                <c:pt idx="6">
                  <c:v>Morelos</c:v>
                </c:pt>
                <c:pt idx="7">
                  <c:v>Puebla</c:v>
                </c:pt>
                <c:pt idx="8">
                  <c:v>Guanajuato</c:v>
                </c:pt>
                <c:pt idx="9">
                  <c:v>Chihuahua</c:v>
                </c:pt>
                <c:pt idx="10">
                  <c:v>Michoacán de Ocampo</c:v>
                </c:pt>
                <c:pt idx="11">
                  <c:v>Zacatecas</c:v>
                </c:pt>
                <c:pt idx="12">
                  <c:v>Extranjeros</c:v>
                </c:pt>
                <c:pt idx="13">
                  <c:v>Aguascalientes</c:v>
                </c:pt>
                <c:pt idx="14">
                  <c:v>Coahuila de Zaragoza</c:v>
                </c:pt>
                <c:pt idx="15">
                  <c:v>Oaxaca</c:v>
                </c:pt>
                <c:pt idx="16">
                  <c:v>Campeche</c:v>
                </c:pt>
                <c:pt idx="17">
                  <c:v>Durango</c:v>
                </c:pt>
                <c:pt idx="18">
                  <c:v>Hidalgo</c:v>
                </c:pt>
                <c:pt idx="19">
                  <c:v>Jalisco</c:v>
                </c:pt>
                <c:pt idx="20">
                  <c:v>Nuevo León</c:v>
                </c:pt>
                <c:pt idx="21">
                  <c:v>Sinaloa</c:v>
                </c:pt>
                <c:pt idx="22">
                  <c:v>Sonora</c:v>
                </c:pt>
                <c:pt idx="23">
                  <c:v>Baja California</c:v>
                </c:pt>
                <c:pt idx="24">
                  <c:v>Baja California Sur</c:v>
                </c:pt>
                <c:pt idx="25">
                  <c:v>Nayarit</c:v>
                </c:pt>
                <c:pt idx="26">
                  <c:v>Quintana Roo</c:v>
                </c:pt>
                <c:pt idx="27">
                  <c:v>Tabasco</c:v>
                </c:pt>
                <c:pt idx="28">
                  <c:v>Tlaxcala</c:v>
                </c:pt>
                <c:pt idx="29">
                  <c:v>Colima</c:v>
                </c:pt>
                <c:pt idx="30">
                  <c:v>Querétaro</c:v>
                </c:pt>
                <c:pt idx="31">
                  <c:v>San Luis Potosí</c:v>
                </c:pt>
                <c:pt idx="32">
                  <c:v>Yucatán</c:v>
                </c:pt>
              </c:strCache>
            </c:strRef>
          </c:cat>
          <c:val>
            <c:numRef>
              <c:f>'Pág-41-Tab-CF (CFRPI)'!$N$10:$N$42</c:f>
              <c:numCache>
                <c:formatCode>General</c:formatCode>
                <c:ptCount val="33"/>
                <c:pt idx="0">
                  <c:v>16</c:v>
                </c:pt>
                <c:pt idx="1">
                  <c:v>13</c:v>
                </c:pt>
                <c:pt idx="2">
                  <c:v>11</c:v>
                </c:pt>
                <c:pt idx="3">
                  <c:v>10</c:v>
                </c:pt>
                <c:pt idx="4">
                  <c:v>9</c:v>
                </c:pt>
                <c:pt idx="5">
                  <c:v>7</c:v>
                </c:pt>
                <c:pt idx="6">
                  <c:v>7</c:v>
                </c:pt>
                <c:pt idx="7">
                  <c:v>7</c:v>
                </c:pt>
                <c:pt idx="8">
                  <c:v>6</c:v>
                </c:pt>
                <c:pt idx="9">
                  <c:v>5</c:v>
                </c:pt>
                <c:pt idx="10">
                  <c:v>4</c:v>
                </c:pt>
                <c:pt idx="11">
                  <c:v>4</c:v>
                </c:pt>
                <c:pt idx="12">
                  <c:v>4</c:v>
                </c:pt>
                <c:pt idx="13">
                  <c:v>3</c:v>
                </c:pt>
                <c:pt idx="14">
                  <c:v>3</c:v>
                </c:pt>
                <c:pt idx="15">
                  <c:v>3</c:v>
                </c:pt>
                <c:pt idx="16">
                  <c:v>2</c:v>
                </c:pt>
                <c:pt idx="17">
                  <c:v>2</c:v>
                </c:pt>
                <c:pt idx="18">
                  <c:v>2</c:v>
                </c:pt>
                <c:pt idx="19">
                  <c:v>2</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2400-48BC-B3D2-4618156D8BC5}"/>
            </c:ext>
          </c:extLst>
        </c:ser>
        <c:dLbls>
          <c:showLegendKey val="0"/>
          <c:showVal val="0"/>
          <c:showCatName val="0"/>
          <c:showSerName val="0"/>
          <c:showPercent val="0"/>
          <c:showBubbleSize val="0"/>
        </c:dLbls>
        <c:gapWidth val="150"/>
        <c:axId val="2137457280"/>
        <c:axId val="2137448160"/>
      </c:barChart>
      <c:catAx>
        <c:axId val="213745728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37448160"/>
        <c:crosses val="autoZero"/>
        <c:auto val="1"/>
        <c:lblAlgn val="ctr"/>
        <c:lblOffset val="100"/>
        <c:noMultiLvlLbl val="0"/>
      </c:catAx>
      <c:valAx>
        <c:axId val="21374481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1374572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3.6488604577522128E-2"/>
                  <c:y val="-2.80860459932160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461-4356-AE86-620F7D9F1AE5}"/>
                </c:ext>
              </c:extLst>
            </c:dLbl>
            <c:dLbl>
              <c:idx val="1"/>
              <c:layout>
                <c:manualLayout>
                  <c:x val="2.6298721188590654E-2"/>
                  <c:y val="-2.44040410821548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461-4356-AE86-620F7D9F1AE5}"/>
                </c:ext>
              </c:extLst>
            </c:dLbl>
            <c:dLbl>
              <c:idx val="2"/>
              <c:layout>
                <c:manualLayout>
                  <c:x val="2.8570066836921305E-2"/>
                  <c:y val="3.02222629612511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461-4356-AE86-620F7D9F1AE5}"/>
                </c:ext>
              </c:extLst>
            </c:dLbl>
            <c:dLbl>
              <c:idx val="3"/>
              <c:layout>
                <c:manualLayout>
                  <c:x val="-2.5180437944627335E-2"/>
                  <c:y val="3.32658953489945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461-4356-AE86-620F7D9F1AE5}"/>
                </c:ext>
              </c:extLst>
            </c:dLbl>
            <c:dLbl>
              <c:idx val="4"/>
              <c:layout>
                <c:manualLayout>
                  <c:x val="-5.1147943049305603E-2"/>
                  <c:y val="-1.83818371638061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461-4356-AE86-620F7D9F1AE5}"/>
                </c:ext>
              </c:extLst>
            </c:dLbl>
            <c:dLbl>
              <c:idx val="5"/>
              <c:layout>
                <c:manualLayout>
                  <c:x val="-3.727031239788603E-2"/>
                  <c:y val="-1.51125300916542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461-4356-AE86-620F7D9F1AE5}"/>
                </c:ext>
              </c:extLst>
            </c:dLbl>
            <c:dLbl>
              <c:idx val="6"/>
              <c:layout>
                <c:manualLayout>
                  <c:x val="-4.6004678692811211E-2"/>
                  <c:y val="-3.28103388769971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461-4356-AE86-620F7D9F1AE5}"/>
                </c:ext>
              </c:extLst>
            </c:dLbl>
            <c:dLbl>
              <c:idx val="7"/>
              <c:layout>
                <c:manualLayout>
                  <c:x val="-1.1074133944160666E-2"/>
                  <c:y val="-6.09837442667706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461-4356-AE86-620F7D9F1AE5}"/>
                </c:ext>
              </c:extLst>
            </c:dLbl>
            <c:dLbl>
              <c:idx val="8"/>
              <c:layout>
                <c:manualLayout>
                  <c:x val="7.4305955830299836E-2"/>
                  <c:y val="-5.812577108859348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7461-4356-AE86-620F7D9F1AE5}"/>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24231</c:v>
                </c:pt>
                <c:pt idx="1">
                  <c:v>36891</c:v>
                </c:pt>
                <c:pt idx="2">
                  <c:v>43579</c:v>
                </c:pt>
                <c:pt idx="3">
                  <c:v>38453</c:v>
                </c:pt>
                <c:pt idx="4">
                  <c:v>32129</c:v>
                </c:pt>
                <c:pt idx="5">
                  <c:v>23184</c:v>
                </c:pt>
                <c:pt idx="6">
                  <c:v>15521</c:v>
                </c:pt>
                <c:pt idx="7">
                  <c:v>9090</c:v>
                </c:pt>
                <c:pt idx="8">
                  <c:v>9415</c:v>
                </c:pt>
              </c:numCache>
            </c:numRef>
          </c:val>
          <c:extLst>
            <c:ext xmlns:c16="http://schemas.microsoft.com/office/drawing/2014/chart" uri="{C3380CC4-5D6E-409C-BE32-E72D297353CC}">
              <c16:uniqueId val="{00000002-529B-4F6D-8642-52C957C7102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'PAG-48_GRAF_ESCOL'!$B$5</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00D8-4BD2-97B1-87AD938436D8}"/>
              </c:ext>
            </c:extLst>
          </c:dPt>
          <c:dPt>
            <c:idx val="1"/>
            <c:invertIfNegative val="0"/>
            <c:bubble3D val="0"/>
            <c:extLst>
              <c:ext xmlns:c16="http://schemas.microsoft.com/office/drawing/2014/chart" uri="{C3380CC4-5D6E-409C-BE32-E72D297353CC}">
                <c16:uniqueId val="{00000001-00D8-4BD2-97B1-87AD938436D8}"/>
              </c:ext>
            </c:extLst>
          </c:dPt>
          <c:dPt>
            <c:idx val="2"/>
            <c:invertIfNegative val="0"/>
            <c:bubble3D val="0"/>
            <c:extLst>
              <c:ext xmlns:c16="http://schemas.microsoft.com/office/drawing/2014/chart" uri="{C3380CC4-5D6E-409C-BE32-E72D297353CC}">
                <c16:uniqueId val="{00000002-00D8-4BD2-97B1-87AD938436D8}"/>
              </c:ext>
            </c:extLst>
          </c:dPt>
          <c:dPt>
            <c:idx val="3"/>
            <c:invertIfNegative val="0"/>
            <c:bubble3D val="0"/>
            <c:extLst>
              <c:ext xmlns:c16="http://schemas.microsoft.com/office/drawing/2014/chart" uri="{C3380CC4-5D6E-409C-BE32-E72D297353CC}">
                <c16:uniqueId val="{00000003-00D8-4BD2-97B1-87AD938436D8}"/>
              </c:ext>
            </c:extLst>
          </c:dPt>
          <c:dPt>
            <c:idx val="4"/>
            <c:invertIfNegative val="0"/>
            <c:bubble3D val="0"/>
            <c:extLst>
              <c:ext xmlns:c16="http://schemas.microsoft.com/office/drawing/2014/chart" uri="{C3380CC4-5D6E-409C-BE32-E72D297353CC}">
                <c16:uniqueId val="{00000004-00D8-4BD2-97B1-87AD938436D8}"/>
              </c:ext>
            </c:extLst>
          </c:dPt>
          <c:dPt>
            <c:idx val="5"/>
            <c:invertIfNegative val="0"/>
            <c:bubble3D val="0"/>
            <c:extLst>
              <c:ext xmlns:c16="http://schemas.microsoft.com/office/drawing/2014/chart" uri="{C3380CC4-5D6E-409C-BE32-E72D297353CC}">
                <c16:uniqueId val="{00000005-00D8-4BD2-97B1-87AD938436D8}"/>
              </c:ext>
            </c:extLst>
          </c:dPt>
          <c:dPt>
            <c:idx val="6"/>
            <c:invertIfNegative val="0"/>
            <c:bubble3D val="0"/>
            <c:extLst>
              <c:ext xmlns:c16="http://schemas.microsoft.com/office/drawing/2014/chart" uri="{C3380CC4-5D6E-409C-BE32-E72D297353CC}">
                <c16:uniqueId val="{00000006-00D8-4BD2-97B1-87AD938436D8}"/>
              </c:ext>
            </c:extLst>
          </c:dPt>
          <c:dPt>
            <c:idx val="7"/>
            <c:invertIfNegative val="0"/>
            <c:bubble3D val="0"/>
            <c:extLst>
              <c:ext xmlns:c16="http://schemas.microsoft.com/office/drawing/2014/chart" uri="{C3380CC4-5D6E-409C-BE32-E72D297353CC}">
                <c16:uniqueId val="{00000007-00D8-4BD2-97B1-87AD938436D8}"/>
              </c:ext>
            </c:extLst>
          </c:dPt>
          <c:dPt>
            <c:idx val="8"/>
            <c:invertIfNegative val="0"/>
            <c:bubble3D val="0"/>
            <c:extLst>
              <c:ext xmlns:c16="http://schemas.microsoft.com/office/drawing/2014/chart" uri="{C3380CC4-5D6E-409C-BE32-E72D297353CC}">
                <c16:uniqueId val="{00000008-00D8-4BD2-97B1-87AD938436D8}"/>
              </c:ext>
            </c:extLst>
          </c:dPt>
          <c:dPt>
            <c:idx val="9"/>
            <c:invertIfNegative val="0"/>
            <c:bubble3D val="0"/>
            <c:extLst>
              <c:ext xmlns:c16="http://schemas.microsoft.com/office/drawing/2014/chart" uri="{C3380CC4-5D6E-409C-BE32-E72D297353CC}">
                <c16:uniqueId val="{00000009-00D8-4BD2-97B1-87AD938436D8}"/>
              </c:ext>
            </c:extLst>
          </c:dPt>
          <c:dPt>
            <c:idx val="10"/>
            <c:invertIfNegative val="0"/>
            <c:bubble3D val="0"/>
            <c:extLst>
              <c:ext xmlns:c16="http://schemas.microsoft.com/office/drawing/2014/chart" uri="{C3380CC4-5D6E-409C-BE32-E72D297353CC}">
                <c16:uniqueId val="{0000000A-00D8-4BD2-97B1-87AD938436D8}"/>
              </c:ext>
            </c:extLst>
          </c:dPt>
          <c:dPt>
            <c:idx val="11"/>
            <c:invertIfNegative val="0"/>
            <c:bubble3D val="0"/>
            <c:extLst>
              <c:ext xmlns:c16="http://schemas.microsoft.com/office/drawing/2014/chart" uri="{C3380CC4-5D6E-409C-BE32-E72D297353CC}">
                <c16:uniqueId val="{0000000B-00D8-4BD2-97B1-87AD938436D8}"/>
              </c:ext>
            </c:extLst>
          </c:dPt>
          <c:dPt>
            <c:idx val="13"/>
            <c:invertIfNegative val="0"/>
            <c:bubble3D val="0"/>
            <c:extLst>
              <c:ext xmlns:c16="http://schemas.microsoft.com/office/drawing/2014/chart" uri="{C3380CC4-5D6E-409C-BE32-E72D297353CC}">
                <c16:uniqueId val="{0000000C-00D8-4BD2-97B1-87AD938436D8}"/>
              </c:ext>
            </c:extLst>
          </c:dPt>
          <c:dPt>
            <c:idx val="14"/>
            <c:invertIfNegative val="0"/>
            <c:bubble3D val="0"/>
            <c:extLst>
              <c:ext xmlns:c16="http://schemas.microsoft.com/office/drawing/2014/chart" uri="{C3380CC4-5D6E-409C-BE32-E72D297353CC}">
                <c16:uniqueId val="{0000000D-00D8-4BD2-97B1-87AD938436D8}"/>
              </c:ext>
            </c:extLst>
          </c:dPt>
          <c:dPt>
            <c:idx val="15"/>
            <c:invertIfNegative val="0"/>
            <c:bubble3D val="0"/>
            <c:extLst>
              <c:ext xmlns:c16="http://schemas.microsoft.com/office/drawing/2014/chart" uri="{C3380CC4-5D6E-409C-BE32-E72D297353CC}">
                <c16:uniqueId val="{0000000E-00D8-4BD2-97B1-87AD938436D8}"/>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'PAG-48_GRAF_ESCOL'!$A$6:$A$24</c:f>
              <c:strCache>
                <c:ptCount val="18"/>
                <c:pt idx="0">
                  <c:v>Secundaria Completa</c:v>
                </c:pt>
                <c:pt idx="1">
                  <c:v>Primaria Completa</c:v>
                </c:pt>
                <c:pt idx="2">
                  <c:v>Secundaria Incompleta</c:v>
                </c:pt>
                <c:pt idx="3">
                  <c:v>Primaria Incompleta</c:v>
                </c:pt>
                <c:pt idx="4">
                  <c:v>Bachillerato Completo</c:v>
                </c:pt>
                <c:pt idx="5">
                  <c:v>Bachillerato Incompleto</c:v>
                </c:pt>
                <c:pt idx="6">
                  <c:v>Licenciatura Completa</c:v>
                </c:pt>
                <c:pt idx="7">
                  <c:v>No sabe leer y escribir</c:v>
                </c:pt>
                <c:pt idx="8">
                  <c:v>Sabe leer y escribir</c:v>
                </c:pt>
                <c:pt idx="9">
                  <c:v>Licenciatura Incompleta</c:v>
                </c:pt>
                <c:pt idx="10">
                  <c:v>Carrera Técnica Completa</c:v>
                </c:pt>
                <c:pt idx="11">
                  <c:v>Carrera Técnica Incompleta</c:v>
                </c:pt>
                <c:pt idx="12">
                  <c:v>Maestría Completa</c:v>
                </c:pt>
                <c:pt idx="13">
                  <c:v>Preescolar Incompleta</c:v>
                </c:pt>
                <c:pt idx="14">
                  <c:v>Preescolar Completa</c:v>
                </c:pt>
                <c:pt idx="15">
                  <c:v>Maestría Incompleta</c:v>
                </c:pt>
                <c:pt idx="16">
                  <c:v>Doctorado Completo</c:v>
                </c:pt>
                <c:pt idx="17">
                  <c:v>Doctorado Incompleto</c:v>
                </c:pt>
              </c:strCache>
            </c:strRef>
          </c:cat>
          <c:val>
            <c:numRef>
              <c:f>'PAG-48_GRAF_ESCOL'!$B$6:$B$24</c:f>
              <c:numCache>
                <c:formatCode>General</c:formatCode>
                <c:ptCount val="19"/>
                <c:pt idx="0">
                  <c:v>76359</c:v>
                </c:pt>
                <c:pt idx="1">
                  <c:v>36433</c:v>
                </c:pt>
                <c:pt idx="2">
                  <c:v>25311</c:v>
                </c:pt>
                <c:pt idx="3">
                  <c:v>23842</c:v>
                </c:pt>
                <c:pt idx="4">
                  <c:v>22502</c:v>
                </c:pt>
                <c:pt idx="5">
                  <c:v>19434</c:v>
                </c:pt>
                <c:pt idx="6">
                  <c:v>6701</c:v>
                </c:pt>
                <c:pt idx="7">
                  <c:v>6344</c:v>
                </c:pt>
                <c:pt idx="8">
                  <c:v>5330</c:v>
                </c:pt>
                <c:pt idx="9">
                  <c:v>5009</c:v>
                </c:pt>
                <c:pt idx="10">
                  <c:v>2839</c:v>
                </c:pt>
                <c:pt idx="11">
                  <c:v>1260</c:v>
                </c:pt>
                <c:pt idx="12">
                  <c:v>496</c:v>
                </c:pt>
                <c:pt idx="13">
                  <c:v>216</c:v>
                </c:pt>
                <c:pt idx="14">
                  <c:v>207</c:v>
                </c:pt>
                <c:pt idx="15">
                  <c:v>113</c:v>
                </c:pt>
                <c:pt idx="16">
                  <c:v>82</c:v>
                </c:pt>
                <c:pt idx="17">
                  <c:v>15</c:v>
                </c:pt>
              </c:numCache>
            </c:numRef>
          </c:val>
          <c:extLst>
            <c:ext xmlns:c16="http://schemas.microsoft.com/office/drawing/2014/chart" uri="{C3380CC4-5D6E-409C-BE32-E72D297353CC}">
              <c16:uniqueId val="{0000000F-00D8-4BD2-97B1-87AD938436D8}"/>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2.4E-2"/>
          <c:y val="0.06"/>
          <c:w val="0.95466666666666666"/>
          <c:h val="0.868571428571428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604A-4FDD-B843-F61A13B8BD00}"/>
              </c:ext>
            </c:extLst>
          </c:dPt>
          <c:dPt>
            <c:idx val="1"/>
            <c:bubble3D val="0"/>
            <c:spPr>
              <a:solidFill>
                <a:srgbClr val="FFC000"/>
              </a:solidFill>
            </c:spPr>
            <c:extLst>
              <c:ext xmlns:c16="http://schemas.microsoft.com/office/drawing/2014/chart" uri="{C3380CC4-5D6E-409C-BE32-E72D297353CC}">
                <c16:uniqueId val="{00000003-604A-4FDD-B843-F61A13B8BD00}"/>
              </c:ext>
            </c:extLst>
          </c:dPt>
          <c:dPt>
            <c:idx val="2"/>
            <c:bubble3D val="0"/>
            <c:spPr>
              <a:solidFill>
                <a:srgbClr val="00B0F0"/>
              </a:solidFill>
            </c:spPr>
            <c:extLst>
              <c:ext xmlns:c16="http://schemas.microsoft.com/office/drawing/2014/chart" uri="{C3380CC4-5D6E-409C-BE32-E72D297353CC}">
                <c16:uniqueId val="{00000004-604A-4FDD-B843-F61A13B8BD00}"/>
              </c:ext>
            </c:extLst>
          </c:dPt>
          <c:dPt>
            <c:idx val="3"/>
            <c:bubble3D val="0"/>
            <c:spPr>
              <a:solidFill>
                <a:schemeClr val="accent2">
                  <a:lumMod val="75000"/>
                </a:schemeClr>
              </a:solidFill>
            </c:spPr>
            <c:extLst>
              <c:ext xmlns:c16="http://schemas.microsoft.com/office/drawing/2014/chart" uri="{C3380CC4-5D6E-409C-BE32-E72D297353CC}">
                <c16:uniqueId val="{00000006-DB11-4CCA-A2D2-E08930C7EC47}"/>
              </c:ext>
            </c:extLst>
          </c:dPt>
          <c:dLbls>
            <c:dLbl>
              <c:idx val="0"/>
              <c:layout>
                <c:manualLayout>
                  <c:x val="0.13904816376317297"/>
                  <c:y val="0.2034684748804085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758579634739047"/>
                      <c:h val="0.11509547903429654"/>
                    </c:manualLayout>
                  </c15:layout>
                </c:ext>
                <c:ext xmlns:c16="http://schemas.microsoft.com/office/drawing/2014/chart" uri="{C3380CC4-5D6E-409C-BE32-E72D297353CC}">
                  <c16:uniqueId val="{00000002-604A-4FDD-B843-F61A13B8BD00}"/>
                </c:ext>
              </c:extLst>
            </c:dLbl>
            <c:dLbl>
              <c:idx val="1"/>
              <c:tx>
                <c:rich>
                  <a:bodyPr/>
                  <a:lstStyle/>
                  <a:p>
                    <a:fld id="{D470BF09-0723-474A-B9E2-7163EF445DE6}" type="CATEGORYNAME">
                      <a:rPr lang="en-US"/>
                      <a:pPr/>
                      <a:t>[NOMBRE DE CATEGORÍA]</a:t>
                    </a:fld>
                    <a:r>
                      <a:rPr lang="en-US" baseline="0"/>
                      <a:t>
</a:t>
                    </a:r>
                    <a:fld id="{50499692-5726-4C85-B0B7-91CD3ABE23AF}" type="VALUE">
                      <a:rPr lang="en-US" baseline="0"/>
                      <a:pPr/>
                      <a:t>[VALOR]</a:t>
                    </a:fld>
                    <a:r>
                      <a:rPr lang="en-US" baseline="0"/>
                      <a:t>
11.37%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04A-4FDD-B843-F61A13B8BD00}"/>
                </c:ext>
              </c:extLst>
            </c:dLbl>
            <c:dLbl>
              <c:idx val="2"/>
              <c:layout>
                <c:manualLayout>
                  <c:x val="3.4003798974114409E-2"/>
                  <c:y val="-8.458747967269360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04A-4FDD-B843-F61A13B8BD00}"/>
                </c:ext>
              </c:extLst>
            </c:dLbl>
            <c:dLbl>
              <c:idx val="3"/>
              <c:layout>
                <c:manualLayout>
                  <c:x val="-0.16534979597137001"/>
                  <c:y val="2.24774752435716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B11-4CCA-A2D2-E08930C7EC47}"/>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'Pág-50-Grá-BLA'!$A$15:$A$18</c:f>
              <c:strCache>
                <c:ptCount val="4"/>
                <c:pt idx="0">
                  <c:v>Condena Condicional</c:v>
                </c:pt>
                <c:pt idx="1">
                  <c:v>Jornada de Trabajo a Favor de la Comunidad</c:v>
                </c:pt>
                <c:pt idx="2">
                  <c:v>Tratamiento en Libertad</c:v>
                </c:pt>
                <c:pt idx="3">
                  <c:v>Tratamiento en Semilibertad</c:v>
                </c:pt>
              </c:strCache>
            </c:strRef>
          </c:cat>
          <c:val>
            <c:numRef>
              <c:f>'Pág-50-Grá-BLA'!$B$15:$B$18</c:f>
              <c:numCache>
                <c:formatCode>General</c:formatCode>
                <c:ptCount val="4"/>
                <c:pt idx="0">
                  <c:v>339</c:v>
                </c:pt>
                <c:pt idx="1">
                  <c:v>46</c:v>
                </c:pt>
                <c:pt idx="2">
                  <c:v>18</c:v>
                </c:pt>
                <c:pt idx="3">
                  <c:v>2</c:v>
                </c:pt>
              </c:numCache>
            </c:numRef>
          </c:val>
          <c:extLst>
            <c:ext xmlns:c16="http://schemas.microsoft.com/office/drawing/2014/chart" uri="{C3380CC4-5D6E-409C-BE32-E72D297353CC}">
              <c16:uniqueId val="{00000001-604A-4FDD-B843-F61A13B8BD0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4.5714285714285714E-2"/>
          <c:y val="8.2905714285714291E-2"/>
          <c:w val="0.86694571428571432"/>
          <c:h val="0.8534714285714285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B8E5-4316-9808-37D6B731E57A}"/>
              </c:ext>
            </c:extLst>
          </c:dPt>
          <c:dPt>
            <c:idx val="1"/>
            <c:bubble3D val="0"/>
            <c:spPr>
              <a:solidFill>
                <a:srgbClr val="FF0000"/>
              </a:solidFill>
            </c:spPr>
            <c:extLst>
              <c:ext xmlns:c16="http://schemas.microsoft.com/office/drawing/2014/chart" uri="{C3380CC4-5D6E-409C-BE32-E72D297353CC}">
                <c16:uniqueId val="{00000002-B8E5-4316-9808-37D6B731E57A}"/>
              </c:ext>
            </c:extLst>
          </c:dPt>
          <c:dPt>
            <c:idx val="2"/>
            <c:bubble3D val="0"/>
            <c:spPr>
              <a:solidFill>
                <a:srgbClr val="00B050"/>
              </a:solidFill>
            </c:spPr>
            <c:extLst>
              <c:ext xmlns:c16="http://schemas.microsoft.com/office/drawing/2014/chart" uri="{C3380CC4-5D6E-409C-BE32-E72D297353CC}">
                <c16:uniqueId val="{00000004-B8E5-4316-9808-37D6B731E57A}"/>
              </c:ext>
            </c:extLst>
          </c:dPt>
          <c:dPt>
            <c:idx val="3"/>
            <c:bubble3D val="0"/>
            <c:spPr>
              <a:solidFill>
                <a:srgbClr val="FF33CC"/>
              </a:solidFill>
            </c:spPr>
            <c:extLst>
              <c:ext xmlns:c16="http://schemas.microsoft.com/office/drawing/2014/chart" uri="{C3380CC4-5D6E-409C-BE32-E72D297353CC}">
                <c16:uniqueId val="{00000005-B8E5-4316-9808-37D6B731E57A}"/>
              </c:ext>
            </c:extLst>
          </c:dPt>
          <c:dPt>
            <c:idx val="4"/>
            <c:bubble3D val="0"/>
            <c:spPr>
              <a:solidFill>
                <a:srgbClr val="FFFF00"/>
              </a:solidFill>
            </c:spPr>
            <c:extLst>
              <c:ext xmlns:c16="http://schemas.microsoft.com/office/drawing/2014/chart" uri="{C3380CC4-5D6E-409C-BE32-E72D297353CC}">
                <c16:uniqueId val="{00000006-B8E5-4316-9808-37D6B731E57A}"/>
              </c:ext>
            </c:extLst>
          </c:dPt>
          <c:dLbls>
            <c:dLbl>
              <c:idx val="0"/>
              <c:layout>
                <c:manualLayout>
                  <c:x val="0.11609999999999998"/>
                  <c:y val="-0.1805115474381892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779999999999993"/>
                      <c:h val="0.1023006695069994"/>
                    </c:manualLayout>
                  </c15:layout>
                </c:ext>
                <c:ext xmlns:c16="http://schemas.microsoft.com/office/drawing/2014/chart" uri="{C3380CC4-5D6E-409C-BE32-E72D297353CC}">
                  <c16:uniqueId val="{00000003-B8E5-4316-9808-37D6B731E57A}"/>
                </c:ext>
              </c:extLst>
            </c:dLbl>
            <c:dLbl>
              <c:idx val="1"/>
              <c:layout>
                <c:manualLayout>
                  <c:x val="3.7915410573678317E-2"/>
                  <c:y val="0.167112014224028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042857142857147"/>
                      <c:h val="0.1023006695069994"/>
                    </c:manualLayout>
                  </c15:layout>
                </c:ext>
                <c:ext xmlns:c16="http://schemas.microsoft.com/office/drawing/2014/chart" uri="{C3380CC4-5D6E-409C-BE32-E72D297353CC}">
                  <c16:uniqueId val="{00000002-B8E5-4316-9808-37D6B731E57A}"/>
                </c:ext>
              </c:extLst>
            </c:dLbl>
            <c:dLbl>
              <c:idx val="2"/>
              <c:layout>
                <c:manualLayout>
                  <c:x val="-0.11805714285714296"/>
                  <c:y val="6.0001629437221138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46"/>
                      <c:h val="0.1260500045528393"/>
                    </c:manualLayout>
                  </c15:layout>
                </c:ext>
                <c:ext xmlns:c16="http://schemas.microsoft.com/office/drawing/2014/chart" uri="{C3380CC4-5D6E-409C-BE32-E72D297353CC}">
                  <c16:uniqueId val="{00000004-B8E5-4316-9808-37D6B731E57A}"/>
                </c:ext>
              </c:extLst>
            </c:dLbl>
            <c:dLbl>
              <c:idx val="3"/>
              <c:layout>
                <c:manualLayout>
                  <c:x val="2.9987176602924635E-2"/>
                  <c:y val="1.301249394951709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8E5-4316-9808-37D6B731E57A}"/>
                </c:ext>
              </c:extLst>
            </c:dLbl>
            <c:dLbl>
              <c:idx val="4"/>
              <c:layout>
                <c:manualLayout>
                  <c:x val="-5.6808098987626544E-2"/>
                  <c:y val="7.30860103229640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8E5-4316-9808-37D6B731E57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6684</c:v>
                </c:pt>
                <c:pt idx="1">
                  <c:v>4020</c:v>
                </c:pt>
                <c:pt idx="2">
                  <c:v>3906</c:v>
                </c:pt>
                <c:pt idx="3" formatCode="General">
                  <c:v>339</c:v>
                </c:pt>
                <c:pt idx="4" formatCode="General">
                  <c:v>338</c:v>
                </c:pt>
              </c:numCache>
            </c:numRef>
          </c:val>
          <c:extLst>
            <c:ext xmlns:c16="http://schemas.microsoft.com/office/drawing/2014/chart" uri="{C3380CC4-5D6E-409C-BE32-E72D297353CC}">
              <c16:uniqueId val="{00000001-B8E5-4316-9808-37D6B731E57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8571428571428575E-2"/>
          <c:y val="3.1779776767100705E-2"/>
          <c:w val="0.86694578177727788"/>
          <c:h val="0.85347142015038746"/>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6091-46D4-B96E-E81C3008E8D9}"/>
              </c:ext>
            </c:extLst>
          </c:dPt>
          <c:dPt>
            <c:idx val="1"/>
            <c:bubble3D val="0"/>
            <c:spPr>
              <a:solidFill>
                <a:srgbClr val="0070C0"/>
              </a:solidFill>
            </c:spPr>
            <c:extLst>
              <c:ext xmlns:c16="http://schemas.microsoft.com/office/drawing/2014/chart" uri="{C3380CC4-5D6E-409C-BE32-E72D297353CC}">
                <c16:uniqueId val="{00000003-6091-46D4-B96E-E81C3008E8D9}"/>
              </c:ext>
            </c:extLst>
          </c:dPt>
          <c:dPt>
            <c:idx val="2"/>
            <c:bubble3D val="0"/>
            <c:spPr>
              <a:solidFill>
                <a:srgbClr val="FFC000"/>
              </a:solidFill>
            </c:spPr>
            <c:extLst>
              <c:ext xmlns:c16="http://schemas.microsoft.com/office/drawing/2014/chart" uri="{C3380CC4-5D6E-409C-BE32-E72D297353CC}">
                <c16:uniqueId val="{00000004-6091-46D4-B96E-E81C3008E8D9}"/>
              </c:ext>
            </c:extLst>
          </c:dPt>
          <c:dPt>
            <c:idx val="3"/>
            <c:bubble3D val="0"/>
            <c:spPr>
              <a:solidFill>
                <a:srgbClr val="7030A0"/>
              </a:solidFill>
            </c:spPr>
            <c:extLst>
              <c:ext xmlns:c16="http://schemas.microsoft.com/office/drawing/2014/chart" uri="{C3380CC4-5D6E-409C-BE32-E72D297353CC}">
                <c16:uniqueId val="{00000005-6091-46D4-B96E-E81C3008E8D9}"/>
              </c:ext>
            </c:extLst>
          </c:dPt>
          <c:dPt>
            <c:idx val="4"/>
            <c:bubble3D val="0"/>
            <c:spPr>
              <a:solidFill>
                <a:srgbClr val="92D050"/>
              </a:solidFill>
            </c:spPr>
            <c:extLst>
              <c:ext xmlns:c16="http://schemas.microsoft.com/office/drawing/2014/chart" uri="{C3380CC4-5D6E-409C-BE32-E72D297353CC}">
                <c16:uniqueId val="{00000006-6091-46D4-B96E-E81C3008E8D9}"/>
              </c:ext>
            </c:extLst>
          </c:dPt>
          <c:dLbls>
            <c:dLbl>
              <c:idx val="0"/>
              <c:layout>
                <c:manualLayout>
                  <c:x val="0.13680022497187849"/>
                  <c:y val="-0.204341683400347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782857142857145"/>
                      <c:h val="0.14979914790018256"/>
                    </c:manualLayout>
                  </c15:layout>
                </c:ext>
                <c:ext xmlns:c16="http://schemas.microsoft.com/office/drawing/2014/chart" uri="{C3380CC4-5D6E-409C-BE32-E72D297353CC}">
                  <c16:uniqueId val="{00000002-6091-46D4-B96E-E81C3008E8D9}"/>
                </c:ext>
              </c:extLst>
            </c:dLbl>
            <c:dLbl>
              <c:idx val="1"/>
              <c:layout>
                <c:manualLayout>
                  <c:x val="-0.16742722159730034"/>
                  <c:y val="0.176074494035780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974285714285714"/>
                      <c:h val="0.1023006695069994"/>
                    </c:manualLayout>
                  </c15:layout>
                </c:ext>
                <c:ext xmlns:c16="http://schemas.microsoft.com/office/drawing/2014/chart" uri="{C3380CC4-5D6E-409C-BE32-E72D297353CC}">
                  <c16:uniqueId val="{00000003-6091-46D4-B96E-E81C3008E8D9}"/>
                </c:ext>
              </c:extLst>
            </c:dLbl>
            <c:dLbl>
              <c:idx val="2"/>
              <c:layout>
                <c:manualLayout>
                  <c:x val="-7.67570303712036E-2"/>
                  <c:y val="-9.927490043659333E-2"/>
                </c:manualLayout>
              </c:layout>
              <c:tx>
                <c:rich>
                  <a:bodyPr/>
                  <a:lstStyle/>
                  <a:p>
                    <a:fld id="{1FB30E45-B5A6-47AD-BF1B-C298A171E173}" type="CATEGORYNAME">
                      <a:rPr lang="en-US"/>
                      <a:pPr/>
                      <a:t>[NOMBRE DE CATEGORÍA]</a:t>
                    </a:fld>
                    <a:r>
                      <a:rPr lang="en-US" baseline="0"/>
                      <a:t>
</a:t>
                    </a:r>
                    <a:fld id="{A116C66C-E8FD-43E9-A948-F28BD0977965}" type="VALUE">
                      <a:rPr lang="en-US" baseline="0"/>
                      <a:pPr/>
                      <a:t>[VALOR]</a:t>
                    </a:fld>
                    <a:r>
                      <a:rPr lang="en-US" baseline="0"/>
                      <a:t>
19.97%</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862857142857142"/>
                      <c:h val="0.1023006695069994"/>
                    </c:manualLayout>
                  </c15:layout>
                  <c15:dlblFieldTable/>
                  <c15:showDataLabelsRange val="0"/>
                </c:ext>
                <c:ext xmlns:c16="http://schemas.microsoft.com/office/drawing/2014/chart" uri="{C3380CC4-5D6E-409C-BE32-E72D297353CC}">
                  <c16:uniqueId val="{00000004-6091-46D4-B96E-E81C3008E8D9}"/>
                </c:ext>
              </c:extLst>
            </c:dLbl>
            <c:dLbl>
              <c:idx val="3"/>
              <c:layout>
                <c:manualLayout>
                  <c:x val="5.2136557930258717E-2"/>
                  <c:y val="-1.51671850513512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091-46D4-B96E-E81C3008E8D9}"/>
                </c:ext>
              </c:extLst>
            </c:dLbl>
            <c:dLbl>
              <c:idx val="4"/>
              <c:layout>
                <c:manualLayout>
                  <c:x val="-0.15142857142857144"/>
                  <c:y val="4.52858943453735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928571428571429"/>
                      <c:h val="0.12598904443091904"/>
                    </c:manualLayout>
                  </c15:layout>
                </c:ext>
                <c:ext xmlns:c16="http://schemas.microsoft.com/office/drawing/2014/chart" uri="{C3380CC4-5D6E-409C-BE32-E72D297353CC}">
                  <c16:uniqueId val="{00000006-6091-46D4-B96E-E81C3008E8D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10960</c:v>
                </c:pt>
                <c:pt idx="1">
                  <c:v>8402</c:v>
                </c:pt>
                <c:pt idx="2">
                  <c:v>4953</c:v>
                </c:pt>
                <c:pt idx="3" formatCode="General">
                  <c:v>375</c:v>
                </c:pt>
                <c:pt idx="4" formatCode="General">
                  <c:v>103</c:v>
                </c:pt>
              </c:numCache>
            </c:numRef>
          </c:val>
          <c:extLst>
            <c:ext xmlns:c16="http://schemas.microsoft.com/office/drawing/2014/chart" uri="{C3380CC4-5D6E-409C-BE32-E72D297353CC}">
              <c16:uniqueId val="{00000001-6091-46D4-B96E-E81C3008E8D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Durango</c:v>
                </c:pt>
                <c:pt idx="15">
                  <c:v>Sinaloa</c:v>
                </c:pt>
                <c:pt idx="16">
                  <c:v>Tabasco</c:v>
                </c:pt>
                <c:pt idx="17">
                  <c:v>Tamaulipas</c:v>
                </c:pt>
                <c:pt idx="18">
                  <c:v>Guerrero</c:v>
                </c:pt>
                <c:pt idx="19">
                  <c:v>Oaxaca</c:v>
                </c:pt>
                <c:pt idx="20">
                  <c:v>Quintana Roo</c:v>
                </c:pt>
                <c:pt idx="21">
                  <c:v>Morelos</c:v>
                </c:pt>
                <c:pt idx="22">
                  <c:v>San Luis Potosí</c:v>
                </c:pt>
                <c:pt idx="23">
                  <c:v>Querétaro</c:v>
                </c:pt>
                <c:pt idx="24">
                  <c:v>Nayarit</c:v>
                </c:pt>
                <c:pt idx="25">
                  <c:v>Zacatecas</c:v>
                </c:pt>
                <c:pt idx="26">
                  <c:v>CEFERESO No. 4 Noroeste</c:v>
                </c:pt>
                <c:pt idx="27">
                  <c:v>CEFERESO No. 13 CPS Oaxaca</c:v>
                </c:pt>
                <c:pt idx="28">
                  <c:v>CEFERESO No. 14 CPS Durango</c:v>
                </c:pt>
                <c:pt idx="29">
                  <c:v>CEFERESO No. 15 CPS Chiapas</c:v>
                </c:pt>
                <c:pt idx="30">
                  <c:v>CEFERESO No. 11 CPS Sonora</c:v>
                </c:pt>
                <c:pt idx="31">
                  <c:v>CEFERESO No. 12 CPS Guanajuato</c:v>
                </c:pt>
                <c:pt idx="32">
                  <c:v>Aguascalientes</c:v>
                </c:pt>
                <c:pt idx="33">
                  <c:v>Centro Penitenciario Federal 18 CPS Coahuila</c:v>
                </c:pt>
                <c:pt idx="34">
                  <c:v>Yucatán</c:v>
                </c:pt>
                <c:pt idx="35">
                  <c:v>CEFERESO No. 5 Oriente</c:v>
                </c:pt>
                <c:pt idx="36">
                  <c:v>CEFERESO No. 17 CPS Michoacán</c:v>
                </c:pt>
                <c:pt idx="37">
                  <c:v>Colima</c:v>
                </c:pt>
                <c:pt idx="38">
                  <c:v>Baja California Sur</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35519</c:v>
                </c:pt>
                <c:pt idx="1">
                  <c:v>25491</c:v>
                </c:pt>
                <c:pt idx="2">
                  <c:v>13296</c:v>
                </c:pt>
                <c:pt idx="3">
                  <c:v>12843</c:v>
                </c:pt>
                <c:pt idx="4">
                  <c:v>11082</c:v>
                </c:pt>
                <c:pt idx="5">
                  <c:v>10202</c:v>
                </c:pt>
                <c:pt idx="6">
                  <c:v>8620</c:v>
                </c:pt>
                <c:pt idx="7">
                  <c:v>8280</c:v>
                </c:pt>
                <c:pt idx="8">
                  <c:v>7482</c:v>
                </c:pt>
                <c:pt idx="9">
                  <c:v>6533</c:v>
                </c:pt>
                <c:pt idx="10">
                  <c:v>6376</c:v>
                </c:pt>
                <c:pt idx="11">
                  <c:v>5373</c:v>
                </c:pt>
                <c:pt idx="12">
                  <c:v>5108</c:v>
                </c:pt>
                <c:pt idx="13">
                  <c:v>4379</c:v>
                </c:pt>
                <c:pt idx="14">
                  <c:v>4132</c:v>
                </c:pt>
                <c:pt idx="15">
                  <c:v>4092</c:v>
                </c:pt>
                <c:pt idx="16">
                  <c:v>4092</c:v>
                </c:pt>
                <c:pt idx="17">
                  <c:v>4023</c:v>
                </c:pt>
                <c:pt idx="18">
                  <c:v>3940</c:v>
                </c:pt>
                <c:pt idx="19">
                  <c:v>3856</c:v>
                </c:pt>
                <c:pt idx="20">
                  <c:v>3683</c:v>
                </c:pt>
                <c:pt idx="21">
                  <c:v>3678</c:v>
                </c:pt>
                <c:pt idx="22">
                  <c:v>3155</c:v>
                </c:pt>
                <c:pt idx="23">
                  <c:v>3047</c:v>
                </c:pt>
                <c:pt idx="24">
                  <c:v>2801</c:v>
                </c:pt>
                <c:pt idx="25">
                  <c:v>2349</c:v>
                </c:pt>
                <c:pt idx="26">
                  <c:v>2289</c:v>
                </c:pt>
                <c:pt idx="27">
                  <c:v>2265</c:v>
                </c:pt>
                <c:pt idx="28">
                  <c:v>2228</c:v>
                </c:pt>
                <c:pt idx="29">
                  <c:v>2047</c:v>
                </c:pt>
                <c:pt idx="30">
                  <c:v>2023</c:v>
                </c:pt>
                <c:pt idx="31">
                  <c:v>2016</c:v>
                </c:pt>
                <c:pt idx="32">
                  <c:v>1989</c:v>
                </c:pt>
                <c:pt idx="33">
                  <c:v>1968</c:v>
                </c:pt>
                <c:pt idx="34">
                  <c:v>1810</c:v>
                </c:pt>
                <c:pt idx="35">
                  <c:v>1630</c:v>
                </c:pt>
                <c:pt idx="36">
                  <c:v>1621</c:v>
                </c:pt>
                <c:pt idx="37">
                  <c:v>1196</c:v>
                </c:pt>
                <c:pt idx="38">
                  <c:v>1196</c:v>
                </c:pt>
                <c:pt idx="39">
                  <c:v>1139</c:v>
                </c:pt>
                <c:pt idx="40">
                  <c:v>1060</c:v>
                </c:pt>
                <c:pt idx="41" formatCode="General">
                  <c:v>987</c:v>
                </c:pt>
                <c:pt idx="42" formatCode="General">
                  <c:v>677</c:v>
                </c:pt>
                <c:pt idx="43" formatCode="General">
                  <c:v>586</c:v>
                </c:pt>
                <c:pt idx="44" formatCode="General">
                  <c:v>202</c:v>
                </c:pt>
                <c:pt idx="45" formatCode="General">
                  <c:v>132</c:v>
                </c:pt>
              </c:numCache>
            </c:numRef>
          </c:val>
          <c:extLst>
            <c:ext xmlns:c16="http://schemas.microsoft.com/office/drawing/2014/chart" uri="{C3380CC4-5D6E-409C-BE32-E72D297353CC}">
              <c16:uniqueId val="{0000000E-9029-40C3-8E5F-1EE11D44A2EF}"/>
            </c:ext>
          </c:extLst>
        </c:ser>
        <c:dLbls>
          <c:showLegendKey val="0"/>
          <c:showVal val="0"/>
          <c:showCatName val="0"/>
          <c:showSerName val="0"/>
          <c:showPercent val="0"/>
          <c:showBubbleSize val="0"/>
        </c:dLbls>
        <c:gapWidth val="60"/>
        <c:axId val="1423570688"/>
        <c:axId val="1423564928"/>
      </c:barChart>
      <c:catAx>
        <c:axId val="1423570688"/>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423564928"/>
        <c:crosses val="autoZero"/>
        <c:auto val="1"/>
        <c:lblAlgn val="ctr"/>
        <c:lblOffset val="100"/>
        <c:noMultiLvlLbl val="0"/>
      </c:catAx>
      <c:valAx>
        <c:axId val="1423564928"/>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42357068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4FA-4DCC-96DA-4F2FE8CFEE70}"/>
              </c:ext>
            </c:extLst>
          </c:dPt>
          <c:dPt>
            <c:idx val="1"/>
            <c:bubble3D val="0"/>
            <c:spPr>
              <a:solidFill>
                <a:srgbClr val="0070C0"/>
              </a:solidFill>
            </c:spPr>
            <c:extLst>
              <c:ext xmlns:c16="http://schemas.microsoft.com/office/drawing/2014/chart" uri="{C3380CC4-5D6E-409C-BE32-E72D297353CC}">
                <c16:uniqueId val="{00000003-B4FA-4DCC-96DA-4F2FE8CFEE70}"/>
              </c:ext>
            </c:extLst>
          </c:dPt>
          <c:dPt>
            <c:idx val="2"/>
            <c:bubble3D val="0"/>
            <c:spPr>
              <a:solidFill>
                <a:srgbClr val="FF0000"/>
              </a:solidFill>
            </c:spPr>
            <c:extLst>
              <c:ext xmlns:c16="http://schemas.microsoft.com/office/drawing/2014/chart" uri="{C3380CC4-5D6E-409C-BE32-E72D297353CC}">
                <c16:uniqueId val="{00000004-B4FA-4DCC-96DA-4F2FE8CFEE70}"/>
              </c:ext>
            </c:extLst>
          </c:dPt>
          <c:dLbls>
            <c:dLbl>
              <c:idx val="0"/>
              <c:layout>
                <c:manualLayout>
                  <c:x val="0.15141398572717063"/>
                  <c:y val="-9.14697329133232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230525778222681"/>
                      <c:h val="0.11529839298600399"/>
                    </c:manualLayout>
                  </c15:layout>
                </c:ext>
                <c:ext xmlns:c16="http://schemas.microsoft.com/office/drawing/2014/chart" uri="{C3380CC4-5D6E-409C-BE32-E72D297353CC}">
                  <c16:uniqueId val="{00000002-B4FA-4DCC-96DA-4F2FE8CFEE70}"/>
                </c:ext>
              </c:extLst>
            </c:dLbl>
            <c:dLbl>
              <c:idx val="1"/>
              <c:layout>
                <c:manualLayout>
                  <c:x val="-0.23240344514255093"/>
                  <c:y val="0.111975689538204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4FA-4DCC-96DA-4F2FE8CFEE70}"/>
                </c:ext>
              </c:extLst>
            </c:dLbl>
            <c:dLbl>
              <c:idx val="2"/>
              <c:layout>
                <c:manualLayout>
                  <c:x val="-0.19695383674383526"/>
                  <c:y val="-0.1378022063494121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4FA-4DCC-96DA-4F2FE8CFEE7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36</c:v>
                </c:pt>
                <c:pt idx="1">
                  <c:v>16</c:v>
                </c:pt>
                <c:pt idx="2">
                  <c:v>8</c:v>
                </c:pt>
              </c:numCache>
            </c:numRef>
          </c:val>
          <c:extLst>
            <c:ext xmlns:c16="http://schemas.microsoft.com/office/drawing/2014/chart" uri="{C3380CC4-5D6E-409C-BE32-E72D297353CC}">
              <c16:uniqueId val="{00000001-B4FA-4DCC-96DA-4F2FE8CFEE7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EDAA-483B-830B-CDBAD4662FF7}"/>
              </c:ext>
            </c:extLst>
          </c:dPt>
          <c:dPt>
            <c:idx val="1"/>
            <c:bubble3D val="0"/>
            <c:spPr>
              <a:solidFill>
                <a:srgbClr val="FFC000"/>
              </a:solidFill>
            </c:spPr>
            <c:extLst>
              <c:ext xmlns:c16="http://schemas.microsoft.com/office/drawing/2014/chart" uri="{C3380CC4-5D6E-409C-BE32-E72D297353CC}">
                <c16:uniqueId val="{00000003-EDAA-483B-830B-CDBAD4662FF7}"/>
              </c:ext>
            </c:extLst>
          </c:dPt>
          <c:dPt>
            <c:idx val="2"/>
            <c:bubble3D val="0"/>
            <c:spPr>
              <a:solidFill>
                <a:srgbClr val="00B050"/>
              </a:solidFill>
            </c:spPr>
            <c:extLst>
              <c:ext xmlns:c16="http://schemas.microsoft.com/office/drawing/2014/chart" uri="{C3380CC4-5D6E-409C-BE32-E72D297353CC}">
                <c16:uniqueId val="{00000004-EDAA-483B-830B-CDBAD4662FF7}"/>
              </c:ext>
            </c:extLst>
          </c:dPt>
          <c:dLbls>
            <c:dLbl>
              <c:idx val="0"/>
              <c:layout>
                <c:manualLayout>
                  <c:x val="0.18666666666666668"/>
                  <c:y val="9.48378078237685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866666666666666"/>
                      <c:h val="0.11524351512166034"/>
                    </c:manualLayout>
                  </c15:layout>
                </c:ext>
                <c:ext xmlns:c16="http://schemas.microsoft.com/office/drawing/2014/chart" uri="{C3380CC4-5D6E-409C-BE32-E72D297353CC}">
                  <c16:uniqueId val="{00000002-EDAA-483B-830B-CDBAD4662FF7}"/>
                </c:ext>
              </c:extLst>
            </c:dLbl>
            <c:dLbl>
              <c:idx val="1"/>
              <c:layout>
                <c:manualLayout>
                  <c:x val="-0.16329994750656168"/>
                  <c:y val="-8.08960215708896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DAA-483B-830B-CDBAD4662FF7}"/>
                </c:ext>
              </c:extLst>
            </c:dLbl>
            <c:dLbl>
              <c:idx val="2"/>
              <c:layout>
                <c:manualLayout>
                  <c:x val="-2.466509186351706E-2"/>
                  <c:y val="2.60004407513514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DAA-483B-830B-CDBAD4662FF7}"/>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Jornada de Trabajo a Favor de la Comunidad</c:v>
                </c:pt>
                <c:pt idx="2">
                  <c:v>Tratamiento en Libertad</c:v>
                </c:pt>
              </c:strCache>
            </c:strRef>
          </c:cat>
          <c:val>
            <c:numRef>
              <c:f>'Pág-54-Grá-RAPLV'!$B$14:$B$16</c:f>
              <c:numCache>
                <c:formatCode>General</c:formatCode>
                <c:ptCount val="3"/>
                <c:pt idx="0">
                  <c:v>200</c:v>
                </c:pt>
                <c:pt idx="1">
                  <c:v>45</c:v>
                </c:pt>
                <c:pt idx="2">
                  <c:v>10</c:v>
                </c:pt>
              </c:numCache>
            </c:numRef>
          </c:val>
          <c:extLst>
            <c:ext xmlns:c16="http://schemas.microsoft.com/office/drawing/2014/chart" uri="{C3380CC4-5D6E-409C-BE32-E72D297353CC}">
              <c16:uniqueId val="{00000001-EDAA-483B-830B-CDBAD4662FF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'Pág-58-Grá-NII'!$B$6:$B$9</c:f>
              <c:numCache>
                <c:formatCode>General</c:formatCode>
                <c:ptCount val="4"/>
                <c:pt idx="0">
                  <c:v>377</c:v>
                </c:pt>
                <c:pt idx="1">
                  <c:v>119</c:v>
                </c:pt>
                <c:pt idx="2">
                  <c:v>71</c:v>
                </c:pt>
                <c:pt idx="3">
                  <c:v>29</c:v>
                </c:pt>
              </c:numCache>
            </c:numRef>
          </c:val>
          <c:extLst>
            <c:ext xmlns:c16="http://schemas.microsoft.com/office/drawing/2014/chart" uri="{C3380CC4-5D6E-409C-BE32-E72D297353CC}">
              <c16:uniqueId val="{00000001-96C2-490F-B118-CBAA1D1DF212}"/>
            </c:ext>
          </c:extLst>
        </c:ser>
        <c:dLbls>
          <c:showLegendKey val="0"/>
          <c:showVal val="0"/>
          <c:showCatName val="0"/>
          <c:showSerName val="0"/>
          <c:showPercent val="0"/>
          <c:showBubbleSize val="0"/>
        </c:dLbls>
        <c:gapWidth val="40"/>
        <c:axId val="118671696"/>
        <c:axId val="118677456"/>
      </c:barChart>
      <c:catAx>
        <c:axId val="118671696"/>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18677456"/>
        <c:crosses val="autoZero"/>
        <c:auto val="1"/>
        <c:lblAlgn val="ctr"/>
        <c:lblOffset val="100"/>
        <c:noMultiLvlLbl val="0"/>
      </c:catAx>
      <c:valAx>
        <c:axId val="118677456"/>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1867169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Agresiones a Terceros</c:v>
                </c:pt>
                <c:pt idx="1">
                  <c:v>Decesos</c:v>
                </c:pt>
                <c:pt idx="2">
                  <c:v>Riñas</c:v>
                </c:pt>
                <c:pt idx="3">
                  <c:v>Autoagresiones</c:v>
                </c:pt>
                <c:pt idx="4">
                  <c:v>Intentos de Suicidio</c:v>
                </c:pt>
                <c:pt idx="5">
                  <c:v>Suicidios</c:v>
                </c:pt>
                <c:pt idx="6">
                  <c:v>Evasiones</c:v>
                </c:pt>
                <c:pt idx="7">
                  <c:v>Motines</c:v>
                </c:pt>
              </c:strCache>
            </c:strRef>
          </c:cat>
          <c:val>
            <c:numRef>
              <c:f>'Pág-59-Grá-NIII'!$B$6:$B$13</c:f>
              <c:numCache>
                <c:formatCode>General</c:formatCode>
                <c:ptCount val="8"/>
                <c:pt idx="0">
                  <c:v>74</c:v>
                </c:pt>
                <c:pt idx="1">
                  <c:v>72</c:v>
                </c:pt>
                <c:pt idx="2">
                  <c:v>53</c:v>
                </c:pt>
                <c:pt idx="3">
                  <c:v>17</c:v>
                </c:pt>
                <c:pt idx="4">
                  <c:v>7</c:v>
                </c:pt>
                <c:pt idx="5">
                  <c:v>4</c:v>
                </c:pt>
                <c:pt idx="6">
                  <c:v>1</c:v>
                </c:pt>
                <c:pt idx="7">
                  <c:v>1</c:v>
                </c:pt>
              </c:numCache>
            </c:numRef>
          </c:val>
          <c:extLst>
            <c:ext xmlns:c16="http://schemas.microsoft.com/office/drawing/2014/chart" uri="{C3380CC4-5D6E-409C-BE32-E72D297353CC}">
              <c16:uniqueId val="{00000001-A183-479F-A911-4EDB1FBA913C}"/>
            </c:ext>
          </c:extLst>
        </c:ser>
        <c:dLbls>
          <c:showLegendKey val="0"/>
          <c:showVal val="0"/>
          <c:showCatName val="0"/>
          <c:showSerName val="0"/>
          <c:showPercent val="0"/>
          <c:showBubbleSize val="0"/>
        </c:dLbls>
        <c:gapWidth val="40"/>
        <c:axId val="118684176"/>
        <c:axId val="118674576"/>
      </c:barChart>
      <c:catAx>
        <c:axId val="11868417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18674576"/>
        <c:crosses val="autoZero"/>
        <c:auto val="1"/>
        <c:lblAlgn val="ctr"/>
        <c:lblOffset val="100"/>
        <c:noMultiLvlLbl val="0"/>
      </c:catAx>
      <c:valAx>
        <c:axId val="11867457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1868417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'Pág-59-Grá-NIII'!$A$24:$A$31</c:f>
              <c:strCache>
                <c:ptCount val="8"/>
                <c:pt idx="0">
                  <c:v>Motines</c:v>
                </c:pt>
                <c:pt idx="1">
                  <c:v>Riñas</c:v>
                </c:pt>
                <c:pt idx="2">
                  <c:v>Agresiones a Terceros</c:v>
                </c:pt>
                <c:pt idx="3">
                  <c:v>Decesos</c:v>
                </c:pt>
                <c:pt idx="4">
                  <c:v>Autoagresiones</c:v>
                </c:pt>
                <c:pt idx="5">
                  <c:v>Intentos de Suicidio</c:v>
                </c:pt>
                <c:pt idx="6">
                  <c:v>Suicidios</c:v>
                </c:pt>
                <c:pt idx="7">
                  <c:v>Evasiones</c:v>
                </c:pt>
              </c:strCache>
            </c:strRef>
          </c:cat>
          <c:val>
            <c:numRef>
              <c:f>'Pág-59-Grá-NIII'!$B$24:$B$31</c:f>
              <c:numCache>
                <c:formatCode>General</c:formatCode>
                <c:ptCount val="8"/>
                <c:pt idx="0">
                  <c:v>200</c:v>
                </c:pt>
                <c:pt idx="1">
                  <c:v>171</c:v>
                </c:pt>
                <c:pt idx="2">
                  <c:v>124</c:v>
                </c:pt>
                <c:pt idx="3">
                  <c:v>72</c:v>
                </c:pt>
                <c:pt idx="4">
                  <c:v>17</c:v>
                </c:pt>
                <c:pt idx="5">
                  <c:v>7</c:v>
                </c:pt>
                <c:pt idx="6">
                  <c:v>4</c:v>
                </c:pt>
                <c:pt idx="7">
                  <c:v>1</c:v>
                </c:pt>
              </c:numCache>
            </c:numRef>
          </c:val>
          <c:extLst>
            <c:ext xmlns:c16="http://schemas.microsoft.com/office/drawing/2014/chart" uri="{C3380CC4-5D6E-409C-BE32-E72D297353CC}">
              <c16:uniqueId val="{00000001-2578-43AE-81CC-7278A82D5815}"/>
            </c:ext>
          </c:extLst>
        </c:ser>
        <c:dLbls>
          <c:showLegendKey val="0"/>
          <c:showVal val="0"/>
          <c:showCatName val="0"/>
          <c:showSerName val="0"/>
          <c:showPercent val="0"/>
          <c:showBubbleSize val="0"/>
        </c:dLbls>
        <c:gapWidth val="40"/>
        <c:axId val="118692816"/>
        <c:axId val="118693776"/>
      </c:barChart>
      <c:catAx>
        <c:axId val="118692816"/>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18693776"/>
        <c:crosses val="autoZero"/>
        <c:auto val="1"/>
        <c:lblAlgn val="ctr"/>
        <c:lblOffset val="100"/>
        <c:noMultiLvlLbl val="0"/>
      </c:catAx>
      <c:valAx>
        <c:axId val="118693776"/>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1869281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4.4878048780487803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07-45D1-A98C-811D7746C286}"/>
                </c:ext>
              </c:extLst>
            </c:dLbl>
            <c:dLbl>
              <c:idx val="7"/>
              <c:layout>
                <c:manualLayout>
                  <c:x val="-4.6689072402535135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07-45D1-A98C-811D7746C286}"/>
                </c:ext>
              </c:extLst>
            </c:dLbl>
            <c:dLbl>
              <c:idx val="10"/>
              <c:layout>
                <c:manualLayout>
                  <c:x val="-2.6702707893220844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07-45D1-A98C-811D7746C28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'Pág-10-Grá-CPP'!$B$8:$B$18</c:f>
              <c:numCache>
                <c:formatCode>General</c:formatCode>
                <c:ptCount val="11"/>
                <c:pt idx="0">
                  <c:v>255638</c:v>
                </c:pt>
                <c:pt idx="1">
                  <c:v>247488</c:v>
                </c:pt>
                <c:pt idx="2">
                  <c:v>217868</c:v>
                </c:pt>
                <c:pt idx="3">
                  <c:v>204617</c:v>
                </c:pt>
                <c:pt idx="4">
                  <c:v>197988</c:v>
                </c:pt>
                <c:pt idx="5">
                  <c:v>200936</c:v>
                </c:pt>
                <c:pt idx="6">
                  <c:v>214231</c:v>
                </c:pt>
                <c:pt idx="7">
                  <c:v>222369</c:v>
                </c:pt>
                <c:pt idx="8">
                  <c:v>228530</c:v>
                </c:pt>
                <c:pt idx="9">
                  <c:v>231905</c:v>
                </c:pt>
                <c:pt idx="10" formatCode="#,##0">
                  <c:v>232493</c:v>
                </c:pt>
              </c:numCache>
            </c:numRef>
          </c:val>
          <c:smooth val="0"/>
          <c:extLst>
            <c:ext xmlns:c16="http://schemas.microsoft.com/office/drawing/2014/chart" uri="{C3380CC4-5D6E-409C-BE32-E72D297353CC}">
              <c16:uniqueId val="{00000001-B655-45F8-9C9E-F42CE5F9E805}"/>
            </c:ext>
          </c:extLst>
        </c:ser>
        <c:dLbls>
          <c:showLegendKey val="0"/>
          <c:showVal val="0"/>
          <c:showCatName val="0"/>
          <c:showSerName val="0"/>
          <c:showPercent val="0"/>
          <c:showBubbleSize val="0"/>
        </c:dLbls>
        <c:marker val="1"/>
        <c:smooth val="0"/>
        <c:axId val="1423564448"/>
        <c:axId val="1423565888"/>
      </c:lineChart>
      <c:catAx>
        <c:axId val="1423564448"/>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423565888"/>
        <c:crosses val="autoZero"/>
        <c:auto val="1"/>
        <c:lblAlgn val="ctr"/>
        <c:lblOffset val="100"/>
        <c:noMultiLvlLbl val="0"/>
      </c:catAx>
      <c:valAx>
        <c:axId val="1423565888"/>
        <c:scaling>
          <c:orientation val="minMax"/>
        </c:scaling>
        <c:delete val="0"/>
        <c:axPos val="l"/>
        <c:majorGridlines/>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4235644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5634146341463427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C3-499E-9D29-AE4944B6A177}"/>
                </c:ext>
              </c:extLst>
            </c:dLbl>
            <c:dLbl>
              <c:idx val="1"/>
              <c:layout>
                <c:manualLayout>
                  <c:x val="-4.700614557326678E-2"/>
                  <c:y val="-0.150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C3-499E-9D29-AE4944B6A177}"/>
                </c:ext>
              </c:extLst>
            </c:dLbl>
            <c:dLbl>
              <c:idx val="2"/>
              <c:layout>
                <c:manualLayout>
                  <c:x val="-4.3170731707317118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C3-499E-9D29-AE4944B6A177}"/>
                </c:ext>
              </c:extLst>
            </c:dLbl>
            <c:dLbl>
              <c:idx val="4"/>
              <c:layout>
                <c:manualLayout>
                  <c:x val="-4.5091511426925295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C3-499E-9D29-AE4944B6A17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May</c:v>
                  </c:pt>
                  <c:pt idx="1">
                    <c:v>Jun</c:v>
                  </c:pt>
                  <c:pt idx="2">
                    <c:v>Jul</c:v>
                  </c:pt>
                  <c:pt idx="3">
                    <c:v>Ago</c:v>
                  </c:pt>
                  <c:pt idx="4">
                    <c:v>Sep</c:v>
                  </c:pt>
                  <c:pt idx="5">
                    <c:v>Oct</c:v>
                  </c:pt>
                  <c:pt idx="6">
                    <c:v>Nov</c:v>
                  </c:pt>
                  <c:pt idx="7">
                    <c:v>Dic</c:v>
                  </c:pt>
                  <c:pt idx="8">
                    <c:v>Ene</c:v>
                  </c:pt>
                  <c:pt idx="9">
                    <c:v>Feb</c:v>
                  </c:pt>
                  <c:pt idx="10">
                    <c:v>Mar</c:v>
                  </c:pt>
                  <c:pt idx="11">
                    <c:v>Abr</c:v>
                  </c:pt>
                  <c:pt idx="12">
                    <c:v>May</c:v>
                  </c:pt>
                </c:lvl>
                <c:lvl>
                  <c:pt idx="0">
                    <c:v>2023</c:v>
                  </c:pt>
                  <c:pt idx="8">
                    <c:v>2024</c:v>
                  </c:pt>
                </c:lvl>
              </c:multiLvlStrCache>
            </c:multiLvlStrRef>
          </c:cat>
          <c:val>
            <c:numRef>
              <c:f>'Pág-10-Grá-CPP'!$C$26:$C$38</c:f>
              <c:numCache>
                <c:formatCode>#,##0</c:formatCode>
                <c:ptCount val="13"/>
                <c:pt idx="0">
                  <c:v>232230</c:v>
                </c:pt>
                <c:pt idx="1">
                  <c:v>232807</c:v>
                </c:pt>
                <c:pt idx="2">
                  <c:v>234067</c:v>
                </c:pt>
                <c:pt idx="3">
                  <c:v>234561</c:v>
                </c:pt>
                <c:pt idx="4">
                  <c:v>234762</c:v>
                </c:pt>
                <c:pt idx="5">
                  <c:v>234323</c:v>
                </c:pt>
                <c:pt idx="6">
                  <c:v>233834</c:v>
                </c:pt>
                <c:pt idx="7">
                  <c:v>231905</c:v>
                </c:pt>
                <c:pt idx="8">
                  <c:v>232828</c:v>
                </c:pt>
                <c:pt idx="9">
                  <c:v>232683</c:v>
                </c:pt>
                <c:pt idx="10">
                  <c:v>232859</c:v>
                </c:pt>
                <c:pt idx="11">
                  <c:v>232729</c:v>
                </c:pt>
                <c:pt idx="12">
                  <c:v>232493</c:v>
                </c:pt>
              </c:numCache>
            </c:numRef>
          </c:val>
          <c:smooth val="0"/>
          <c:extLst>
            <c:ext xmlns:c16="http://schemas.microsoft.com/office/drawing/2014/chart" uri="{C3380CC4-5D6E-409C-BE32-E72D297353CC}">
              <c16:uniqueId val="{00000003-3690-4846-982A-10ED55D68B54}"/>
            </c:ext>
          </c:extLst>
        </c:ser>
        <c:dLbls>
          <c:showLegendKey val="0"/>
          <c:showVal val="0"/>
          <c:showCatName val="0"/>
          <c:showSerName val="0"/>
          <c:showPercent val="0"/>
          <c:showBubbleSize val="0"/>
        </c:dLbls>
        <c:marker val="1"/>
        <c:smooth val="0"/>
        <c:axId val="1874238912"/>
        <c:axId val="59314608"/>
      </c:lineChart>
      <c:catAx>
        <c:axId val="1874238912"/>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59314608"/>
        <c:crosses val="autoZero"/>
        <c:auto val="1"/>
        <c:lblAlgn val="ctr"/>
        <c:lblOffset val="100"/>
        <c:noMultiLvlLbl val="0"/>
      </c:catAx>
      <c:valAx>
        <c:axId val="59314608"/>
        <c:scaling>
          <c:orientation val="minMax"/>
          <c:max val="236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8742389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9474860335195532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06-4000-B86B-EC454EA3B1CF}"/>
                </c:ext>
              </c:extLst>
            </c:dLbl>
            <c:dLbl>
              <c:idx val="1"/>
              <c:layout>
                <c:manualLayout>
                  <c:x val="-3.9815686447015372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06-4000-B86B-EC454EA3B1CF}"/>
                </c:ext>
              </c:extLst>
            </c:dLbl>
            <c:dLbl>
              <c:idx val="2"/>
              <c:layout>
                <c:manualLayout>
                  <c:x val="-4.2648044692737433E-2"/>
                  <c:y val="9.3416418641449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06-4000-B86B-EC454EA3B1CF}"/>
                </c:ext>
              </c:extLst>
            </c:dLbl>
            <c:dLbl>
              <c:idx val="3"/>
              <c:layout>
                <c:manualLayout>
                  <c:x val="-3.969278141908239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06-4000-B86B-EC454EA3B1CF}"/>
                </c:ext>
              </c:extLst>
            </c:dLbl>
            <c:dLbl>
              <c:idx val="4"/>
              <c:layout>
                <c:manualLayout>
                  <c:x val="-3.8603351955307341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06-4000-B86B-EC454EA3B1CF}"/>
                </c:ext>
              </c:extLst>
            </c:dLbl>
            <c:dLbl>
              <c:idx val="5"/>
              <c:layout>
                <c:manualLayout>
                  <c:x val="-3.6491620111731841E-2"/>
                  <c:y val="8.5760916249105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06-4000-B86B-EC454EA3B1CF}"/>
                </c:ext>
              </c:extLst>
            </c:dLbl>
            <c:dLbl>
              <c:idx val="6"/>
              <c:layout>
                <c:manualLayout>
                  <c:x val="-4.039106145251397E-2"/>
                  <c:y val="8.1933165052933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06-4000-B86B-EC454EA3B1CF}"/>
                </c:ext>
              </c:extLst>
            </c:dLbl>
            <c:dLbl>
              <c:idx val="7"/>
              <c:layout>
                <c:manualLayout>
                  <c:x val="-3.6240267452601942E-2"/>
                  <c:y val="7.4277662660588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06-4000-B86B-EC454EA3B1CF}"/>
                </c:ext>
              </c:extLst>
            </c:dLbl>
            <c:dLbl>
              <c:idx val="8"/>
              <c:layout>
                <c:manualLayout>
                  <c:x val="-3.7044736726344958E-2"/>
                  <c:y val="8.19331650529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06-4000-B86B-EC454EA3B1CF}"/>
                </c:ext>
              </c:extLst>
            </c:dLbl>
            <c:dLbl>
              <c:idx val="9"/>
              <c:layout>
                <c:manualLayout>
                  <c:x val="-3.4000000000000079E-2"/>
                  <c:y val="8.9588667445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06-4000-B86B-EC454EA3B1CF}"/>
                </c:ext>
              </c:extLst>
            </c:dLbl>
            <c:dLbl>
              <c:idx val="10"/>
              <c:layout>
                <c:manualLayout>
                  <c:x val="-3.6541943430255575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06-4000-B86B-EC454EA3B1CF}"/>
                </c:ext>
              </c:extLst>
            </c:dLbl>
            <c:dLbl>
              <c:idx val="11"/>
              <c:layout>
                <c:manualLayout>
                  <c:x val="-3.5156468569920378E-2"/>
                  <c:y val="8.19331650529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06-4000-B86B-EC454EA3B1CF}"/>
                </c:ext>
              </c:extLst>
            </c:dLbl>
            <c:dLbl>
              <c:idx val="12"/>
              <c:layout>
                <c:manualLayout>
                  <c:x val="-2.278485021774513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06-4000-B86B-EC454EA3B1CF}"/>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80219</c:v>
                </c:pt>
                <c:pt idx="1">
                  <c:v>80120</c:v>
                </c:pt>
                <c:pt idx="2">
                  <c:v>80494</c:v>
                </c:pt>
                <c:pt idx="3">
                  <c:v>79376</c:v>
                </c:pt>
                <c:pt idx="4">
                  <c:v>78253</c:v>
                </c:pt>
                <c:pt idx="5">
                  <c:v>76854</c:v>
                </c:pt>
                <c:pt idx="6">
                  <c:v>76029</c:v>
                </c:pt>
                <c:pt idx="7">
                  <c:v>75222</c:v>
                </c:pt>
                <c:pt idx="8">
                  <c:v>75700</c:v>
                </c:pt>
                <c:pt idx="9">
                  <c:v>75564</c:v>
                </c:pt>
                <c:pt idx="10">
                  <c:v>76248</c:v>
                </c:pt>
                <c:pt idx="11">
                  <c:v>76172</c:v>
                </c:pt>
                <c:pt idx="12">
                  <c:v>75876</c:v>
                </c:pt>
              </c:numCache>
            </c:numRef>
          </c:val>
          <c:smooth val="0"/>
          <c:extLst>
            <c:ext xmlns:c16="http://schemas.microsoft.com/office/drawing/2014/chart" uri="{C3380CC4-5D6E-409C-BE32-E72D297353CC}">
              <c16:uniqueId val="{00000001-A10E-45F1-AF4C-50E888042704}"/>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'Pág-11-Grá-CPP'!$C$8:$D$20</c:f>
              <c:multiLvlStrCache>
                <c:ptCount val="13"/>
                <c:lvl>
                  <c:pt idx="0">
                    <c:v>May</c:v>
                  </c:pt>
                  <c:pt idx="1">
                    <c:v>Jun</c:v>
                  </c:pt>
                  <c:pt idx="2">
                    <c:v>Jul</c:v>
                  </c:pt>
                  <c:pt idx="3">
                    <c:v>Ago</c:v>
                  </c:pt>
                  <c:pt idx="4">
                    <c:v>Sep</c:v>
                  </c:pt>
                  <c:pt idx="5">
                    <c:v>Oct</c:v>
                  </c:pt>
                  <c:pt idx="6">
                    <c:v>Nov</c:v>
                  </c:pt>
                  <c:pt idx="7">
                    <c:v>Dic</c:v>
                  </c:pt>
                  <c:pt idx="8">
                    <c:v>Ene</c:v>
                  </c:pt>
                  <c:pt idx="9">
                    <c:v>Feb</c:v>
                  </c:pt>
                  <c:pt idx="10">
                    <c:v>Mar</c:v>
                  </c:pt>
                  <c:pt idx="11">
                    <c:v>Abr</c:v>
                  </c:pt>
                  <c:pt idx="12">
                    <c:v>May</c:v>
                  </c:pt>
                </c:lvl>
                <c:lvl>
                  <c:pt idx="0">
                    <c:v>202,165</c:v>
                  </c:pt>
                  <c:pt idx="1">
                    <c:v>202,557</c:v>
                  </c:pt>
                  <c:pt idx="2">
                    <c:v>203,664</c:v>
                  </c:pt>
                  <c:pt idx="3">
                    <c:v>204,043</c:v>
                  </c:pt>
                  <c:pt idx="4">
                    <c:v>204,385</c:v>
                  </c:pt>
                  <c:pt idx="5">
                    <c:v>204,161</c:v>
                  </c:pt>
                  <c:pt idx="6">
                    <c:v>203,737</c:v>
                  </c:pt>
                  <c:pt idx="7">
                    <c:v>202,307</c:v>
                  </c:pt>
                  <c:pt idx="8">
                    <c:v>203,288</c:v>
                  </c:pt>
                  <c:pt idx="9">
                    <c:v>203,204</c:v>
                  </c:pt>
                  <c:pt idx="10">
                    <c:v>203,745</c:v>
                  </c:pt>
                  <c:pt idx="11">
                    <c:v>203,784</c:v>
                  </c:pt>
                  <c:pt idx="12">
                    <c:v>203,733</c:v>
                  </c:pt>
                </c:lvl>
              </c:multiLvlStrCache>
            </c:multiLvlStrRef>
          </c:cat>
          <c:val>
            <c:numRef>
              <c:f>'Pág-11-Grá-CPP'!$B$8:$B$20</c:f>
              <c:numCache>
                <c:formatCode>#,##0</c:formatCode>
                <c:ptCount val="13"/>
                <c:pt idx="0">
                  <c:v>121946</c:v>
                </c:pt>
                <c:pt idx="1">
                  <c:v>122437</c:v>
                </c:pt>
                <c:pt idx="2">
                  <c:v>123170</c:v>
                </c:pt>
                <c:pt idx="3">
                  <c:v>124667</c:v>
                </c:pt>
                <c:pt idx="4">
                  <c:v>126132</c:v>
                </c:pt>
                <c:pt idx="5">
                  <c:v>127307</c:v>
                </c:pt>
                <c:pt idx="6">
                  <c:v>127708</c:v>
                </c:pt>
                <c:pt idx="7">
                  <c:v>127085</c:v>
                </c:pt>
                <c:pt idx="8">
                  <c:v>127588</c:v>
                </c:pt>
                <c:pt idx="9">
                  <c:v>127640</c:v>
                </c:pt>
                <c:pt idx="10">
                  <c:v>127497</c:v>
                </c:pt>
                <c:pt idx="11">
                  <c:v>127612</c:v>
                </c:pt>
                <c:pt idx="12">
                  <c:v>127857</c:v>
                </c:pt>
              </c:numCache>
            </c:numRef>
          </c:val>
          <c:smooth val="0"/>
          <c:extLst>
            <c:ext xmlns:c16="http://schemas.microsoft.com/office/drawing/2014/chart" uri="{C3380CC4-5D6E-409C-BE32-E72D297353CC}">
              <c16:uniqueId val="{00000002-A10E-45F1-AF4C-50E888042704}"/>
            </c:ext>
          </c:extLst>
        </c:ser>
        <c:dLbls>
          <c:showLegendKey val="0"/>
          <c:showVal val="0"/>
          <c:showCatName val="0"/>
          <c:showSerName val="0"/>
          <c:showPercent val="0"/>
          <c:showBubbleSize val="0"/>
        </c:dLbls>
        <c:marker val="1"/>
        <c:smooth val="0"/>
        <c:axId val="1431192704"/>
        <c:axId val="1431194624"/>
      </c:lineChart>
      <c:catAx>
        <c:axId val="1431192704"/>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431194624"/>
        <c:crosses val="autoZero"/>
        <c:auto val="1"/>
        <c:lblAlgn val="ctr"/>
        <c:lblOffset val="100"/>
        <c:noMultiLvlLbl val="0"/>
      </c:catAx>
      <c:valAx>
        <c:axId val="1431194624"/>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431192704"/>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5318435754189942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6-4061-AE1C-A3DA81E639F9}"/>
                </c:ext>
              </c:extLst>
            </c:dLbl>
            <c:dLbl>
              <c:idx val="1"/>
              <c:layout>
                <c:manualLayout>
                  <c:x val="-3.5212334491708089E-2"/>
                  <c:y val="0.133040977020729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36-4061-AE1C-A3DA81E639F9}"/>
                </c:ext>
              </c:extLst>
            </c:dLbl>
            <c:dLbl>
              <c:idx val="2"/>
              <c:layout>
                <c:manualLayout>
                  <c:x val="-3.4960893854748605E-2"/>
                  <c:y val="0.124877711714607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36-4061-AE1C-A3DA81E639F9}"/>
                </c:ext>
              </c:extLst>
            </c:dLbl>
            <c:dLbl>
              <c:idx val="3"/>
              <c:layout>
                <c:manualLayout>
                  <c:x val="-3.4944178067127081E-2"/>
                  <c:y val="0.12487771171460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36-4061-AE1C-A3DA81E639F9}"/>
                </c:ext>
              </c:extLst>
            </c:dLbl>
            <c:dLbl>
              <c:idx val="4"/>
              <c:layout>
                <c:manualLayout>
                  <c:x val="-3.6474904324110283E-2"/>
                  <c:y val="0.128959344367668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36-4061-AE1C-A3DA81E639F9}"/>
                </c:ext>
              </c:extLst>
            </c:dLbl>
            <c:dLbl>
              <c:idx val="5"/>
              <c:layout>
                <c:manualLayout>
                  <c:x val="-3.44804469273743E-2"/>
                  <c:y val="0.12487771171460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36-4061-AE1C-A3DA81E639F9}"/>
                </c:ext>
              </c:extLst>
            </c:dLbl>
            <c:dLbl>
              <c:idx val="6"/>
              <c:layout>
                <c:manualLayout>
                  <c:x val="-3.5502837285004182E-2"/>
                  <c:y val="0.120796079061545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36-4061-AE1C-A3DA81E639F9}"/>
                </c:ext>
              </c:extLst>
            </c:dLbl>
            <c:dLbl>
              <c:idx val="7"/>
              <c:layout>
                <c:manualLayout>
                  <c:x val="-3.5865921787709497E-2"/>
                  <c:y val="0.116714446408484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6-4061-AE1C-A3DA81E639F9}"/>
                </c:ext>
              </c:extLst>
            </c:dLbl>
            <c:dLbl>
              <c:idx val="8"/>
              <c:layout>
                <c:manualLayout>
                  <c:x val="-3.5083798882681649E-2"/>
                  <c:y val="0.10855118110236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36-4061-AE1C-A3DA81E639F9}"/>
                </c:ext>
              </c:extLst>
            </c:dLbl>
            <c:dLbl>
              <c:idx val="9"/>
              <c:layout>
                <c:manualLayout>
                  <c:x val="-3.5843575418994411E-2"/>
                  <c:y val="0.104469548449300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36-4061-AE1C-A3DA81E639F9}"/>
                </c:ext>
              </c:extLst>
            </c:dLbl>
            <c:dLbl>
              <c:idx val="10"/>
              <c:layout>
                <c:manualLayout>
                  <c:x val="-3.3525183653719259E-2"/>
                  <c:y val="0.100387915796239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36-4061-AE1C-A3DA81E639F9}"/>
                </c:ext>
              </c:extLst>
            </c:dLbl>
            <c:dLbl>
              <c:idx val="11"/>
              <c:layout>
                <c:manualLayout>
                  <c:x val="-3.4810099854836581E-2"/>
                  <c:y val="0.100387915796239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36-4061-AE1C-A3DA81E639F9}"/>
                </c:ext>
              </c:extLst>
            </c:dLbl>
            <c:dLbl>
              <c:idx val="12"/>
              <c:layout>
                <c:manualLayout>
                  <c:x val="-2.9917212862358687E-2"/>
                  <c:y val="9.63062831431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36-4061-AE1C-A3DA81E639F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13265</c:v>
                </c:pt>
                <c:pt idx="1">
                  <c:v>13378</c:v>
                </c:pt>
                <c:pt idx="2">
                  <c:v>13434</c:v>
                </c:pt>
                <c:pt idx="3">
                  <c:v>13444</c:v>
                </c:pt>
                <c:pt idx="4">
                  <c:v>13261</c:v>
                </c:pt>
                <c:pt idx="5">
                  <c:v>13140</c:v>
                </c:pt>
                <c:pt idx="6">
                  <c:v>12962</c:v>
                </c:pt>
                <c:pt idx="7">
                  <c:v>12590</c:v>
                </c:pt>
                <c:pt idx="8">
                  <c:v>12372</c:v>
                </c:pt>
                <c:pt idx="9">
                  <c:v>12360</c:v>
                </c:pt>
                <c:pt idx="10">
                  <c:v>12110</c:v>
                </c:pt>
                <c:pt idx="11">
                  <c:v>11850</c:v>
                </c:pt>
                <c:pt idx="12">
                  <c:v>11571</c:v>
                </c:pt>
              </c:numCache>
            </c:numRef>
          </c:val>
          <c:smooth val="0"/>
          <c:extLst>
            <c:ext xmlns:c16="http://schemas.microsoft.com/office/drawing/2014/chart" uri="{C3380CC4-5D6E-409C-BE32-E72D297353CC}">
              <c16:uniqueId val="{00000003-4D83-4394-B9C3-28A70E1C28D7}"/>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May</c:v>
                  </c:pt>
                  <c:pt idx="1">
                    <c:v>Jun</c:v>
                  </c:pt>
                  <c:pt idx="2">
                    <c:v>Jul</c:v>
                  </c:pt>
                  <c:pt idx="3">
                    <c:v>Ago</c:v>
                  </c:pt>
                  <c:pt idx="4">
                    <c:v>Sep</c:v>
                  </c:pt>
                  <c:pt idx="5">
                    <c:v>Oct</c:v>
                  </c:pt>
                  <c:pt idx="6">
                    <c:v>Nov</c:v>
                  </c:pt>
                  <c:pt idx="7">
                    <c:v>Dic</c:v>
                  </c:pt>
                  <c:pt idx="8">
                    <c:v>Ene</c:v>
                  </c:pt>
                  <c:pt idx="9">
                    <c:v>Feb</c:v>
                  </c:pt>
                  <c:pt idx="10">
                    <c:v>Mar</c:v>
                  </c:pt>
                  <c:pt idx="11">
                    <c:v>Abr</c:v>
                  </c:pt>
                  <c:pt idx="12">
                    <c:v>May</c:v>
                  </c:pt>
                </c:lvl>
                <c:lvl>
                  <c:pt idx="0">
                    <c:v>30,065</c:v>
                  </c:pt>
                  <c:pt idx="1">
                    <c:v>30,250</c:v>
                  </c:pt>
                  <c:pt idx="2">
                    <c:v>30,403</c:v>
                  </c:pt>
                  <c:pt idx="3">
                    <c:v>30,518</c:v>
                  </c:pt>
                  <c:pt idx="4">
                    <c:v>30,377</c:v>
                  </c:pt>
                  <c:pt idx="5">
                    <c:v>30,162</c:v>
                  </c:pt>
                  <c:pt idx="6">
                    <c:v>30,097</c:v>
                  </c:pt>
                  <c:pt idx="7">
                    <c:v>29,598</c:v>
                  </c:pt>
                  <c:pt idx="8">
                    <c:v>29,540</c:v>
                  </c:pt>
                  <c:pt idx="9">
                    <c:v>29,479</c:v>
                  </c:pt>
                  <c:pt idx="10">
                    <c:v>29,114</c:v>
                  </c:pt>
                  <c:pt idx="11">
                    <c:v>28,945</c:v>
                  </c:pt>
                  <c:pt idx="12">
                    <c:v>28,760</c:v>
                  </c:pt>
                </c:lvl>
              </c:multiLvlStrCache>
            </c:multiLvlStrRef>
          </c:cat>
          <c:val>
            <c:numRef>
              <c:f>'Pág-11-Grá-CPP'!$G$8:$G$20</c:f>
              <c:numCache>
                <c:formatCode>#,##0</c:formatCode>
                <c:ptCount val="13"/>
                <c:pt idx="0">
                  <c:v>16800</c:v>
                </c:pt>
                <c:pt idx="1">
                  <c:v>16872</c:v>
                </c:pt>
                <c:pt idx="2">
                  <c:v>16969</c:v>
                </c:pt>
                <c:pt idx="3">
                  <c:v>17074</c:v>
                </c:pt>
                <c:pt idx="4">
                  <c:v>17116</c:v>
                </c:pt>
                <c:pt idx="5">
                  <c:v>17022</c:v>
                </c:pt>
                <c:pt idx="6">
                  <c:v>17135</c:v>
                </c:pt>
                <c:pt idx="7">
                  <c:v>17008</c:v>
                </c:pt>
                <c:pt idx="8">
                  <c:v>17168</c:v>
                </c:pt>
                <c:pt idx="9">
                  <c:v>17119</c:v>
                </c:pt>
                <c:pt idx="10">
                  <c:v>17004</c:v>
                </c:pt>
                <c:pt idx="11">
                  <c:v>17095</c:v>
                </c:pt>
                <c:pt idx="12">
                  <c:v>17189</c:v>
                </c:pt>
              </c:numCache>
            </c:numRef>
          </c:val>
          <c:smooth val="0"/>
          <c:extLst>
            <c:ext xmlns:c16="http://schemas.microsoft.com/office/drawing/2014/chart" uri="{C3380CC4-5D6E-409C-BE32-E72D297353CC}">
              <c16:uniqueId val="{00000004-4D83-4394-B9C3-28A70E1C28D7}"/>
            </c:ext>
          </c:extLst>
        </c:ser>
        <c:dLbls>
          <c:showLegendKey val="0"/>
          <c:showVal val="0"/>
          <c:showCatName val="0"/>
          <c:showSerName val="0"/>
          <c:showPercent val="0"/>
          <c:showBubbleSize val="0"/>
        </c:dLbls>
        <c:marker val="1"/>
        <c:smooth val="0"/>
        <c:axId val="1431193664"/>
        <c:axId val="1431203264"/>
      </c:lineChart>
      <c:catAx>
        <c:axId val="1431193664"/>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431203264"/>
        <c:crosses val="autoZero"/>
        <c:auto val="1"/>
        <c:lblAlgn val="ctr"/>
        <c:lblOffset val="100"/>
        <c:noMultiLvlLbl val="0"/>
      </c:catAx>
      <c:valAx>
        <c:axId val="1431203264"/>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431193664"/>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0115993242838148"/>
          <c:y val="4.6409404176238706E-2"/>
          <c:w val="0.82657907247953688"/>
          <c:h val="0.80676440807913574"/>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F34D-498F-81C0-FDA56293DEF2}"/>
              </c:ext>
            </c:extLst>
          </c:dPt>
          <c:dPt>
            <c:idx val="1"/>
            <c:bubble3D val="0"/>
            <c:spPr>
              <a:solidFill>
                <a:srgbClr val="FF0000"/>
              </a:solidFill>
            </c:spPr>
            <c:extLst>
              <c:ext xmlns:c16="http://schemas.microsoft.com/office/drawing/2014/chart" uri="{C3380CC4-5D6E-409C-BE32-E72D297353CC}">
                <c16:uniqueId val="{00000003-F34D-498F-81C0-FDA56293DEF2}"/>
              </c:ext>
            </c:extLst>
          </c:dPt>
          <c:dPt>
            <c:idx val="2"/>
            <c:bubble3D val="0"/>
            <c:spPr>
              <a:solidFill>
                <a:srgbClr val="FFC000"/>
              </a:solidFill>
            </c:spPr>
            <c:extLst>
              <c:ext xmlns:c16="http://schemas.microsoft.com/office/drawing/2014/chart" uri="{C3380CC4-5D6E-409C-BE32-E72D297353CC}">
                <c16:uniqueId val="{00000004-F34D-498F-81C0-FDA56293DEF2}"/>
              </c:ext>
            </c:extLst>
          </c:dPt>
          <c:dLbls>
            <c:dLbl>
              <c:idx val="0"/>
              <c:layout>
                <c:manualLayout>
                  <c:x val="-5.2021704919442725E-2"/>
                  <c:y val="0.119213364852814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34D-498F-81C0-FDA56293DEF2}"/>
                </c:ext>
              </c:extLst>
            </c:dLbl>
            <c:dLbl>
              <c:idx val="1"/>
              <c:layout>
                <c:manualLayout>
                  <c:x val="-6.0278170360432669E-3"/>
                  <c:y val="-9.35516432446547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4D-498F-81C0-FDA56293DEF2}"/>
                </c:ext>
              </c:extLst>
            </c:dLbl>
            <c:dLbl>
              <c:idx val="2"/>
              <c:layout>
                <c:manualLayout>
                  <c:x val="0.17450009846325643"/>
                  <c:y val="-8.25976627063604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34D-498F-81C0-FDA56293DEF2}"/>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252</c:v>
                </c:pt>
                <c:pt idx="1">
                  <c:v>14</c:v>
                </c:pt>
                <c:pt idx="2">
                  <c:v>13</c:v>
                </c:pt>
              </c:numCache>
            </c:numRef>
          </c:val>
          <c:extLst>
            <c:ext xmlns:c16="http://schemas.microsoft.com/office/drawing/2014/chart" uri="{C3380CC4-5D6E-409C-BE32-E72D297353CC}">
              <c16:uniqueId val="{00000001-F34D-498F-81C0-FDA56293DEF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5"/>
            <c:invertIfNegative val="0"/>
            <c:bubble3D val="0"/>
            <c:spPr>
              <a:solidFill>
                <a:srgbClr val="336600"/>
              </a:solidFill>
            </c:spPr>
            <c:extLst>
              <c:ext xmlns:c16="http://schemas.microsoft.com/office/drawing/2014/chart" uri="{C3380CC4-5D6E-409C-BE32-E72D297353CC}">
                <c16:uniqueId val="{0000001E-BD4B-4C48-80D5-767A258B571B}"/>
              </c:ext>
            </c:extLst>
          </c:dPt>
          <c:dPt>
            <c:idx val="16"/>
            <c:invertIfNegative val="0"/>
            <c:bubble3D val="0"/>
            <c:spPr>
              <a:solidFill>
                <a:srgbClr val="336600"/>
              </a:solidFill>
            </c:spPr>
            <c:extLst>
              <c:ext xmlns:c16="http://schemas.microsoft.com/office/drawing/2014/chart" uri="{C3380CC4-5D6E-409C-BE32-E72D297353CC}">
                <c16:uniqueId val="{0000001D-BD4B-4C48-80D5-767A258B571B}"/>
              </c:ext>
            </c:extLst>
          </c:dPt>
          <c:dPt>
            <c:idx val="17"/>
            <c:invertIfNegative val="0"/>
            <c:bubble3D val="0"/>
            <c:spPr>
              <a:solidFill>
                <a:srgbClr val="336600"/>
              </a:solidFill>
            </c:spPr>
            <c:extLst>
              <c:ext xmlns:c16="http://schemas.microsoft.com/office/drawing/2014/chart" uri="{C3380CC4-5D6E-409C-BE32-E72D297353CC}">
                <c16:uniqueId val="{0000001C-BD4B-4C48-80D5-767A258B571B}"/>
              </c:ext>
            </c:extLst>
          </c:dPt>
          <c:dPt>
            <c:idx val="18"/>
            <c:invertIfNegative val="0"/>
            <c:bubble3D val="0"/>
            <c:spPr>
              <a:solidFill>
                <a:srgbClr val="336600"/>
              </a:solidFill>
            </c:spPr>
            <c:extLst>
              <c:ext xmlns:c16="http://schemas.microsoft.com/office/drawing/2014/chart" uri="{C3380CC4-5D6E-409C-BE32-E72D297353CC}">
                <c16:uniqueId val="{0000001B-BD4B-4C48-80D5-767A258B571B}"/>
              </c:ext>
            </c:extLst>
          </c:dPt>
          <c:dPt>
            <c:idx val="19"/>
            <c:invertIfNegative val="0"/>
            <c:bubble3D val="0"/>
            <c:spPr>
              <a:solidFill>
                <a:srgbClr val="336600"/>
              </a:solidFill>
            </c:spPr>
            <c:extLst>
              <c:ext xmlns:c16="http://schemas.microsoft.com/office/drawing/2014/chart" uri="{C3380CC4-5D6E-409C-BE32-E72D297353CC}">
                <c16:uniqueId val="{0000001A-BD4B-4C48-80D5-767A258B571B}"/>
              </c:ext>
            </c:extLst>
          </c:dPt>
          <c:dPt>
            <c:idx val="20"/>
            <c:invertIfNegative val="0"/>
            <c:bubble3D val="0"/>
            <c:spPr>
              <a:solidFill>
                <a:srgbClr val="336600"/>
              </a:solidFill>
            </c:spPr>
            <c:extLst>
              <c:ext xmlns:c16="http://schemas.microsoft.com/office/drawing/2014/chart" uri="{C3380CC4-5D6E-409C-BE32-E72D297353CC}">
                <c16:uniqueId val="{00000019-BD4B-4C48-80D5-767A258B571B}"/>
              </c:ext>
            </c:extLst>
          </c:dPt>
          <c:dPt>
            <c:idx val="21"/>
            <c:invertIfNegative val="0"/>
            <c:bubble3D val="0"/>
            <c:spPr>
              <a:solidFill>
                <a:srgbClr val="336600"/>
              </a:solidFill>
            </c:spPr>
            <c:extLst>
              <c:ext xmlns:c16="http://schemas.microsoft.com/office/drawing/2014/chart" uri="{C3380CC4-5D6E-409C-BE32-E72D297353CC}">
                <c16:uniqueId val="{00000018-BD4B-4C48-80D5-767A258B571B}"/>
              </c:ext>
            </c:extLst>
          </c:dPt>
          <c:dPt>
            <c:idx val="22"/>
            <c:invertIfNegative val="0"/>
            <c:bubble3D val="0"/>
            <c:spPr>
              <a:solidFill>
                <a:srgbClr val="336600"/>
              </a:solidFill>
            </c:spPr>
            <c:extLst>
              <c:ext xmlns:c16="http://schemas.microsoft.com/office/drawing/2014/chart" uri="{C3380CC4-5D6E-409C-BE32-E72D297353CC}">
                <c16:uniqueId val="{00000017-BD4B-4C48-80D5-767A258B571B}"/>
              </c:ext>
            </c:extLst>
          </c:dPt>
          <c:dPt>
            <c:idx val="23"/>
            <c:invertIfNegative val="0"/>
            <c:bubble3D val="0"/>
            <c:spPr>
              <a:solidFill>
                <a:srgbClr val="336600"/>
              </a:solidFill>
            </c:spPr>
            <c:extLst>
              <c:ext xmlns:c16="http://schemas.microsoft.com/office/drawing/2014/chart" uri="{C3380CC4-5D6E-409C-BE32-E72D297353CC}">
                <c16:uniqueId val="{00000016-BD4B-4C48-80D5-767A258B571B}"/>
              </c:ext>
            </c:extLst>
          </c:dPt>
          <c:dPt>
            <c:idx val="24"/>
            <c:invertIfNegative val="0"/>
            <c:bubble3D val="0"/>
            <c:spPr>
              <a:solidFill>
                <a:srgbClr val="336600"/>
              </a:solidFill>
            </c:spPr>
            <c:extLst>
              <c:ext xmlns:c16="http://schemas.microsoft.com/office/drawing/2014/chart" uri="{C3380CC4-5D6E-409C-BE32-E72D297353CC}">
                <c16:uniqueId val="{00000015-BD4B-4C48-80D5-767A258B571B}"/>
              </c:ext>
            </c:extLst>
          </c:dPt>
          <c:dPt>
            <c:idx val="25"/>
            <c:invertIfNegative val="0"/>
            <c:bubble3D val="0"/>
            <c:spPr>
              <a:solidFill>
                <a:srgbClr val="336600"/>
              </a:solidFill>
            </c:spPr>
            <c:extLst>
              <c:ext xmlns:c16="http://schemas.microsoft.com/office/drawing/2014/chart" uri="{C3380CC4-5D6E-409C-BE32-E72D297353CC}">
                <c16:uniqueId val="{00000014-BD4B-4C48-80D5-767A258B571B}"/>
              </c:ext>
            </c:extLst>
          </c:dPt>
          <c:dPt>
            <c:idx val="26"/>
            <c:invertIfNegative val="0"/>
            <c:bubble3D val="0"/>
            <c:spPr>
              <a:solidFill>
                <a:srgbClr val="336600"/>
              </a:solidFill>
            </c:spPr>
            <c:extLst>
              <c:ext xmlns:c16="http://schemas.microsoft.com/office/drawing/2014/chart" uri="{C3380CC4-5D6E-409C-BE32-E72D297353CC}">
                <c16:uniqueId val="{00000013-BD4B-4C48-80D5-767A258B571B}"/>
              </c:ext>
            </c:extLst>
          </c:dPt>
          <c:dPt>
            <c:idx val="27"/>
            <c:invertIfNegative val="0"/>
            <c:bubble3D val="0"/>
            <c:spPr>
              <a:solidFill>
                <a:srgbClr val="336600"/>
              </a:solidFill>
            </c:spPr>
            <c:extLst>
              <c:ext xmlns:c16="http://schemas.microsoft.com/office/drawing/2014/chart" uri="{C3380CC4-5D6E-409C-BE32-E72D297353CC}">
                <c16:uniqueId val="{00000012-BD4B-4C48-80D5-767A258B571B}"/>
              </c:ext>
            </c:extLst>
          </c:dPt>
          <c:dPt>
            <c:idx val="28"/>
            <c:invertIfNegative val="0"/>
            <c:bubble3D val="0"/>
            <c:spPr>
              <a:solidFill>
                <a:srgbClr val="336600"/>
              </a:solidFill>
            </c:spPr>
            <c:extLst>
              <c:ext xmlns:c16="http://schemas.microsoft.com/office/drawing/2014/chart" uri="{C3380CC4-5D6E-409C-BE32-E72D297353CC}">
                <c16:uniqueId val="{00000011-BD4B-4C48-80D5-767A258B571B}"/>
              </c:ext>
            </c:extLst>
          </c:dPt>
          <c:dPt>
            <c:idx val="29"/>
            <c:invertIfNegative val="0"/>
            <c:bubble3D val="0"/>
            <c:spPr>
              <a:solidFill>
                <a:srgbClr val="336600"/>
              </a:solidFill>
            </c:spPr>
            <c:extLst>
              <c:ext xmlns:c16="http://schemas.microsoft.com/office/drawing/2014/chart" uri="{C3380CC4-5D6E-409C-BE32-E72D297353CC}">
                <c16:uniqueId val="{00000010-BD4B-4C48-80D5-767A258B571B}"/>
              </c:ext>
            </c:extLst>
          </c:dPt>
          <c:dPt>
            <c:idx val="30"/>
            <c:invertIfNegative val="0"/>
            <c:bubble3D val="0"/>
            <c:spPr>
              <a:solidFill>
                <a:srgbClr val="336600"/>
              </a:solidFill>
            </c:spPr>
            <c:extLst>
              <c:ext xmlns:c16="http://schemas.microsoft.com/office/drawing/2014/chart" uri="{C3380CC4-5D6E-409C-BE32-E72D297353CC}">
                <c16:uniqueId val="{0000000F-BD4B-4C48-80D5-767A258B571B}"/>
              </c:ext>
            </c:extLst>
          </c:dPt>
          <c:dPt>
            <c:idx val="31"/>
            <c:invertIfNegative val="0"/>
            <c:bubble3D val="0"/>
            <c:spPr>
              <a:solidFill>
                <a:srgbClr val="336600"/>
              </a:solidFill>
            </c:spPr>
            <c:extLst>
              <c:ext xmlns:c16="http://schemas.microsoft.com/office/drawing/2014/chart" uri="{C3380CC4-5D6E-409C-BE32-E72D297353CC}">
                <c16:uniqueId val="{0000000E-BD4B-4C48-80D5-767A258B571B}"/>
              </c:ext>
            </c:extLst>
          </c:dPt>
          <c:dPt>
            <c:idx val="32"/>
            <c:invertIfNegative val="0"/>
            <c:bubble3D val="0"/>
            <c:spPr>
              <a:solidFill>
                <a:srgbClr val="336600"/>
              </a:solidFill>
            </c:spPr>
            <c:extLst>
              <c:ext xmlns:c16="http://schemas.microsoft.com/office/drawing/2014/chart" uri="{C3380CC4-5D6E-409C-BE32-E72D297353CC}">
                <c16:uniqueId val="{0000000D-BD4B-4C48-80D5-767A258B571B}"/>
              </c:ext>
            </c:extLst>
          </c:dPt>
          <c:dPt>
            <c:idx val="33"/>
            <c:invertIfNegative val="0"/>
            <c:bubble3D val="0"/>
            <c:spPr>
              <a:solidFill>
                <a:srgbClr val="336600"/>
              </a:solidFill>
            </c:spPr>
            <c:extLst>
              <c:ext xmlns:c16="http://schemas.microsoft.com/office/drawing/2014/chart" uri="{C3380CC4-5D6E-409C-BE32-E72D297353CC}">
                <c16:uniqueId val="{0000000C-BD4B-4C48-80D5-767A258B571B}"/>
              </c:ext>
            </c:extLst>
          </c:dPt>
          <c:dPt>
            <c:idx val="34"/>
            <c:invertIfNegative val="0"/>
            <c:bubble3D val="0"/>
            <c:spPr>
              <a:solidFill>
                <a:srgbClr val="336600"/>
              </a:solidFill>
            </c:spPr>
            <c:extLst>
              <c:ext xmlns:c16="http://schemas.microsoft.com/office/drawing/2014/chart" uri="{C3380CC4-5D6E-409C-BE32-E72D297353CC}">
                <c16:uniqueId val="{0000000B-BD4B-4C48-80D5-767A258B571B}"/>
              </c:ext>
            </c:extLst>
          </c:dPt>
          <c:dPt>
            <c:idx val="35"/>
            <c:invertIfNegative val="0"/>
            <c:bubble3D val="0"/>
            <c:spPr>
              <a:solidFill>
                <a:srgbClr val="336600"/>
              </a:solidFill>
            </c:spPr>
            <c:extLst>
              <c:ext xmlns:c16="http://schemas.microsoft.com/office/drawing/2014/chart" uri="{C3380CC4-5D6E-409C-BE32-E72D297353CC}">
                <c16:uniqueId val="{0000000A-BD4B-4C48-80D5-767A258B571B}"/>
              </c:ext>
            </c:extLst>
          </c:dPt>
          <c:dPt>
            <c:idx val="36"/>
            <c:invertIfNegative val="0"/>
            <c:bubble3D val="0"/>
            <c:spPr>
              <a:solidFill>
                <a:srgbClr val="336600"/>
              </a:solidFill>
            </c:spPr>
            <c:extLst>
              <c:ext xmlns:c16="http://schemas.microsoft.com/office/drawing/2014/chart" uri="{C3380CC4-5D6E-409C-BE32-E72D297353CC}">
                <c16:uniqueId val="{00000009-BD4B-4C48-80D5-767A258B571B}"/>
              </c:ext>
            </c:extLst>
          </c:dPt>
          <c:dPt>
            <c:idx val="37"/>
            <c:invertIfNegative val="0"/>
            <c:bubble3D val="0"/>
            <c:spPr>
              <a:solidFill>
                <a:srgbClr val="336600"/>
              </a:solidFill>
            </c:spPr>
            <c:extLst>
              <c:ext xmlns:c16="http://schemas.microsoft.com/office/drawing/2014/chart" uri="{C3380CC4-5D6E-409C-BE32-E72D297353CC}">
                <c16:uniqueId val="{00000008-BD4B-4C48-80D5-767A258B571B}"/>
              </c:ext>
            </c:extLst>
          </c:dPt>
          <c:dPt>
            <c:idx val="38"/>
            <c:invertIfNegative val="0"/>
            <c:bubble3D val="0"/>
            <c:spPr>
              <a:solidFill>
                <a:srgbClr val="336600"/>
              </a:solidFill>
            </c:spPr>
            <c:extLst>
              <c:ext xmlns:c16="http://schemas.microsoft.com/office/drawing/2014/chart" uri="{C3380CC4-5D6E-409C-BE32-E72D297353CC}">
                <c16:uniqueId val="{00000007-BD4B-4C48-80D5-767A258B571B}"/>
              </c:ext>
            </c:extLst>
          </c:dPt>
          <c:dPt>
            <c:idx val="39"/>
            <c:invertIfNegative val="0"/>
            <c:bubble3D val="0"/>
            <c:spPr>
              <a:solidFill>
                <a:srgbClr val="336600"/>
              </a:solidFill>
            </c:spPr>
            <c:extLst>
              <c:ext xmlns:c16="http://schemas.microsoft.com/office/drawing/2014/chart" uri="{C3380CC4-5D6E-409C-BE32-E72D297353CC}">
                <c16:uniqueId val="{00000006-BD4B-4C48-80D5-767A258B571B}"/>
              </c:ext>
            </c:extLst>
          </c:dPt>
          <c:dPt>
            <c:idx val="40"/>
            <c:invertIfNegative val="0"/>
            <c:bubble3D val="0"/>
            <c:spPr>
              <a:solidFill>
                <a:srgbClr val="336600"/>
              </a:solidFill>
            </c:spPr>
            <c:extLst>
              <c:ext xmlns:c16="http://schemas.microsoft.com/office/drawing/2014/chart" uri="{C3380CC4-5D6E-409C-BE32-E72D297353CC}">
                <c16:uniqueId val="{00000005-BD4B-4C48-80D5-767A258B571B}"/>
              </c:ext>
            </c:extLst>
          </c:dPt>
          <c:dPt>
            <c:idx val="41"/>
            <c:invertIfNegative val="0"/>
            <c:bubble3D val="0"/>
            <c:spPr>
              <a:solidFill>
                <a:srgbClr val="336600"/>
              </a:solidFill>
            </c:spPr>
            <c:extLst>
              <c:ext xmlns:c16="http://schemas.microsoft.com/office/drawing/2014/chart" uri="{C3380CC4-5D6E-409C-BE32-E72D297353CC}">
                <c16:uniqueId val="{00000004-BD4B-4C48-80D5-767A258B571B}"/>
              </c:ext>
            </c:extLst>
          </c:dPt>
          <c:dPt>
            <c:idx val="42"/>
            <c:invertIfNegative val="0"/>
            <c:bubble3D val="0"/>
            <c:spPr>
              <a:solidFill>
                <a:srgbClr val="336600"/>
              </a:solidFill>
            </c:spPr>
            <c:extLst>
              <c:ext xmlns:c16="http://schemas.microsoft.com/office/drawing/2014/chart" uri="{C3380CC4-5D6E-409C-BE32-E72D297353CC}">
                <c16:uniqueId val="{00000003-BD4B-4C48-80D5-767A258B571B}"/>
              </c:ext>
            </c:extLst>
          </c:dPt>
          <c:dPt>
            <c:idx val="43"/>
            <c:invertIfNegative val="0"/>
            <c:bubble3D val="0"/>
            <c:spPr>
              <a:solidFill>
                <a:srgbClr val="336600"/>
              </a:solidFill>
            </c:spPr>
            <c:extLst>
              <c:ext xmlns:c16="http://schemas.microsoft.com/office/drawing/2014/chart" uri="{C3380CC4-5D6E-409C-BE32-E72D297353CC}">
                <c16:uniqueId val="{00000002-BD4B-4C48-80D5-767A258B571B}"/>
              </c:ext>
            </c:extLst>
          </c:dPt>
          <c:dPt>
            <c:idx val="44"/>
            <c:invertIfNegative val="0"/>
            <c:bubble3D val="0"/>
            <c:spPr>
              <a:solidFill>
                <a:srgbClr val="336600"/>
              </a:solidFill>
            </c:spPr>
            <c:extLst>
              <c:ext xmlns:c16="http://schemas.microsoft.com/office/drawing/2014/chart" uri="{C3380CC4-5D6E-409C-BE32-E72D297353CC}">
                <c16:uniqueId val="{00000001-BD4B-4C48-80D5-767A258B571B}"/>
              </c:ext>
            </c:extLst>
          </c:dPt>
          <c:dPt>
            <c:idx val="45"/>
            <c:invertIfNegative val="0"/>
            <c:bubble3D val="0"/>
            <c:spPr>
              <a:solidFill>
                <a:srgbClr val="336600"/>
              </a:solidFill>
            </c:spPr>
            <c:extLst>
              <c:ext xmlns:c16="http://schemas.microsoft.com/office/drawing/2014/chart" uri="{C3380CC4-5D6E-409C-BE32-E72D297353CC}">
                <c16:uniqueId val="{00000000-BD4B-4C48-80D5-767A258B571B}"/>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Durango</c:v>
                </c:pt>
                <c:pt idx="3">
                  <c:v>Morelos</c:v>
                </c:pt>
                <c:pt idx="4">
                  <c:v>Hidalgo</c:v>
                </c:pt>
                <c:pt idx="5">
                  <c:v>Nayarit</c:v>
                </c:pt>
                <c:pt idx="6">
                  <c:v>Veracruz de Ignacio de la Llave</c:v>
                </c:pt>
                <c:pt idx="7">
                  <c:v>Chihuahua</c:v>
                </c:pt>
                <c:pt idx="8">
                  <c:v>Coahuila de Zaragoza</c:v>
                </c:pt>
                <c:pt idx="9">
                  <c:v>Quintana Roo</c:v>
                </c:pt>
                <c:pt idx="10">
                  <c:v>Tabasco</c:v>
                </c:pt>
                <c:pt idx="11">
                  <c:v>Chiapas</c:v>
                </c:pt>
                <c:pt idx="12">
                  <c:v>Nuevo León</c:v>
                </c:pt>
                <c:pt idx="13">
                  <c:v>Aguascalientes</c:v>
                </c:pt>
                <c:pt idx="14">
                  <c:v>Guerrero</c:v>
                </c:pt>
                <c:pt idx="15">
                  <c:v>CEFERESO No. 4 Noroeste</c:v>
                </c:pt>
                <c:pt idx="16">
                  <c:v>Zacatecas</c:v>
                </c:pt>
                <c:pt idx="17">
                  <c:v>Tlaxcala</c:v>
                </c:pt>
                <c:pt idx="18">
                  <c:v>San Luis Potosí</c:v>
                </c:pt>
                <c:pt idx="19">
                  <c:v>CEFERESO No. 8 Nor-Poniente</c:v>
                </c:pt>
                <c:pt idx="20">
                  <c:v>Oaxaca</c:v>
                </c:pt>
                <c:pt idx="21">
                  <c:v>CEFERESO No. 13 CPS Oaxaca</c:v>
                </c:pt>
                <c:pt idx="22">
                  <c:v>CEFERESO No. 1 Altiplano</c:v>
                </c:pt>
                <c:pt idx="23">
                  <c:v>CEFERESO No. 7 Nor-Noroeste</c:v>
                </c:pt>
                <c:pt idx="24">
                  <c:v>CEFERESO No. 14 CPS Durango</c:v>
                </c:pt>
                <c:pt idx="25">
                  <c:v>Puebla</c:v>
                </c:pt>
                <c:pt idx="26">
                  <c:v>CEFEREPSI</c:v>
                </c:pt>
                <c:pt idx="27">
                  <c:v>Jalisco</c:v>
                </c:pt>
                <c:pt idx="28">
                  <c:v>Guanajuato</c:v>
                </c:pt>
                <c:pt idx="29">
                  <c:v>Querétaro</c:v>
                </c:pt>
                <c:pt idx="30">
                  <c:v>CEFERESO No. 15 CPS Chiapas</c:v>
                </c:pt>
                <c:pt idx="31">
                  <c:v>CEFERESO No. 11 CPS Sonora</c:v>
                </c:pt>
                <c:pt idx="32">
                  <c:v>CEFERESO No. 12 CPS Guanajuato</c:v>
                </c:pt>
                <c:pt idx="33">
                  <c:v>Centro Penitenciario Federal 18 CPS Coahuila</c:v>
                </c:pt>
                <c:pt idx="34">
                  <c:v>Baja California Sur</c:v>
                </c:pt>
                <c:pt idx="35">
                  <c:v>Campeche</c:v>
                </c:pt>
                <c:pt idx="36">
                  <c:v>CEFERESO No. 17 CPS Michoacán</c:v>
                </c:pt>
                <c:pt idx="37">
                  <c:v>Yucatán</c:v>
                </c:pt>
                <c:pt idx="38">
                  <c:v>CEFERESO No. 16 CPS Femenil Morelos</c:v>
                </c:pt>
                <c:pt idx="39">
                  <c:v>CEFERESO No. 5 Oriente</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21102</c:v>
                </c:pt>
                <c:pt idx="1">
                  <c:v>3094</c:v>
                </c:pt>
                <c:pt idx="2">
                  <c:v>1837</c:v>
                </c:pt>
                <c:pt idx="3">
                  <c:v>1631</c:v>
                </c:pt>
                <c:pt idx="4">
                  <c:v>1630</c:v>
                </c:pt>
                <c:pt idx="5">
                  <c:v>1628</c:v>
                </c:pt>
                <c:pt idx="6">
                  <c:v>1334</c:v>
                </c:pt>
                <c:pt idx="7">
                  <c:v>1234</c:v>
                </c:pt>
                <c:pt idx="8">
                  <c:v>1139</c:v>
                </c:pt>
                <c:pt idx="9" formatCode="General">
                  <c:v>988</c:v>
                </c:pt>
                <c:pt idx="10" formatCode="General">
                  <c:v>946</c:v>
                </c:pt>
                <c:pt idx="11" formatCode="General">
                  <c:v>763</c:v>
                </c:pt>
                <c:pt idx="12" formatCode="General">
                  <c:v>383</c:v>
                </c:pt>
                <c:pt idx="13" formatCode="General">
                  <c:v>181</c:v>
                </c:pt>
                <c:pt idx="14" formatCode="General">
                  <c:v>113</c:v>
                </c:pt>
                <c:pt idx="15" formatCode="General">
                  <c:v>-61</c:v>
                </c:pt>
                <c:pt idx="16" formatCode="General">
                  <c:v>-66</c:v>
                </c:pt>
                <c:pt idx="17" formatCode="General">
                  <c:v>-73</c:v>
                </c:pt>
                <c:pt idx="18" formatCode="General">
                  <c:v>-75</c:v>
                </c:pt>
                <c:pt idx="19" formatCode="General">
                  <c:v>-135</c:v>
                </c:pt>
                <c:pt idx="20" formatCode="General">
                  <c:v>-216</c:v>
                </c:pt>
                <c:pt idx="21" formatCode="General">
                  <c:v>-255</c:v>
                </c:pt>
                <c:pt idx="22" formatCode="General">
                  <c:v>-258</c:v>
                </c:pt>
                <c:pt idx="23" formatCode="General">
                  <c:v>-278</c:v>
                </c:pt>
                <c:pt idx="24" formatCode="General">
                  <c:v>-292</c:v>
                </c:pt>
                <c:pt idx="25" formatCode="General">
                  <c:v>-316</c:v>
                </c:pt>
                <c:pt idx="26" formatCode="General">
                  <c:v>-328</c:v>
                </c:pt>
                <c:pt idx="27" formatCode="General">
                  <c:v>-371</c:v>
                </c:pt>
                <c:pt idx="28" formatCode="General">
                  <c:v>-405</c:v>
                </c:pt>
                <c:pt idx="29" formatCode="General">
                  <c:v>-416</c:v>
                </c:pt>
                <c:pt idx="30" formatCode="General">
                  <c:v>-473</c:v>
                </c:pt>
                <c:pt idx="31" formatCode="General">
                  <c:v>-497</c:v>
                </c:pt>
                <c:pt idx="32" formatCode="General">
                  <c:v>-504</c:v>
                </c:pt>
                <c:pt idx="33" formatCode="General">
                  <c:v>-560</c:v>
                </c:pt>
                <c:pt idx="34" formatCode="General">
                  <c:v>-713</c:v>
                </c:pt>
                <c:pt idx="35" formatCode="General">
                  <c:v>-789</c:v>
                </c:pt>
                <c:pt idx="36" formatCode="General">
                  <c:v>-899</c:v>
                </c:pt>
                <c:pt idx="37">
                  <c:v>-1209</c:v>
                </c:pt>
                <c:pt idx="38">
                  <c:v>-1389</c:v>
                </c:pt>
                <c:pt idx="39">
                  <c:v>-1448</c:v>
                </c:pt>
                <c:pt idx="40">
                  <c:v>-1700</c:v>
                </c:pt>
                <c:pt idx="41">
                  <c:v>-2274</c:v>
                </c:pt>
                <c:pt idx="42">
                  <c:v>-2377</c:v>
                </c:pt>
                <c:pt idx="43">
                  <c:v>-2640</c:v>
                </c:pt>
                <c:pt idx="44">
                  <c:v>-3222</c:v>
                </c:pt>
                <c:pt idx="45">
                  <c:v>-3755</c:v>
                </c:pt>
              </c:numCache>
            </c:numRef>
          </c:val>
          <c:extLst>
            <c:ext xmlns:c16="http://schemas.microsoft.com/office/drawing/2014/chart" uri="{C3380CC4-5D6E-409C-BE32-E72D297353CC}">
              <c16:uniqueId val="{00000001-AD24-42B0-A095-858C9A42EDC3}"/>
            </c:ext>
          </c:extLst>
        </c:ser>
        <c:dLbls>
          <c:showLegendKey val="0"/>
          <c:showVal val="0"/>
          <c:showCatName val="0"/>
          <c:showSerName val="0"/>
          <c:showPercent val="0"/>
          <c:showBubbleSize val="0"/>
        </c:dLbls>
        <c:gapWidth val="38"/>
        <c:axId val="1431204704"/>
        <c:axId val="1431202784"/>
      </c:barChart>
      <c:catAx>
        <c:axId val="1431204704"/>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431202784"/>
        <c:crosses val="autoZero"/>
        <c:auto val="1"/>
        <c:lblAlgn val="ctr"/>
        <c:lblOffset val="100"/>
        <c:noMultiLvlLbl val="0"/>
      </c:catAx>
      <c:valAx>
        <c:axId val="1431202784"/>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4312047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Mayo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19050</xdr:colOff>
      <xdr:row>5</xdr:row>
      <xdr:rowOff>3175</xdr:rowOff>
    </xdr:from>
    <xdr:to>
      <xdr:col>24</xdr:col>
      <xdr:colOff>666750</xdr:colOff>
      <xdr:row>44</xdr:row>
      <xdr:rowOff>3175</xdr:rowOff>
    </xdr:to>
    <xdr:graphicFrame macro="">
      <xdr:nvGraphicFramePr>
        <xdr:cNvPr id="3" name="Gráfico 1">
          <a:extLst>
            <a:ext uri="{FF2B5EF4-FFF2-40B4-BE49-F238E27FC236}">
              <a16:creationId xmlns:a16="http://schemas.microsoft.com/office/drawing/2014/main" id="{687A1C75-45A6-B961-31B9-B60F00DBC0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4</xdr:row>
      <xdr:rowOff>365125</xdr:rowOff>
    </xdr:from>
    <xdr:to>
      <xdr:col>24</xdr:col>
      <xdr:colOff>647700</xdr:colOff>
      <xdr:row>43</xdr:row>
      <xdr:rowOff>250825</xdr:rowOff>
    </xdr:to>
    <xdr:graphicFrame macro="">
      <xdr:nvGraphicFramePr>
        <xdr:cNvPr id="3" name="Gráfico 1">
          <a:extLst>
            <a:ext uri="{FF2B5EF4-FFF2-40B4-BE49-F238E27FC236}">
              <a16:creationId xmlns:a16="http://schemas.microsoft.com/office/drawing/2014/main" id="{3F5D8D2C-74E1-5DAD-8839-9CA21FD0C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xdr:colOff>
      <xdr:row>5</xdr:row>
      <xdr:rowOff>3175</xdr:rowOff>
    </xdr:from>
    <xdr:to>
      <xdr:col>24</xdr:col>
      <xdr:colOff>657225</xdr:colOff>
      <xdr:row>44</xdr:row>
      <xdr:rowOff>3175</xdr:rowOff>
    </xdr:to>
    <xdr:graphicFrame macro="">
      <xdr:nvGraphicFramePr>
        <xdr:cNvPr id="3" name="Gráfico 1">
          <a:extLst>
            <a:ext uri="{FF2B5EF4-FFF2-40B4-BE49-F238E27FC236}">
              <a16:creationId xmlns:a16="http://schemas.microsoft.com/office/drawing/2014/main" id="{89906C86-867C-1971-CB68-6C88E161FD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9525</xdr:colOff>
      <xdr:row>5</xdr:row>
      <xdr:rowOff>22225</xdr:rowOff>
    </xdr:from>
    <xdr:to>
      <xdr:col>24</xdr:col>
      <xdr:colOff>657225</xdr:colOff>
      <xdr:row>44</xdr:row>
      <xdr:rowOff>22225</xdr:rowOff>
    </xdr:to>
    <xdr:graphicFrame macro="">
      <xdr:nvGraphicFramePr>
        <xdr:cNvPr id="3" name="Gráfico 1">
          <a:extLst>
            <a:ext uri="{FF2B5EF4-FFF2-40B4-BE49-F238E27FC236}">
              <a16:creationId xmlns:a16="http://schemas.microsoft.com/office/drawing/2014/main" id="{B43F9B04-47F8-49D3-16AE-CCCB50F179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409015</xdr:colOff>
      <xdr:row>5</xdr:row>
      <xdr:rowOff>13260</xdr:rowOff>
    </xdr:from>
    <xdr:to>
      <xdr:col>24</xdr:col>
      <xdr:colOff>636494</xdr:colOff>
      <xdr:row>44</xdr:row>
      <xdr:rowOff>7097</xdr:rowOff>
    </xdr:to>
    <xdr:graphicFrame macro="">
      <xdr:nvGraphicFramePr>
        <xdr:cNvPr id="3" name="Gráfico 1">
          <a:extLst>
            <a:ext uri="{FF2B5EF4-FFF2-40B4-BE49-F238E27FC236}">
              <a16:creationId xmlns:a16="http://schemas.microsoft.com/office/drawing/2014/main" id="{6FE75434-D1ED-8437-67B2-87E2697A58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5</xdr:row>
      <xdr:rowOff>22225</xdr:rowOff>
    </xdr:from>
    <xdr:to>
      <xdr:col>24</xdr:col>
      <xdr:colOff>647700</xdr:colOff>
      <xdr:row>44</xdr:row>
      <xdr:rowOff>22225</xdr:rowOff>
    </xdr:to>
    <xdr:graphicFrame macro="">
      <xdr:nvGraphicFramePr>
        <xdr:cNvPr id="3" name="Gráfico 1">
          <a:extLst>
            <a:ext uri="{FF2B5EF4-FFF2-40B4-BE49-F238E27FC236}">
              <a16:creationId xmlns:a16="http://schemas.microsoft.com/office/drawing/2014/main" id="{96174DA3-6248-12CD-5FBB-EB84799E39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19050</xdr:colOff>
      <xdr:row>5</xdr:row>
      <xdr:rowOff>3175</xdr:rowOff>
    </xdr:from>
    <xdr:to>
      <xdr:col>24</xdr:col>
      <xdr:colOff>666750</xdr:colOff>
      <xdr:row>44</xdr:row>
      <xdr:rowOff>3175</xdr:rowOff>
    </xdr:to>
    <xdr:graphicFrame macro="">
      <xdr:nvGraphicFramePr>
        <xdr:cNvPr id="3" name="Gráfico 1">
          <a:extLst>
            <a:ext uri="{FF2B5EF4-FFF2-40B4-BE49-F238E27FC236}">
              <a16:creationId xmlns:a16="http://schemas.microsoft.com/office/drawing/2014/main" id="{550A9E56-AA30-4DB2-4A02-D6C4D8B42E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5</xdr:row>
      <xdr:rowOff>22225</xdr:rowOff>
    </xdr:from>
    <xdr:to>
      <xdr:col>24</xdr:col>
      <xdr:colOff>647700</xdr:colOff>
      <xdr:row>44</xdr:row>
      <xdr:rowOff>22225</xdr:rowOff>
    </xdr:to>
    <xdr:graphicFrame macro="">
      <xdr:nvGraphicFramePr>
        <xdr:cNvPr id="3" name="Gráfico 1">
          <a:extLst>
            <a:ext uri="{FF2B5EF4-FFF2-40B4-BE49-F238E27FC236}">
              <a16:creationId xmlns:a16="http://schemas.microsoft.com/office/drawing/2014/main" id="{1B2B45E9-2E0D-C897-43BF-8EAE4592A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5</xdr:row>
      <xdr:rowOff>12700</xdr:rowOff>
    </xdr:from>
    <xdr:to>
      <xdr:col>24</xdr:col>
      <xdr:colOff>647700</xdr:colOff>
      <xdr:row>44</xdr:row>
      <xdr:rowOff>12700</xdr:rowOff>
    </xdr:to>
    <xdr:graphicFrame macro="">
      <xdr:nvGraphicFramePr>
        <xdr:cNvPr id="3" name="Gráfico 1">
          <a:extLst>
            <a:ext uri="{FF2B5EF4-FFF2-40B4-BE49-F238E27FC236}">
              <a16:creationId xmlns:a16="http://schemas.microsoft.com/office/drawing/2014/main" id="{6A6F5F5D-2C10-8649-253F-0B36A2C53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365125</xdr:colOff>
      <xdr:row>4</xdr:row>
      <xdr:rowOff>374650</xdr:rowOff>
    </xdr:from>
    <xdr:to>
      <xdr:col>24</xdr:col>
      <xdr:colOff>600075</xdr:colOff>
      <xdr:row>43</xdr:row>
      <xdr:rowOff>266700</xdr:rowOff>
    </xdr:to>
    <xdr:graphicFrame macro="">
      <xdr:nvGraphicFramePr>
        <xdr:cNvPr id="3" name="Gráfico 1">
          <a:extLst>
            <a:ext uri="{FF2B5EF4-FFF2-40B4-BE49-F238E27FC236}">
              <a16:creationId xmlns:a16="http://schemas.microsoft.com/office/drawing/2014/main" id="{ED63BF79-8ABB-973C-C137-84F5B7DF3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828675</xdr:colOff>
      <xdr:row>2</xdr:row>
      <xdr:rowOff>225425</xdr:rowOff>
    </xdr:from>
    <xdr:to>
      <xdr:col>11</xdr:col>
      <xdr:colOff>444500</xdr:colOff>
      <xdr:row>24</xdr:row>
      <xdr:rowOff>139700</xdr:rowOff>
    </xdr:to>
    <xdr:graphicFrame macro="">
      <xdr:nvGraphicFramePr>
        <xdr:cNvPr id="2" name="Gráfico 1">
          <a:extLst>
            <a:ext uri="{FF2B5EF4-FFF2-40B4-BE49-F238E27FC236}">
              <a16:creationId xmlns:a16="http://schemas.microsoft.com/office/drawing/2014/main" id="{921F47F4-8728-8651-0B0C-EEE0BD14A0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666750</xdr:colOff>
      <xdr:row>21</xdr:row>
      <xdr:rowOff>22225</xdr:rowOff>
    </xdr:from>
    <xdr:to>
      <xdr:col>7</xdr:col>
      <xdr:colOff>138750</xdr:colOff>
      <xdr:row>35</xdr:row>
      <xdr:rowOff>103825</xdr:rowOff>
    </xdr:to>
    <xdr:pic>
      <xdr:nvPicPr>
        <xdr:cNvPr id="4" name="Imagen 3">
          <a:extLst>
            <a:ext uri="{FF2B5EF4-FFF2-40B4-BE49-F238E27FC236}">
              <a16:creationId xmlns:a16="http://schemas.microsoft.com/office/drawing/2014/main" id="{B8276CAA-53C3-F1CD-8C2C-715D37312706}"/>
            </a:ext>
          </a:extLst>
        </xdr:cNvPr>
        <xdr:cNvPicPr>
          <a:picLocks noChangeAspect="1"/>
        </xdr:cNvPicPr>
      </xdr:nvPicPr>
      <xdr:blipFill>
        <a:blip xmlns:r="http://schemas.openxmlformats.org/officeDocument/2006/relationships" r:link="rId2"/>
        <a:stretch>
          <a:fillRect/>
        </a:stretch>
      </xdr:blipFill>
      <xdr:spPr>
        <a:xfrm>
          <a:off x="3209925" y="4679950"/>
          <a:ext cx="2520000" cy="2520000"/>
        </a:xfrm>
        <a:prstGeom prst="rect">
          <a:avLst/>
        </a:prstGeom>
      </xdr:spPr>
    </xdr:pic>
    <xdr:clientData/>
  </xdr:twoCellAnchor>
  <xdr:twoCellAnchor>
    <xdr:from>
      <xdr:col>1</xdr:col>
      <xdr:colOff>161925</xdr:colOff>
      <xdr:row>29</xdr:row>
      <xdr:rowOff>85725</xdr:rowOff>
    </xdr:from>
    <xdr:to>
      <xdr:col>4</xdr:col>
      <xdr:colOff>514350</xdr:colOff>
      <xdr:row>29</xdr:row>
      <xdr:rowOff>85725</xdr:rowOff>
    </xdr:to>
    <xdr:cxnSp macro="">
      <xdr:nvCxnSpPr>
        <xdr:cNvPr id="5" name="Conector recto de flecha 4">
          <a:extLst>
            <a:ext uri="{FF2B5EF4-FFF2-40B4-BE49-F238E27FC236}">
              <a16:creationId xmlns:a16="http://schemas.microsoft.com/office/drawing/2014/main" id="{D8068553-CC8A-3243-D224-7315ADCE84BA}"/>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29</xdr:row>
      <xdr:rowOff>85725</xdr:rowOff>
    </xdr:from>
    <xdr:to>
      <xdr:col>9</xdr:col>
      <xdr:colOff>571500</xdr:colOff>
      <xdr:row>29</xdr:row>
      <xdr:rowOff>85725</xdr:rowOff>
    </xdr:to>
    <xdr:cxnSp macro="">
      <xdr:nvCxnSpPr>
        <xdr:cNvPr id="6" name="Conector recto de flecha 5">
          <a:extLst>
            <a:ext uri="{FF2B5EF4-FFF2-40B4-BE49-F238E27FC236}">
              <a16:creationId xmlns:a16="http://schemas.microsoft.com/office/drawing/2014/main" id="{6A32E255-B7F7-9EF7-3878-D3DDB13277B9}"/>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390525</xdr:colOff>
      <xdr:row>4</xdr:row>
      <xdr:rowOff>374650</xdr:rowOff>
    </xdr:from>
    <xdr:to>
      <xdr:col>24</xdr:col>
      <xdr:colOff>628650</xdr:colOff>
      <xdr:row>43</xdr:row>
      <xdr:rowOff>260350</xdr:rowOff>
    </xdr:to>
    <xdr:graphicFrame macro="">
      <xdr:nvGraphicFramePr>
        <xdr:cNvPr id="4" name="Gráfico 1">
          <a:extLst>
            <a:ext uri="{FF2B5EF4-FFF2-40B4-BE49-F238E27FC236}">
              <a16:creationId xmlns:a16="http://schemas.microsoft.com/office/drawing/2014/main" id="{701419B1-6691-E805-DD88-8AED1C79A5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9525</xdr:colOff>
      <xdr:row>5</xdr:row>
      <xdr:rowOff>12700</xdr:rowOff>
    </xdr:from>
    <xdr:to>
      <xdr:col>24</xdr:col>
      <xdr:colOff>657225</xdr:colOff>
      <xdr:row>44</xdr:row>
      <xdr:rowOff>12700</xdr:rowOff>
    </xdr:to>
    <xdr:graphicFrame macro="">
      <xdr:nvGraphicFramePr>
        <xdr:cNvPr id="3" name="Gráfico 1">
          <a:extLst>
            <a:ext uri="{FF2B5EF4-FFF2-40B4-BE49-F238E27FC236}">
              <a16:creationId xmlns:a16="http://schemas.microsoft.com/office/drawing/2014/main" id="{333D652D-CE37-B92E-968E-D6F7F0696B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9525</xdr:colOff>
      <xdr:row>5</xdr:row>
      <xdr:rowOff>22225</xdr:rowOff>
    </xdr:from>
    <xdr:to>
      <xdr:col>24</xdr:col>
      <xdr:colOff>657225</xdr:colOff>
      <xdr:row>44</xdr:row>
      <xdr:rowOff>22225</xdr:rowOff>
    </xdr:to>
    <xdr:graphicFrame macro="">
      <xdr:nvGraphicFramePr>
        <xdr:cNvPr id="3" name="Gráfico 1">
          <a:extLst>
            <a:ext uri="{FF2B5EF4-FFF2-40B4-BE49-F238E27FC236}">
              <a16:creationId xmlns:a16="http://schemas.microsoft.com/office/drawing/2014/main" id="{7788C0FD-FBB0-3A13-E15D-4D1572AFC6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9525</xdr:colOff>
      <xdr:row>5</xdr:row>
      <xdr:rowOff>3175</xdr:rowOff>
    </xdr:from>
    <xdr:to>
      <xdr:col>24</xdr:col>
      <xdr:colOff>657225</xdr:colOff>
      <xdr:row>44</xdr:row>
      <xdr:rowOff>3175</xdr:rowOff>
    </xdr:to>
    <xdr:graphicFrame macro="">
      <xdr:nvGraphicFramePr>
        <xdr:cNvPr id="3" name="Gráfico 1">
          <a:extLst>
            <a:ext uri="{FF2B5EF4-FFF2-40B4-BE49-F238E27FC236}">
              <a16:creationId xmlns:a16="http://schemas.microsoft.com/office/drawing/2014/main" id="{71423C7F-8E17-19ED-3C21-205DAE994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249115</xdr:colOff>
      <xdr:row>2</xdr:row>
      <xdr:rowOff>12456</xdr:rowOff>
    </xdr:from>
    <xdr:to>
      <xdr:col>10</xdr:col>
      <xdr:colOff>688732</xdr:colOff>
      <xdr:row>28</xdr:row>
      <xdr:rowOff>36635</xdr:rowOff>
    </xdr:to>
    <xdr:graphicFrame macro="">
      <xdr:nvGraphicFramePr>
        <xdr:cNvPr id="2" name="Gráfico 1">
          <a:extLst>
            <a:ext uri="{FF2B5EF4-FFF2-40B4-BE49-F238E27FC236}">
              <a16:creationId xmlns:a16="http://schemas.microsoft.com/office/drawing/2014/main" id="{74F5C8ED-8354-BF38-5C24-D029E5E96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338669</xdr:colOff>
      <xdr:row>2</xdr:row>
      <xdr:rowOff>222077</xdr:rowOff>
    </xdr:from>
    <xdr:to>
      <xdr:col>13</xdr:col>
      <xdr:colOff>740834</xdr:colOff>
      <xdr:row>31</xdr:row>
      <xdr:rowOff>211666</xdr:rowOff>
    </xdr:to>
    <xdr:graphicFrame macro="">
      <xdr:nvGraphicFramePr>
        <xdr:cNvPr id="2" name="Gráfico 1">
          <a:extLst>
            <a:ext uri="{FF2B5EF4-FFF2-40B4-BE49-F238E27FC236}">
              <a16:creationId xmlns:a16="http://schemas.microsoft.com/office/drawing/2014/main" id="{B945FE1D-852F-407C-B58F-72D0046FA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603623</xdr:colOff>
      <xdr:row>5</xdr:row>
      <xdr:rowOff>170703</xdr:rowOff>
    </xdr:from>
    <xdr:to>
      <xdr:col>10</xdr:col>
      <xdr:colOff>67234</xdr:colOff>
      <xdr:row>31</xdr:row>
      <xdr:rowOff>414617</xdr:rowOff>
    </xdr:to>
    <xdr:graphicFrame macro="">
      <xdr:nvGraphicFramePr>
        <xdr:cNvPr id="3" name="Gráfico 2">
          <a:extLst>
            <a:ext uri="{FF2B5EF4-FFF2-40B4-BE49-F238E27FC236}">
              <a16:creationId xmlns:a16="http://schemas.microsoft.com/office/drawing/2014/main" id="{569808BB-2770-745F-D554-7AE6B4CA10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118717</xdr:colOff>
      <xdr:row>4</xdr:row>
      <xdr:rowOff>173245</xdr:rowOff>
    </xdr:from>
    <xdr:to>
      <xdr:col>6</xdr:col>
      <xdr:colOff>546652</xdr:colOff>
      <xdr:row>31</xdr:row>
      <xdr:rowOff>30923</xdr:rowOff>
    </xdr:to>
    <xdr:graphicFrame macro="">
      <xdr:nvGraphicFramePr>
        <xdr:cNvPr id="2" name="Gráfico 1">
          <a:extLst>
            <a:ext uri="{FF2B5EF4-FFF2-40B4-BE49-F238E27FC236}">
              <a16:creationId xmlns:a16="http://schemas.microsoft.com/office/drawing/2014/main" id="{60D9F2C5-2B81-B939-790D-456066C66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E6866C20-7FA1-7187-5A43-104480C36D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6B37D9E2-C738-2BAF-CC98-E403C97940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7</xdr:row>
      <xdr:rowOff>73025</xdr:rowOff>
    </xdr:from>
    <xdr:to>
      <xdr:col>12</xdr:col>
      <xdr:colOff>939800</xdr:colOff>
      <xdr:row>34</xdr:row>
      <xdr:rowOff>146050</xdr:rowOff>
    </xdr:to>
    <xdr:graphicFrame macro="">
      <xdr:nvGraphicFramePr>
        <xdr:cNvPr id="3" name="Gráfico 2">
          <a:extLst>
            <a:ext uri="{FF2B5EF4-FFF2-40B4-BE49-F238E27FC236}">
              <a16:creationId xmlns:a16="http://schemas.microsoft.com/office/drawing/2014/main" id="{ACC06B50-1FB6-EDA4-3A4B-24FFF7CC92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171823</xdr:colOff>
      <xdr:row>3</xdr:row>
      <xdr:rowOff>62939</xdr:rowOff>
    </xdr:from>
    <xdr:to>
      <xdr:col>12</xdr:col>
      <xdr:colOff>560294</xdr:colOff>
      <xdr:row>28</xdr:row>
      <xdr:rowOff>100853</xdr:rowOff>
    </xdr:to>
    <xdr:graphicFrame macro="">
      <xdr:nvGraphicFramePr>
        <xdr:cNvPr id="2" name="Gráfico 1">
          <a:extLst>
            <a:ext uri="{FF2B5EF4-FFF2-40B4-BE49-F238E27FC236}">
              <a16:creationId xmlns:a16="http://schemas.microsoft.com/office/drawing/2014/main" id="{28DD7AA8-C770-0C9A-C779-BAED17A037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40822</xdr:colOff>
      <xdr:row>3</xdr:row>
      <xdr:rowOff>308877</xdr:rowOff>
    </xdr:from>
    <xdr:to>
      <xdr:col>21</xdr:col>
      <xdr:colOff>13608</xdr:colOff>
      <xdr:row>66</xdr:row>
      <xdr:rowOff>80772</xdr:rowOff>
    </xdr:to>
    <xdr:graphicFrame macro="">
      <xdr:nvGraphicFramePr>
        <xdr:cNvPr id="2" name="Gráfico 1">
          <a:extLst>
            <a:ext uri="{FF2B5EF4-FFF2-40B4-BE49-F238E27FC236}">
              <a16:creationId xmlns:a16="http://schemas.microsoft.com/office/drawing/2014/main" id="{C46A08D6-FA23-4A21-9C99-ED8801093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149412</xdr:colOff>
      <xdr:row>3</xdr:row>
      <xdr:rowOff>74893</xdr:rowOff>
    </xdr:from>
    <xdr:to>
      <xdr:col>7</xdr:col>
      <xdr:colOff>257362</xdr:colOff>
      <xdr:row>36</xdr:row>
      <xdr:rowOff>65368</xdr:rowOff>
    </xdr:to>
    <xdr:graphicFrame macro="">
      <xdr:nvGraphicFramePr>
        <xdr:cNvPr id="2" name="Gráfico 1">
          <a:extLst>
            <a:ext uri="{FF2B5EF4-FFF2-40B4-BE49-F238E27FC236}">
              <a16:creationId xmlns:a16="http://schemas.microsoft.com/office/drawing/2014/main" id="{A7BE6F08-49DE-CB3E-0968-657689919C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213285</xdr:colOff>
      <xdr:row>3</xdr:row>
      <xdr:rowOff>108511</xdr:rowOff>
    </xdr:from>
    <xdr:to>
      <xdr:col>13</xdr:col>
      <xdr:colOff>530785</xdr:colOff>
      <xdr:row>36</xdr:row>
      <xdr:rowOff>98986</xdr:rowOff>
    </xdr:to>
    <xdr:graphicFrame macro="">
      <xdr:nvGraphicFramePr>
        <xdr:cNvPr id="3" name="Gráfico 2">
          <a:extLst>
            <a:ext uri="{FF2B5EF4-FFF2-40B4-BE49-F238E27FC236}">
              <a16:creationId xmlns:a16="http://schemas.microsoft.com/office/drawing/2014/main" id="{59026744-EFC8-AB5E-D169-6A8D705CF6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E7F888E4-33CC-CCD6-2E13-6954A0B45B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6</xdr:row>
      <xdr:rowOff>22225</xdr:rowOff>
    </xdr:from>
    <xdr:to>
      <xdr:col>14</xdr:col>
      <xdr:colOff>603250</xdr:colOff>
      <xdr:row>21</xdr:row>
      <xdr:rowOff>133350</xdr:rowOff>
    </xdr:to>
    <xdr:graphicFrame macro="">
      <xdr:nvGraphicFramePr>
        <xdr:cNvPr id="2" name="Gráfico 1">
          <a:extLst>
            <a:ext uri="{FF2B5EF4-FFF2-40B4-BE49-F238E27FC236}">
              <a16:creationId xmlns:a16="http://schemas.microsoft.com/office/drawing/2014/main" id="{B4E5B6B0-1347-3376-F894-0E0D6373FC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179294</xdr:colOff>
      <xdr:row>25</xdr:row>
      <xdr:rowOff>1307</xdr:rowOff>
    </xdr:from>
    <xdr:to>
      <xdr:col>14</xdr:col>
      <xdr:colOff>592044</xdr:colOff>
      <xdr:row>40</xdr:row>
      <xdr:rowOff>112432</xdr:rowOff>
    </xdr:to>
    <xdr:graphicFrame macro="">
      <xdr:nvGraphicFramePr>
        <xdr:cNvPr id="3" name="Gráfico 2">
          <a:extLst>
            <a:ext uri="{FF2B5EF4-FFF2-40B4-BE49-F238E27FC236}">
              <a16:creationId xmlns:a16="http://schemas.microsoft.com/office/drawing/2014/main" id="{EB9B29F5-91D9-31EB-2C9E-39E3589044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5</xdr:row>
      <xdr:rowOff>104775</xdr:rowOff>
    </xdr:from>
    <xdr:to>
      <xdr:col>11</xdr:col>
      <xdr:colOff>688975</xdr:colOff>
      <xdr:row>22</xdr:row>
      <xdr:rowOff>31750</xdr:rowOff>
    </xdr:to>
    <xdr:graphicFrame macro="">
      <xdr:nvGraphicFramePr>
        <xdr:cNvPr id="2" name="Gráfico 1">
          <a:extLst>
            <a:ext uri="{FF2B5EF4-FFF2-40B4-BE49-F238E27FC236}">
              <a16:creationId xmlns:a16="http://schemas.microsoft.com/office/drawing/2014/main" id="{A3A552DF-761A-E914-76ED-51F8D53EEF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317FAC15-7457-B576-A7DA-0C9161A956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224118</xdr:colOff>
      <xdr:row>3</xdr:row>
      <xdr:rowOff>155762</xdr:rowOff>
    </xdr:from>
    <xdr:to>
      <xdr:col>11</xdr:col>
      <xdr:colOff>620993</xdr:colOff>
      <xdr:row>25</xdr:row>
      <xdr:rowOff>77322</xdr:rowOff>
    </xdr:to>
    <xdr:graphicFrame macro="">
      <xdr:nvGraphicFramePr>
        <xdr:cNvPr id="2" name="Gráfico 1">
          <a:extLst>
            <a:ext uri="{FF2B5EF4-FFF2-40B4-BE49-F238E27FC236}">
              <a16:creationId xmlns:a16="http://schemas.microsoft.com/office/drawing/2014/main" id="{C1B16926-6714-B56F-714C-D7A68E92B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0374945A-404A-1110-DBEB-57572AE37D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77C5E629-90F9-2C06-E2F7-24FC9ED2DA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4\05%20Mayo\5%20Informaci&#243;n%20Complementaria\Captura_Escolaridad_2024.xlsx" TargetMode="External"/><Relationship Id="rId1" Type="http://schemas.openxmlformats.org/officeDocument/2006/relationships/externalLinkPath" Target="/2024/05%20Mayo/5%20Informaci&#243;n%20Complementaria/Captura_Escolaridad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Mayo'&amp;anio='2024'&amp;origen='excel'" preserveFormatting="0" connectionId="5841" xr16:uid="{4D7B784B-98BA-4170-BA5C-BD6AFE16AFF3}"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Mayo'&amp;anio='2024'&amp;origen='excel'" preserveFormatting="0" connectionId="5851" xr16:uid="{C379507D-652F-41B2-B246-AC5CC0DED294}"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Mayo'&amp;anio='2024'&amp;origen='excel'" preserveFormatting="0" connectionId="5852" xr16:uid="{2A5B003A-B252-422E-8C6B-DFB5CD574C0E}"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Mayo'&amp;anio='2024'&amp;origen='excel'" preserveFormatting="0" connectionId="5853" xr16:uid="{68FDA8D0-03FD-411D-8456-B5DF4ABA1738}"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Mayo'&amp;anio='2024'&amp;origen='excel'" preserveFormatting="0" connectionId="5854" xr16:uid="{45040596-79B4-4AA3-8450-2F86C0EFA99E}"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197" preserveFormatting="0" connectionId="5856" xr16:uid="{B2193D6F-B98A-4AB4-9CB6-20D5BD334D05}"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251" preserveFormatting="0" connectionId="5857" xr16:uid="{769A98A8-3FD8-4DCD-9EB2-97C9FDD16781}"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07" preserveFormatting="0" connectionId="5859" xr16:uid="{1818B555-451C-4C50-B71D-6D543B80D3AF}"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30" preserveFormatting="0" connectionId="5860" xr16:uid="{BE1D46BA-F8BE-40EA-81B2-03D962114F89}"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37" preserveFormatting="0" connectionId="5861" xr16:uid="{F82B78C2-2EBD-477C-92C7-D15035FFC76B}"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45" preserveFormatting="0" connectionId="5862" xr16:uid="{C1DAC005-A1DB-4FB8-8DE6-8688143C7228}"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594FDB9A-2D39-46F0-912E-A5B4BDE7E451}"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46" preserveFormatting="0" connectionId="5863" xr16:uid="{DB37A2BD-C149-40F6-A00B-58CE4EF87C1E}"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70" preserveFormatting="0" connectionId="5864" xr16:uid="{00C1C2CC-C271-4F43-AC67-52691D9844A9}"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474" preserveFormatting="0" connectionId="5865" xr16:uid="{7E62C67C-CD00-40E7-B77B-377B5C53846B}"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653" preserveFormatting="0" connectionId="5866" xr16:uid="{C0A8533E-847A-4E42-8ED7-3FB24434EB56}"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654" preserveFormatting="0" connectionId="5868" xr16:uid="{3D6161D6-FB2D-4BBB-BE2A-ACEC84AB5E17}"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655" preserveFormatting="0" connectionId="5869" xr16:uid="{10A820AA-9104-426A-BAA2-EBE029038716}"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660" preserveFormatting="0" connectionId="5870" xr16:uid="{D524B24F-2D8D-425C-99A0-A90A22CA45FD}"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Mayo'&amp;anio='2024'&amp;id_centro=229" preserveFormatting="0" connectionId="5871" xr16:uid="{671B3FEC-7B5E-4532-9BDE-24CF2DB27D09}"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Mayo&amp;anio=2024&amp;origen=excel" preserveFormatting="0" connectionId="5855" xr16:uid="{D9D7CF15-7909-475B-8C6D-C2B998136AD8}"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6" xr16:uid="{E8A404A6-AB12-4C14-942E-F57BBABE965F}"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E8B358BC-B918-487A-BAB2-C8DC54CBF723}"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Mayo'&amp;anio='2024'&amp;origen='excel'" preserveFormatting="0" connectionId="5872" xr16:uid="{0A4C0A70-4729-438B-8DAD-5C8B48447B87}"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Mayo'&amp;anio='2024'&amp;origen='excel'" preserveFormatting="0" connectionId="5873" xr16:uid="{0AED620A-C835-40AC-BA26-550383F76AD2}"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Mayo'&amp;anio='2024'&amp;origen='excel'" preserveFormatting="0" connectionId="5874" xr16:uid="{794FA623-E725-472D-9B95-4C9EDFEAD53C}"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Mayo'&amp;anio='2024'&amp;origen='excel'" preserveFormatting="0" connectionId="5875" xr16:uid="{853DCEE3-8D6B-408D-B0B7-26D94ADE2241}"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Mayo'&amp;anio='2024'&amp;origen='excel'" preserveFormatting="0" connectionId="5876" xr16:uid="{A5C64E89-CFD4-4455-BC44-7F08113FF019}"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Mayo'&amp;anio='2024'&amp;origen='excel'" preserveFormatting="0" connectionId="5877" xr16:uid="{270BC4BE-A745-4410-96AB-03DADB8C68C9}"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Mayo'&amp;anio='2024'&amp;origen='excel'" preserveFormatting="0" connectionId="5879" xr16:uid="{C3240E1B-897F-469A-85BF-C59F6CF2B209}"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Mayo'&amp;anio='2024'&amp;origen='excel'" preserveFormatting="0" connectionId="5880" xr16:uid="{BCC7C55A-8618-4C97-85FF-EAA4B70B54CB}"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Mayo'&amp;anio='2024'&amp;origen='excel'" preserveFormatting="0" connectionId="5881" xr16:uid="{1F53B168-A274-4BDF-94BB-FE5F36E7875F}"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Mayo'&amp;anio='2024'&amp;origen='excel'" preserveFormatting="0" connectionId="5882" xr16:uid="{F61D005F-3CA8-40AB-803A-7CDE236FABA7}"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Mayo'&amp;anio='2024'&amp;origen='excel'" preserveFormatting="0" connectionId="5842" xr16:uid="{7FFDBDAA-F1B8-4185-BCBD-614C37960093}"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Mayo'&amp;anio='2024'&amp;origen='excel'" preserveFormatting="0" connectionId="5883" xr16:uid="{5C08CDD5-2752-4C0E-8103-54ABD507870C}"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Mayo'&amp;anio='2024'&amp;origen='excel'" preserveFormatting="0" connectionId="5843" xr16:uid="{B5493105-AD61-4640-9155-46FB34454E55}"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Mayo'&amp;anio='2024'&amp;origen='excel'" preserveFormatting="0" connectionId="5844" xr16:uid="{372815BE-86D1-4DE0-BDC2-D23577A6A43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Mayo'&amp;anio='2024'&amp;origen='excel'" preserveFormatting="0" connectionId="5847" xr16:uid="{FB7F96A4-BFDF-4C11-A20B-CEC6AE2DF6E9}"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Mayo'&amp;anio='2024'&amp;origen='excel'" preserveFormatting="0" connectionId="5849" xr16:uid="{59CA2A89-E139-45D7-871A-59763BF5BB44}"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Mayo'&amp;anio='2024'&amp;origen='excel'" preserveFormatting="0" connectionId="5850" xr16:uid="{5F487DCD-4F04-49F1-A46F-17E299363F5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1E663A-8206-44B5-B1C5-4265B0038ABD}" name="Tabla24" displayName="Tabla24" ref="A5:B24" totalsRowShown="0" headerRowDxfId="5" dataDxfId="3" headerRowBorderDxfId="4" totalsRowBorderDxfId="2">
  <sortState xmlns:xlrd2="http://schemas.microsoft.com/office/spreadsheetml/2017/richdata2" ref="A6:B24">
    <sortCondition descending="1" ref="B6:B24"/>
  </sortState>
  <tableColumns count="2">
    <tableColumn id="1" xr3:uid="{B5E57D1C-D01D-4A0D-9E9D-547037A5435B}" name="ESTUDIOS" dataDxfId="1"/>
    <tableColumn id="2" xr3:uid="{ED0A62F9-63EA-4E9E-8FB6-5A3F9A016FC6}" name="CANTIDAD" dataDxfId="0"/>
  </tableColumns>
  <tableStyleInfo name="TableStyleLight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 Id="rId4" Type="http://schemas.openxmlformats.org/officeDocument/2006/relationships/table" Target="../tables/table1.xml"/></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pageSetUpPr fitToPage="1"/>
  </sheetPr>
  <dimension ref="A1:N323"/>
  <sheetViews>
    <sheetView showGridLines="0" tabSelected="1" view="pageBreakPreview" zoomScale="70" zoomScaleNormal="70" zoomScaleSheetLayoutView="70" zoomScalePageLayoutView="75" workbookViewId="0">
      <selection activeCell="S22" sqref="S22"/>
    </sheetView>
  </sheetViews>
  <sheetFormatPr baseColWidth="10" defaultColWidth="11.42578125"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0</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spans="11:11" ht="20.100000000000001" customHeight="1"/>
    <row r="34" spans="11:11" ht="20.100000000000001" customHeight="1">
      <c r="K34" s="674" t="s">
        <v>724</v>
      </c>
    </row>
    <row r="35" spans="11:11" ht="20.100000000000001" customHeight="1"/>
    <row r="36" spans="11:11" ht="20.100000000000001" customHeight="1"/>
    <row r="37" spans="11:11" ht="20.100000000000001" customHeight="1"/>
    <row r="38" spans="11:11" ht="20.100000000000001" customHeight="1"/>
    <row r="39" spans="11:11" ht="20.100000000000001" customHeight="1"/>
    <row r="40" spans="11:11" ht="20.100000000000001" customHeight="1"/>
    <row r="41" spans="11:11" ht="20.100000000000001" customHeight="1"/>
    <row r="42" spans="11:11" ht="20.100000000000001" customHeight="1"/>
    <row r="43" spans="11:11" ht="20.100000000000001" customHeight="1"/>
    <row r="44" spans="11:11" ht="20.100000000000001" customHeight="1"/>
    <row r="45" spans="11:11" ht="20.100000000000001" customHeight="1"/>
    <row r="46" spans="11:11" ht="20.100000000000001" customHeight="1"/>
    <row r="47" spans="11:11" ht="20.100000000000001" customHeight="1"/>
    <row r="48" spans="11:11"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90" firstPageNumber="13"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5AD4F-05AA-414F-9C82-45B5F89A563F}">
  <sheetPr>
    <pageSetUpPr fitToPage="1"/>
  </sheetPr>
  <dimension ref="A1:O46"/>
  <sheetViews>
    <sheetView view="pageBreakPreview" zoomScale="85" zoomScaleNormal="100" zoomScaleSheetLayoutView="85" workbookViewId="0">
      <selection activeCell="B19" sqref="B19"/>
    </sheetView>
  </sheetViews>
  <sheetFormatPr baseColWidth="10" defaultColWidth="11.42578125" defaultRowHeight="12.75"/>
  <cols>
    <col min="1" max="15" width="10.7109375" customWidth="1"/>
  </cols>
  <sheetData>
    <row r="1" spans="1:15">
      <c r="A1" s="128" t="s">
        <v>80</v>
      </c>
      <c r="B1" s="128"/>
      <c r="C1" s="128"/>
      <c r="D1" s="128"/>
      <c r="E1" s="128"/>
      <c r="F1" s="128"/>
      <c r="G1" s="128"/>
      <c r="H1" s="128"/>
      <c r="I1" s="128"/>
      <c r="J1" s="128"/>
      <c r="K1" s="128"/>
      <c r="L1" s="128"/>
      <c r="M1" s="128"/>
      <c r="N1" s="128"/>
      <c r="O1" s="128"/>
    </row>
    <row r="2" spans="1:15" ht="27.95" customHeight="1">
      <c r="A2" s="598" t="s">
        <v>173</v>
      </c>
      <c r="B2" s="598"/>
      <c r="C2" s="598"/>
      <c r="D2" s="598"/>
      <c r="E2" s="598"/>
      <c r="F2" s="598"/>
      <c r="G2" s="598"/>
      <c r="H2" s="598"/>
      <c r="I2" s="598"/>
      <c r="J2" s="598"/>
      <c r="K2" s="598"/>
      <c r="L2" s="598"/>
      <c r="M2" s="598"/>
      <c r="N2" s="598"/>
      <c r="O2" s="598"/>
    </row>
    <row r="3" spans="1:15" ht="24.95" customHeight="1">
      <c r="A3" s="598" t="str">
        <f>UPPER(CONCATENATE("Mayo 2024"))</f>
        <v>MAYO 2024</v>
      </c>
      <c r="B3" s="598"/>
      <c r="C3" s="598"/>
      <c r="D3" s="598"/>
      <c r="E3" s="598"/>
      <c r="F3" s="598"/>
      <c r="G3" s="598"/>
      <c r="H3" s="598"/>
      <c r="I3" s="598"/>
      <c r="J3" s="598"/>
      <c r="K3" s="598"/>
      <c r="L3" s="598"/>
      <c r="M3" s="598"/>
      <c r="N3" s="598"/>
      <c r="O3" s="598"/>
    </row>
    <row r="4" spans="1:15">
      <c r="A4" s="136"/>
      <c r="B4" s="128"/>
      <c r="C4" s="128"/>
      <c r="D4" s="128"/>
      <c r="E4" s="128"/>
      <c r="F4" s="128"/>
      <c r="G4" s="128"/>
      <c r="H4" s="128"/>
      <c r="I4" s="128"/>
      <c r="J4" s="128"/>
      <c r="K4" s="128"/>
      <c r="L4" s="128"/>
      <c r="M4" s="128"/>
      <c r="N4" s="128"/>
      <c r="O4" s="128"/>
    </row>
    <row r="5" spans="1:15" ht="24.95" customHeight="1">
      <c r="A5" s="598" t="str">
        <f>UPPER(CONCATENATE("2014 - 2024*"))</f>
        <v>2014 - 2024*</v>
      </c>
      <c r="B5" s="598"/>
      <c r="C5" s="598"/>
      <c r="D5" s="598"/>
      <c r="E5" s="598"/>
      <c r="F5" s="598"/>
      <c r="G5" s="598"/>
      <c r="H5" s="598"/>
      <c r="I5" s="598"/>
      <c r="J5" s="598"/>
      <c r="K5" s="598"/>
      <c r="L5" s="598"/>
      <c r="M5" s="598"/>
      <c r="N5" s="598"/>
      <c r="O5" s="598"/>
    </row>
    <row r="6" spans="1:15">
      <c r="A6" s="136"/>
      <c r="B6" s="128"/>
      <c r="C6" s="128"/>
      <c r="D6" s="128"/>
      <c r="E6" s="128"/>
      <c r="F6" s="128"/>
      <c r="G6" s="128"/>
      <c r="H6" s="128"/>
      <c r="I6" s="128"/>
      <c r="J6" s="128"/>
      <c r="K6" s="128"/>
      <c r="L6" s="128"/>
      <c r="M6" s="128"/>
      <c r="N6" s="128"/>
      <c r="O6" s="128"/>
    </row>
    <row r="7" spans="1:15">
      <c r="A7" s="479" t="s">
        <v>174</v>
      </c>
      <c r="B7" s="479" t="s">
        <v>153</v>
      </c>
      <c r="C7" s="128"/>
      <c r="D7" s="128"/>
      <c r="E7" s="128"/>
      <c r="F7" s="128"/>
      <c r="G7" s="128"/>
      <c r="H7" s="128"/>
      <c r="I7" s="128"/>
      <c r="J7" s="128"/>
      <c r="K7" s="128"/>
      <c r="L7" s="128"/>
      <c r="M7" s="128"/>
      <c r="N7" s="128"/>
      <c r="O7" s="128"/>
    </row>
    <row r="8" spans="1:15">
      <c r="A8" s="208">
        <v>2014</v>
      </c>
      <c r="B8" s="208">
        <v>255638</v>
      </c>
      <c r="C8" s="128"/>
      <c r="D8" s="128"/>
      <c r="E8" s="128"/>
      <c r="F8" s="128"/>
      <c r="G8" s="128"/>
      <c r="H8" s="128"/>
      <c r="I8" s="128"/>
      <c r="J8" s="128"/>
      <c r="K8" s="128"/>
      <c r="L8" s="128"/>
      <c r="M8" s="128"/>
      <c r="N8" s="128"/>
      <c r="O8" s="128"/>
    </row>
    <row r="9" spans="1:15">
      <c r="A9" s="208">
        <v>2015</v>
      </c>
      <c r="B9" s="208">
        <v>247488</v>
      </c>
      <c r="C9" s="128"/>
      <c r="D9" s="128"/>
      <c r="E9" s="128"/>
      <c r="F9" s="128"/>
      <c r="G9" s="128"/>
      <c r="H9" s="128"/>
      <c r="I9" s="128"/>
      <c r="J9" s="128"/>
      <c r="K9" s="128"/>
      <c r="L9" s="128"/>
      <c r="M9" s="128"/>
      <c r="N9" s="128"/>
      <c r="O9" s="128"/>
    </row>
    <row r="10" spans="1:15">
      <c r="A10" s="208">
        <v>2016</v>
      </c>
      <c r="B10" s="208">
        <v>217868</v>
      </c>
      <c r="C10" s="128"/>
      <c r="D10" s="128"/>
      <c r="E10" s="128"/>
      <c r="F10" s="128"/>
      <c r="G10" s="128"/>
      <c r="H10" s="128"/>
      <c r="I10" s="128"/>
      <c r="J10" s="128"/>
      <c r="K10" s="128"/>
      <c r="L10" s="128"/>
      <c r="M10" s="128"/>
      <c r="N10" s="128"/>
      <c r="O10" s="128"/>
    </row>
    <row r="11" spans="1:15">
      <c r="A11" s="208">
        <v>2017</v>
      </c>
      <c r="B11" s="208">
        <v>204617</v>
      </c>
      <c r="C11" s="128"/>
      <c r="D11" s="128"/>
      <c r="E11" s="128"/>
      <c r="F11" s="128"/>
      <c r="G11" s="128"/>
      <c r="H11" s="128"/>
      <c r="I11" s="128"/>
      <c r="J11" s="128"/>
      <c r="K11" s="128"/>
      <c r="L11" s="128"/>
      <c r="M11" s="128"/>
      <c r="N11" s="128"/>
      <c r="O11" s="128"/>
    </row>
    <row r="12" spans="1:15">
      <c r="A12" s="208">
        <v>2018</v>
      </c>
      <c r="B12" s="208">
        <v>197988</v>
      </c>
      <c r="C12" s="128"/>
      <c r="D12" s="128"/>
      <c r="E12" s="128"/>
      <c r="F12" s="128"/>
      <c r="G12" s="128"/>
      <c r="H12" s="128"/>
      <c r="I12" s="128"/>
      <c r="J12" s="128"/>
      <c r="K12" s="128"/>
      <c r="L12" s="128"/>
      <c r="M12" s="128"/>
      <c r="N12" s="128"/>
      <c r="O12" s="128"/>
    </row>
    <row r="13" spans="1:15">
      <c r="A13" s="208">
        <v>2019</v>
      </c>
      <c r="B13" s="208">
        <v>200936</v>
      </c>
      <c r="C13" s="128"/>
      <c r="D13" s="128"/>
      <c r="E13" s="128"/>
      <c r="F13" s="128"/>
      <c r="G13" s="128"/>
      <c r="H13" s="128"/>
      <c r="I13" s="128"/>
      <c r="J13" s="128"/>
      <c r="K13" s="128"/>
      <c r="L13" s="128"/>
      <c r="M13" s="128"/>
      <c r="N13" s="128"/>
      <c r="O13" s="128"/>
    </row>
    <row r="14" spans="1:15">
      <c r="A14" s="208">
        <v>2020</v>
      </c>
      <c r="B14" s="208">
        <v>214231</v>
      </c>
      <c r="C14" s="128"/>
      <c r="D14" s="128"/>
      <c r="E14" s="128"/>
      <c r="F14" s="128"/>
      <c r="G14" s="128"/>
      <c r="H14" s="128"/>
      <c r="I14" s="128"/>
      <c r="J14" s="128"/>
      <c r="K14" s="128"/>
      <c r="L14" s="128"/>
      <c r="M14" s="128"/>
      <c r="N14" s="128"/>
      <c r="O14" s="128"/>
    </row>
    <row r="15" spans="1:15">
      <c r="A15" s="208">
        <v>2021</v>
      </c>
      <c r="B15" s="208">
        <v>222369</v>
      </c>
      <c r="C15" s="128"/>
      <c r="D15" s="128"/>
      <c r="E15" s="128"/>
      <c r="F15" s="128"/>
      <c r="G15" s="128"/>
      <c r="H15" s="128"/>
      <c r="I15" s="128"/>
      <c r="J15" s="128"/>
      <c r="K15" s="128"/>
      <c r="L15" s="128"/>
      <c r="M15" s="128"/>
      <c r="N15" s="128"/>
      <c r="O15" s="128"/>
    </row>
    <row r="16" spans="1:15">
      <c r="A16" s="208">
        <v>2022</v>
      </c>
      <c r="B16" s="208">
        <v>228530</v>
      </c>
      <c r="C16" s="128"/>
      <c r="D16" s="128"/>
      <c r="E16" s="128"/>
      <c r="F16" s="128"/>
      <c r="G16" s="128"/>
      <c r="H16" s="128"/>
      <c r="I16" s="128"/>
      <c r="J16" s="128"/>
      <c r="K16" s="128"/>
      <c r="L16" s="128"/>
      <c r="M16" s="128"/>
      <c r="N16" s="128"/>
      <c r="O16" s="128"/>
    </row>
    <row r="17" spans="1:15">
      <c r="A17" s="208">
        <v>2023</v>
      </c>
      <c r="B17" s="208">
        <v>231905</v>
      </c>
      <c r="C17" s="128"/>
      <c r="D17" s="128"/>
      <c r="E17" s="128"/>
      <c r="F17" s="128"/>
      <c r="G17" s="128"/>
      <c r="H17" s="128"/>
      <c r="I17" s="128"/>
      <c r="J17" s="128"/>
      <c r="K17" s="128"/>
      <c r="L17" s="128"/>
      <c r="M17" s="128"/>
      <c r="N17" s="128"/>
      <c r="O17" s="128"/>
    </row>
    <row r="18" spans="1:15">
      <c r="A18" s="479" t="s">
        <v>677</v>
      </c>
      <c r="B18" s="480">
        <v>232493</v>
      </c>
      <c r="C18" s="128"/>
      <c r="D18" s="128"/>
      <c r="E18" s="128"/>
      <c r="F18" s="128"/>
      <c r="G18" s="128"/>
      <c r="H18" s="128"/>
      <c r="I18" s="128"/>
      <c r="J18" s="128"/>
      <c r="K18" s="128"/>
      <c r="L18" s="128"/>
      <c r="M18" s="128"/>
      <c r="N18" s="128"/>
      <c r="O18" s="128"/>
    </row>
    <row r="19" spans="1:15">
      <c r="A19" s="479"/>
      <c r="B19" s="479"/>
      <c r="C19" s="128"/>
      <c r="D19" s="128"/>
      <c r="E19" s="128"/>
      <c r="F19" s="128"/>
      <c r="G19" s="128"/>
      <c r="H19" s="128"/>
      <c r="I19" s="128"/>
      <c r="J19" s="128"/>
      <c r="K19" s="128"/>
      <c r="L19" s="128"/>
      <c r="M19" s="128"/>
      <c r="N19" s="128"/>
      <c r="O19" s="128"/>
    </row>
    <row r="20" spans="1:15">
      <c r="A20" s="136"/>
      <c r="B20" s="128"/>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598" t="str">
        <f>UPPER(CONCATENATE("Mayo 2023 - Mayo 2024"))</f>
        <v>MAYO 2023 - MAYO 2024</v>
      </c>
      <c r="B24" s="598"/>
      <c r="C24" s="598"/>
      <c r="D24" s="598"/>
      <c r="E24" s="598"/>
      <c r="F24" s="598"/>
      <c r="G24" s="598"/>
      <c r="H24" s="598"/>
      <c r="I24" s="598"/>
      <c r="J24" s="598"/>
      <c r="K24" s="598"/>
      <c r="L24" s="598"/>
      <c r="M24" s="598"/>
      <c r="N24" s="598"/>
      <c r="O24" s="598"/>
    </row>
    <row r="25" spans="1:15">
      <c r="A25" s="479" t="s">
        <v>155</v>
      </c>
      <c r="B25" s="479" t="s">
        <v>156</v>
      </c>
      <c r="C25" s="479" t="s">
        <v>88</v>
      </c>
      <c r="D25" s="128"/>
      <c r="E25" s="128"/>
      <c r="F25" s="128"/>
      <c r="G25" s="128"/>
      <c r="H25" s="128"/>
      <c r="I25" s="128"/>
      <c r="J25" s="128"/>
      <c r="K25" s="128"/>
      <c r="L25" s="128"/>
      <c r="M25" s="128"/>
      <c r="N25" s="128"/>
      <c r="O25" s="128"/>
    </row>
    <row r="26" spans="1:15">
      <c r="A26" s="597">
        <v>2023</v>
      </c>
      <c r="B26" s="479" t="s">
        <v>160</v>
      </c>
      <c r="C26" s="480">
        <v>232230</v>
      </c>
      <c r="D26" s="128"/>
      <c r="E26" s="128"/>
      <c r="F26" s="128"/>
      <c r="G26" s="128"/>
      <c r="H26" s="128"/>
      <c r="I26" s="128"/>
      <c r="J26" s="128"/>
      <c r="K26" s="128"/>
      <c r="L26" s="128"/>
      <c r="M26" s="128"/>
      <c r="N26" s="128"/>
      <c r="O26" s="128"/>
    </row>
    <row r="27" spans="1:15">
      <c r="A27" s="597"/>
      <c r="B27" s="479" t="s">
        <v>161</v>
      </c>
      <c r="C27" s="480">
        <v>232807</v>
      </c>
      <c r="D27" s="128"/>
      <c r="E27" s="128"/>
      <c r="F27" s="128"/>
      <c r="G27" s="128"/>
      <c r="H27" s="128"/>
      <c r="I27" s="128"/>
      <c r="J27" s="128"/>
      <c r="K27" s="128"/>
      <c r="L27" s="128"/>
      <c r="M27" s="128"/>
      <c r="N27" s="128"/>
      <c r="O27" s="128"/>
    </row>
    <row r="28" spans="1:15">
      <c r="A28" s="597"/>
      <c r="B28" s="479" t="s">
        <v>162</v>
      </c>
      <c r="C28" s="480">
        <v>234067</v>
      </c>
      <c r="D28" s="128"/>
      <c r="E28" s="128"/>
      <c r="F28" s="128"/>
      <c r="G28" s="128"/>
      <c r="H28" s="128"/>
      <c r="I28" s="128"/>
      <c r="J28" s="128"/>
      <c r="K28" s="128"/>
      <c r="L28" s="128"/>
      <c r="M28" s="128"/>
      <c r="N28" s="128"/>
      <c r="O28" s="128"/>
    </row>
    <row r="29" spans="1:15">
      <c r="A29" s="597"/>
      <c r="B29" s="479" t="s">
        <v>163</v>
      </c>
      <c r="C29" s="480">
        <v>234561</v>
      </c>
      <c r="D29" s="128"/>
      <c r="E29" s="128"/>
      <c r="F29" s="128"/>
      <c r="G29" s="128"/>
      <c r="H29" s="128"/>
      <c r="I29" s="128"/>
      <c r="J29" s="128"/>
      <c r="K29" s="128"/>
      <c r="L29" s="128"/>
      <c r="M29" s="128"/>
      <c r="N29" s="128"/>
      <c r="O29" s="128"/>
    </row>
    <row r="30" spans="1:15">
      <c r="A30" s="597"/>
      <c r="B30" s="479" t="s">
        <v>164</v>
      </c>
      <c r="C30" s="480">
        <v>234762</v>
      </c>
      <c r="D30" s="128"/>
      <c r="E30" s="128"/>
      <c r="F30" s="128"/>
      <c r="G30" s="128"/>
      <c r="H30" s="128"/>
      <c r="I30" s="128"/>
      <c r="J30" s="128"/>
      <c r="K30" s="128"/>
      <c r="L30" s="128"/>
      <c r="M30" s="128"/>
      <c r="N30" s="128"/>
      <c r="O30" s="128"/>
    </row>
    <row r="31" spans="1:15">
      <c r="A31" s="597"/>
      <c r="B31" s="479" t="s">
        <v>165</v>
      </c>
      <c r="C31" s="480">
        <v>234323</v>
      </c>
      <c r="E31" s="128"/>
      <c r="F31" s="128"/>
      <c r="G31" s="128"/>
      <c r="H31" s="128"/>
      <c r="I31" s="128"/>
      <c r="J31" s="128"/>
      <c r="K31" s="128"/>
      <c r="L31" s="128"/>
      <c r="M31" s="128"/>
      <c r="N31" s="128"/>
      <c r="O31" s="128"/>
    </row>
    <row r="32" spans="1:15">
      <c r="A32" s="597"/>
      <c r="B32" s="479" t="s">
        <v>166</v>
      </c>
      <c r="C32" s="480">
        <v>233834</v>
      </c>
      <c r="E32" s="128"/>
      <c r="F32" s="128"/>
      <c r="G32" s="128"/>
      <c r="H32" s="128"/>
      <c r="I32" s="128"/>
      <c r="J32" s="128"/>
      <c r="K32" s="128"/>
      <c r="L32" s="128"/>
      <c r="M32" s="128"/>
      <c r="N32" s="128"/>
      <c r="O32" s="128"/>
    </row>
    <row r="33" spans="1:15">
      <c r="A33" s="597"/>
      <c r="B33" s="479" t="s">
        <v>167</v>
      </c>
      <c r="C33" s="480">
        <v>231905</v>
      </c>
      <c r="E33" s="128"/>
      <c r="F33" s="128"/>
      <c r="G33" s="128"/>
      <c r="H33" s="128"/>
      <c r="I33" s="128"/>
      <c r="J33" s="128"/>
      <c r="K33" s="128"/>
      <c r="L33" s="128"/>
      <c r="M33" s="128"/>
      <c r="N33" s="128"/>
      <c r="O33" s="128"/>
    </row>
    <row r="34" spans="1:15">
      <c r="A34" s="597">
        <v>2024</v>
      </c>
      <c r="B34" s="479" t="s">
        <v>168</v>
      </c>
      <c r="C34" s="480">
        <v>232828</v>
      </c>
      <c r="E34" s="128"/>
      <c r="F34" s="128"/>
      <c r="G34" s="128"/>
      <c r="H34" s="128"/>
      <c r="I34" s="128"/>
      <c r="J34" s="128"/>
      <c r="K34" s="128"/>
      <c r="L34" s="128"/>
      <c r="M34" s="128"/>
      <c r="N34" s="128"/>
      <c r="O34" s="128"/>
    </row>
    <row r="35" spans="1:15">
      <c r="A35" s="597"/>
      <c r="B35" s="479" t="s">
        <v>169</v>
      </c>
      <c r="C35" s="480">
        <v>232683</v>
      </c>
      <c r="E35" s="128"/>
      <c r="F35" s="128"/>
      <c r="G35" s="128"/>
      <c r="H35" s="128"/>
      <c r="I35" s="128"/>
      <c r="J35" s="128"/>
      <c r="K35" s="128"/>
      <c r="L35" s="128"/>
      <c r="M35" s="128"/>
      <c r="N35" s="128"/>
      <c r="O35" s="128"/>
    </row>
    <row r="36" spans="1:15">
      <c r="A36" s="597"/>
      <c r="B36" s="479" t="s">
        <v>170</v>
      </c>
      <c r="C36" s="480">
        <v>232859</v>
      </c>
      <c r="E36" s="128"/>
      <c r="F36" s="128"/>
      <c r="G36" s="128"/>
      <c r="H36" s="128"/>
      <c r="I36" s="128"/>
      <c r="J36" s="128"/>
      <c r="K36" s="128"/>
      <c r="L36" s="128"/>
      <c r="M36" s="128"/>
      <c r="N36" s="128"/>
      <c r="O36" s="128"/>
    </row>
    <row r="37" spans="1:15">
      <c r="A37" s="597"/>
      <c r="B37" s="479" t="s">
        <v>171</v>
      </c>
      <c r="C37" s="480">
        <v>232729</v>
      </c>
      <c r="E37" s="128"/>
      <c r="F37" s="128"/>
      <c r="G37" s="128"/>
      <c r="H37" s="128"/>
      <c r="I37" s="128"/>
      <c r="J37" s="128"/>
      <c r="K37" s="128"/>
      <c r="L37" s="128"/>
      <c r="M37" s="128"/>
      <c r="N37" s="128"/>
      <c r="O37" s="128"/>
    </row>
    <row r="38" spans="1:15">
      <c r="A38" s="597"/>
      <c r="B38" s="479" t="s">
        <v>160</v>
      </c>
      <c r="C38" s="480">
        <v>232493</v>
      </c>
      <c r="E38" s="128"/>
      <c r="F38" s="128"/>
      <c r="G38" s="128"/>
      <c r="H38" s="128"/>
      <c r="I38" s="128"/>
      <c r="J38" s="128"/>
      <c r="K38" s="128"/>
      <c r="L38" s="128"/>
      <c r="M38" s="128"/>
      <c r="N38" s="128"/>
      <c r="O38" s="128"/>
    </row>
    <row r="39" spans="1:15">
      <c r="A39" s="136"/>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34.5" customHeight="1">
      <c r="A43" s="151" t="s">
        <v>676</v>
      </c>
      <c r="B43" s="128"/>
      <c r="C43" s="128"/>
      <c r="D43" s="128"/>
      <c r="E43" s="128"/>
      <c r="F43" s="128"/>
      <c r="G43" s="128"/>
      <c r="H43" s="128"/>
      <c r="I43" s="128"/>
      <c r="J43" s="128"/>
      <c r="K43" s="128"/>
      <c r="L43" s="128"/>
      <c r="M43" s="128"/>
      <c r="N43" s="128"/>
      <c r="O43" s="128"/>
    </row>
    <row r="44" spans="1:15" ht="11.25" customHeight="1">
      <c r="A44" s="151" t="s">
        <v>92</v>
      </c>
      <c r="B44" s="128"/>
      <c r="C44" s="128"/>
      <c r="D44" s="128"/>
      <c r="E44" s="128"/>
      <c r="F44" s="128"/>
      <c r="G44" s="128"/>
      <c r="H44" s="128"/>
      <c r="I44" s="128"/>
      <c r="J44" s="128"/>
      <c r="K44" s="128"/>
      <c r="L44" s="128"/>
      <c r="M44" s="128"/>
      <c r="N44" s="128"/>
      <c r="O44" s="128"/>
    </row>
    <row r="45" spans="1:15" ht="11.25" customHeight="1">
      <c r="A45" s="151" t="s">
        <v>93</v>
      </c>
      <c r="B45" s="128"/>
      <c r="C45" s="128"/>
      <c r="D45" s="128"/>
      <c r="E45" s="128"/>
      <c r="F45" s="128"/>
      <c r="G45" s="128"/>
      <c r="H45" s="128"/>
      <c r="I45" s="128"/>
      <c r="J45" s="128"/>
      <c r="K45" s="128"/>
      <c r="L45" s="128"/>
      <c r="M45" s="128"/>
      <c r="N45" s="128"/>
      <c r="O45" s="128"/>
    </row>
    <row r="46" spans="1:15" ht="12" customHeight="1">
      <c r="A46" s="143"/>
    </row>
  </sheetData>
  <mergeCells count="6">
    <mergeCell ref="A26:A33"/>
    <mergeCell ref="A34:A38"/>
    <mergeCell ref="A24:O24"/>
    <mergeCell ref="A3:O3"/>
    <mergeCell ref="A2:O2"/>
    <mergeCell ref="A5:O5"/>
  </mergeCells>
  <printOptions horizontalCentered="1"/>
  <pageMargins left="0.23622047244094502" right="0.23622047244094502" top="0.74803149606299202" bottom="0.35433070866141703" header="0.09" footer="0.31496062992126"/>
  <pageSetup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0379-A52E-4BFD-9003-6239069DFB2D}">
  <sheetPr>
    <pageSetUpPr fitToPage="1"/>
  </sheetPr>
  <dimension ref="A1:L49"/>
  <sheetViews>
    <sheetView view="pageBreakPreview" topLeftCell="A9" zoomScaleNormal="100" zoomScaleSheetLayoutView="100" workbookViewId="0">
      <selection activeCell="N26" sqref="N26"/>
    </sheetView>
  </sheetViews>
  <sheetFormatPr baseColWidth="10" defaultColWidth="11.42578125" defaultRowHeight="12.75"/>
  <cols>
    <col min="1" max="12" width="14.7109375" customWidth="1"/>
  </cols>
  <sheetData>
    <row r="1" spans="1:12">
      <c r="A1" s="128" t="s">
        <v>80</v>
      </c>
      <c r="B1" s="128"/>
      <c r="C1" s="128"/>
      <c r="D1" s="128"/>
      <c r="E1" s="128"/>
      <c r="F1" s="128"/>
      <c r="G1" s="128"/>
      <c r="H1" s="128"/>
      <c r="I1" s="128"/>
      <c r="J1" s="128"/>
      <c r="K1" s="128"/>
      <c r="L1" s="128"/>
    </row>
    <row r="2" spans="1:12" ht="50.1" customHeight="1">
      <c r="A2" s="599" t="s">
        <v>175</v>
      </c>
      <c r="B2" s="599"/>
      <c r="C2" s="599"/>
      <c r="D2" s="599"/>
      <c r="E2" s="599"/>
      <c r="F2" s="599"/>
      <c r="G2" s="599"/>
      <c r="H2" s="599"/>
      <c r="I2" s="599"/>
      <c r="J2" s="599"/>
      <c r="K2" s="599"/>
      <c r="L2" s="599"/>
    </row>
    <row r="3" spans="1:12" ht="24.95" customHeight="1">
      <c r="A3" s="599" t="str">
        <f>UPPER(CONCATENATE("Mayo 2023 - Mayo 2024"))</f>
        <v>MAYO 2023 - MAYO 2024</v>
      </c>
      <c r="B3" s="599"/>
      <c r="C3" s="599"/>
      <c r="D3" s="599"/>
      <c r="E3" s="599"/>
      <c r="F3" s="599"/>
      <c r="G3" s="599"/>
      <c r="H3" s="599"/>
      <c r="I3" s="599"/>
      <c r="J3" s="599"/>
      <c r="K3" s="599"/>
      <c r="L3" s="599"/>
    </row>
    <row r="4" spans="1:12" ht="22.5">
      <c r="A4" s="153"/>
      <c r="B4" s="128"/>
      <c r="C4" s="128"/>
      <c r="D4" s="128"/>
      <c r="E4" s="128"/>
      <c r="F4" s="128"/>
      <c r="G4" s="128"/>
      <c r="H4" s="128"/>
      <c r="I4" s="128"/>
      <c r="J4" s="128"/>
      <c r="K4" s="128"/>
      <c r="L4" s="128"/>
    </row>
    <row r="5" spans="1:12" ht="24.95" customHeight="1">
      <c r="A5" s="599" t="s">
        <v>176</v>
      </c>
      <c r="B5" s="599"/>
      <c r="C5" s="599"/>
      <c r="D5" s="599"/>
      <c r="E5" s="599"/>
      <c r="F5" s="599"/>
      <c r="G5" s="599"/>
      <c r="H5" s="599"/>
      <c r="I5" s="599"/>
      <c r="J5" s="599"/>
      <c r="K5" s="599"/>
      <c r="L5" s="599"/>
    </row>
    <row r="6" spans="1:12" ht="14.25" customHeight="1">
      <c r="A6" s="600" t="s">
        <v>96</v>
      </c>
      <c r="B6" s="600"/>
      <c r="C6" s="600"/>
      <c r="D6" s="600"/>
      <c r="E6" s="154" t="s">
        <v>177</v>
      </c>
      <c r="F6" s="600" t="s">
        <v>97</v>
      </c>
      <c r="G6" s="600"/>
      <c r="H6" s="600"/>
      <c r="I6" s="600"/>
      <c r="J6" s="128"/>
      <c r="K6" s="128"/>
      <c r="L6" s="128"/>
    </row>
    <row r="7" spans="1:12" ht="30">
      <c r="A7" s="546" t="s">
        <v>178</v>
      </c>
      <c r="B7" s="546" t="s">
        <v>179</v>
      </c>
      <c r="C7" s="546" t="s">
        <v>88</v>
      </c>
      <c r="D7" s="546" t="s">
        <v>156</v>
      </c>
      <c r="E7" s="546"/>
      <c r="F7" s="546" t="s">
        <v>178</v>
      </c>
      <c r="G7" s="546" t="s">
        <v>179</v>
      </c>
      <c r="H7" s="546" t="s">
        <v>88</v>
      </c>
      <c r="I7" s="546" t="s">
        <v>156</v>
      </c>
      <c r="J7" s="128"/>
      <c r="K7" s="128"/>
      <c r="L7" s="128"/>
    </row>
    <row r="8" spans="1:12" ht="15">
      <c r="A8" s="547">
        <v>80219</v>
      </c>
      <c r="B8" s="547">
        <v>121946</v>
      </c>
      <c r="C8" s="547">
        <v>202165</v>
      </c>
      <c r="D8" s="548" t="s">
        <v>160</v>
      </c>
      <c r="E8" s="546"/>
      <c r="F8" s="547">
        <v>13265</v>
      </c>
      <c r="G8" s="547">
        <v>16800</v>
      </c>
      <c r="H8" s="547">
        <v>30065</v>
      </c>
      <c r="I8" s="549" t="s">
        <v>160</v>
      </c>
      <c r="J8" s="128"/>
      <c r="K8" s="128"/>
      <c r="L8" s="128"/>
    </row>
    <row r="9" spans="1:12" ht="15">
      <c r="A9" s="547">
        <v>80120</v>
      </c>
      <c r="B9" s="547">
        <v>122437</v>
      </c>
      <c r="C9" s="547">
        <v>202557</v>
      </c>
      <c r="D9" s="548" t="s">
        <v>161</v>
      </c>
      <c r="E9" s="546"/>
      <c r="F9" s="547">
        <v>13378</v>
      </c>
      <c r="G9" s="547">
        <v>16872</v>
      </c>
      <c r="H9" s="547">
        <v>30250</v>
      </c>
      <c r="I9" s="549" t="s">
        <v>161</v>
      </c>
      <c r="J9" s="128"/>
      <c r="K9" s="128"/>
      <c r="L9" s="128"/>
    </row>
    <row r="10" spans="1:12" ht="15">
      <c r="A10" s="547">
        <v>80494</v>
      </c>
      <c r="B10" s="547">
        <v>123170</v>
      </c>
      <c r="C10" s="547">
        <v>203664</v>
      </c>
      <c r="D10" s="548" t="s">
        <v>162</v>
      </c>
      <c r="E10" s="546"/>
      <c r="F10" s="547">
        <v>13434</v>
      </c>
      <c r="G10" s="547">
        <v>16969</v>
      </c>
      <c r="H10" s="547">
        <v>30403</v>
      </c>
      <c r="I10" s="549" t="s">
        <v>162</v>
      </c>
      <c r="J10" s="128"/>
      <c r="K10" s="128"/>
      <c r="L10" s="128"/>
    </row>
    <row r="11" spans="1:12" ht="15">
      <c r="A11" s="547">
        <v>79376</v>
      </c>
      <c r="B11" s="547">
        <v>124667</v>
      </c>
      <c r="C11" s="547">
        <v>204043</v>
      </c>
      <c r="D11" s="548" t="s">
        <v>163</v>
      </c>
      <c r="E11" s="546"/>
      <c r="F11" s="547">
        <v>13444</v>
      </c>
      <c r="G11" s="547">
        <v>17074</v>
      </c>
      <c r="H11" s="547">
        <v>30518</v>
      </c>
      <c r="I11" s="549" t="s">
        <v>163</v>
      </c>
      <c r="J11" s="128"/>
      <c r="K11" s="128"/>
      <c r="L11" s="128"/>
    </row>
    <row r="12" spans="1:12" ht="15">
      <c r="A12" s="547">
        <v>78253</v>
      </c>
      <c r="B12" s="547">
        <v>126132</v>
      </c>
      <c r="C12" s="547">
        <v>204385</v>
      </c>
      <c r="D12" s="548" t="s">
        <v>164</v>
      </c>
      <c r="E12" s="546"/>
      <c r="F12" s="547">
        <v>13261</v>
      </c>
      <c r="G12" s="547">
        <v>17116</v>
      </c>
      <c r="H12" s="547">
        <v>30377</v>
      </c>
      <c r="I12" s="549" t="s">
        <v>164</v>
      </c>
      <c r="J12" s="128"/>
      <c r="K12" s="128"/>
      <c r="L12" s="128"/>
    </row>
    <row r="13" spans="1:12" ht="15">
      <c r="A13" s="547">
        <v>76854</v>
      </c>
      <c r="B13" s="547">
        <v>127307</v>
      </c>
      <c r="C13" s="547">
        <v>204161</v>
      </c>
      <c r="D13" s="548" t="s">
        <v>165</v>
      </c>
      <c r="E13" s="546"/>
      <c r="F13" s="547">
        <v>13140</v>
      </c>
      <c r="G13" s="547">
        <v>17022</v>
      </c>
      <c r="H13" s="547">
        <v>30162</v>
      </c>
      <c r="I13" s="549" t="s">
        <v>165</v>
      </c>
      <c r="J13" s="128"/>
      <c r="K13" s="128"/>
      <c r="L13" s="128"/>
    </row>
    <row r="14" spans="1:12" ht="15">
      <c r="A14" s="547">
        <v>76029</v>
      </c>
      <c r="B14" s="547">
        <v>127708</v>
      </c>
      <c r="C14" s="547">
        <v>203737</v>
      </c>
      <c r="D14" s="548" t="s">
        <v>166</v>
      </c>
      <c r="E14" s="546"/>
      <c r="F14" s="547">
        <v>12962</v>
      </c>
      <c r="G14" s="547">
        <v>17135</v>
      </c>
      <c r="H14" s="547">
        <v>30097</v>
      </c>
      <c r="I14" s="549" t="s">
        <v>166</v>
      </c>
      <c r="J14" s="128"/>
      <c r="K14" s="128"/>
      <c r="L14" s="128"/>
    </row>
    <row r="15" spans="1:12" ht="15">
      <c r="A15" s="547">
        <v>75222</v>
      </c>
      <c r="B15" s="547">
        <v>127085</v>
      </c>
      <c r="C15" s="547">
        <v>202307</v>
      </c>
      <c r="D15" s="548" t="s">
        <v>167</v>
      </c>
      <c r="E15" s="546"/>
      <c r="F15" s="547">
        <v>12590</v>
      </c>
      <c r="G15" s="547">
        <v>17008</v>
      </c>
      <c r="H15" s="547">
        <v>29598</v>
      </c>
      <c r="I15" s="549" t="s">
        <v>167</v>
      </c>
      <c r="J15" s="128"/>
      <c r="K15" s="128"/>
      <c r="L15" s="128"/>
    </row>
    <row r="16" spans="1:12" ht="15">
      <c r="A16" s="547">
        <v>75700</v>
      </c>
      <c r="B16" s="547">
        <v>127588</v>
      </c>
      <c r="C16" s="547">
        <v>203288</v>
      </c>
      <c r="D16" s="548" t="s">
        <v>168</v>
      </c>
      <c r="E16" s="546"/>
      <c r="F16" s="547">
        <v>12372</v>
      </c>
      <c r="G16" s="547">
        <v>17168</v>
      </c>
      <c r="H16" s="547">
        <v>29540</v>
      </c>
      <c r="I16" s="549" t="s">
        <v>168</v>
      </c>
      <c r="J16" s="128"/>
      <c r="K16" s="128"/>
      <c r="L16" s="128"/>
    </row>
    <row r="17" spans="1:12" ht="15">
      <c r="A17" s="547">
        <v>75564</v>
      </c>
      <c r="B17" s="547">
        <v>127640</v>
      </c>
      <c r="C17" s="547">
        <v>203204</v>
      </c>
      <c r="D17" s="548" t="s">
        <v>169</v>
      </c>
      <c r="E17" s="546"/>
      <c r="F17" s="547">
        <v>12360</v>
      </c>
      <c r="G17" s="547">
        <v>17119</v>
      </c>
      <c r="H17" s="547">
        <v>29479</v>
      </c>
      <c r="I17" s="549" t="s">
        <v>169</v>
      </c>
      <c r="J17" s="128"/>
      <c r="K17" s="128"/>
      <c r="L17" s="128"/>
    </row>
    <row r="18" spans="1:12" ht="15">
      <c r="A18" s="547">
        <v>76248</v>
      </c>
      <c r="B18" s="547">
        <v>127497</v>
      </c>
      <c r="C18" s="547">
        <v>203745</v>
      </c>
      <c r="D18" s="548" t="s">
        <v>170</v>
      </c>
      <c r="E18" s="546"/>
      <c r="F18" s="547">
        <v>12110</v>
      </c>
      <c r="G18" s="547">
        <v>17004</v>
      </c>
      <c r="H18" s="547">
        <v>29114</v>
      </c>
      <c r="I18" s="549" t="s">
        <v>170</v>
      </c>
      <c r="J18" s="128"/>
      <c r="K18" s="128"/>
      <c r="L18" s="128"/>
    </row>
    <row r="19" spans="1:12" ht="15">
      <c r="A19" s="547">
        <v>76172</v>
      </c>
      <c r="B19" s="547">
        <v>127612</v>
      </c>
      <c r="C19" s="547">
        <v>203784</v>
      </c>
      <c r="D19" s="548" t="s">
        <v>171</v>
      </c>
      <c r="E19" s="546"/>
      <c r="F19" s="547">
        <v>11850</v>
      </c>
      <c r="G19" s="547">
        <v>17095</v>
      </c>
      <c r="H19" s="547">
        <v>28945</v>
      </c>
      <c r="I19" s="549" t="s">
        <v>171</v>
      </c>
      <c r="J19" s="128"/>
      <c r="K19" s="128"/>
      <c r="L19" s="128"/>
    </row>
    <row r="20" spans="1:12" ht="15">
      <c r="A20" s="547">
        <v>75876</v>
      </c>
      <c r="B20" s="547">
        <v>127857</v>
      </c>
      <c r="C20" s="547">
        <v>203733</v>
      </c>
      <c r="D20" s="548" t="s">
        <v>160</v>
      </c>
      <c r="E20" s="546"/>
      <c r="F20" s="547">
        <v>11571</v>
      </c>
      <c r="G20" s="547">
        <v>17189</v>
      </c>
      <c r="H20" s="547">
        <v>28760</v>
      </c>
      <c r="I20" s="549" t="s">
        <v>160</v>
      </c>
      <c r="J20" s="128"/>
      <c r="K20" s="128"/>
      <c r="L20" s="128"/>
    </row>
    <row r="21" spans="1:12" ht="15">
      <c r="A21" s="545"/>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01" t="s">
        <v>180</v>
      </c>
      <c r="B25" s="601"/>
      <c r="C25" s="601"/>
      <c r="D25" s="601"/>
      <c r="E25" s="601"/>
      <c r="F25" s="601"/>
      <c r="G25" s="601"/>
      <c r="H25" s="601"/>
      <c r="I25" s="601"/>
      <c r="J25" s="601"/>
      <c r="K25" s="601"/>
      <c r="L25" s="601"/>
    </row>
    <row r="26" spans="1:12" ht="22.5">
      <c r="A26" s="155"/>
      <c r="B26" s="128"/>
      <c r="C26" s="128"/>
      <c r="D26" s="128"/>
      <c r="E26" s="128"/>
      <c r="F26" s="128"/>
      <c r="G26" s="128"/>
      <c r="H26" s="128"/>
      <c r="I26" s="128"/>
      <c r="J26" s="128"/>
      <c r="K26" s="128"/>
      <c r="L26" s="128"/>
    </row>
    <row r="27" spans="1:12">
      <c r="A27" s="156"/>
      <c r="B27" s="128"/>
      <c r="C27" s="128"/>
      <c r="D27" s="128"/>
      <c r="E27" s="128"/>
      <c r="F27" s="128"/>
      <c r="G27" s="128"/>
      <c r="H27" s="128"/>
      <c r="I27" s="128"/>
      <c r="J27" s="128"/>
      <c r="K27" s="128"/>
      <c r="L27" s="128"/>
    </row>
    <row r="28" spans="1:12">
      <c r="A28" s="156"/>
      <c r="B28" s="128"/>
      <c r="C28" s="128"/>
      <c r="D28" s="128"/>
      <c r="E28" s="128"/>
      <c r="F28" s="128"/>
      <c r="G28" s="128"/>
      <c r="H28" s="128"/>
      <c r="I28" s="128"/>
      <c r="J28" s="128"/>
      <c r="K28" s="128"/>
      <c r="L28" s="128"/>
    </row>
    <row r="29" spans="1:12">
      <c r="A29" s="156"/>
      <c r="B29" s="128"/>
      <c r="C29" s="128"/>
      <c r="D29" s="128"/>
      <c r="E29" s="128"/>
      <c r="F29" s="128"/>
      <c r="G29" s="128"/>
      <c r="H29" s="128"/>
      <c r="I29" s="128"/>
      <c r="J29" s="128"/>
      <c r="K29" s="128"/>
      <c r="L29" s="128"/>
    </row>
    <row r="30" spans="1:12">
      <c r="A30" s="156"/>
      <c r="B30" s="128"/>
      <c r="C30" s="128"/>
      <c r="D30" s="128"/>
      <c r="E30" s="128"/>
      <c r="F30" s="128"/>
      <c r="G30" s="128"/>
      <c r="H30" s="128"/>
      <c r="I30" s="128"/>
      <c r="J30" s="128"/>
      <c r="K30" s="128"/>
      <c r="L30" s="128"/>
    </row>
    <row r="31" spans="1:12">
      <c r="A31" s="156"/>
      <c r="B31" s="128"/>
      <c r="C31" s="128"/>
      <c r="D31" s="128"/>
      <c r="E31" s="128"/>
      <c r="F31" s="128"/>
      <c r="G31" s="128"/>
      <c r="H31" s="128"/>
      <c r="I31" s="128"/>
      <c r="J31" s="128"/>
      <c r="K31" s="128"/>
      <c r="L31" s="128"/>
    </row>
    <row r="32" spans="1:12">
      <c r="A32" s="156"/>
      <c r="B32" s="128"/>
      <c r="C32" s="128"/>
      <c r="D32" s="128"/>
      <c r="E32" s="128"/>
      <c r="F32" s="128"/>
      <c r="G32" s="128"/>
      <c r="H32" s="128"/>
      <c r="I32" s="128"/>
      <c r="J32" s="128"/>
      <c r="K32" s="128"/>
      <c r="L32" s="128"/>
    </row>
    <row r="33" spans="1:12">
      <c r="A33" s="156"/>
      <c r="B33" s="128"/>
      <c r="C33" s="128"/>
      <c r="D33" s="128"/>
      <c r="E33" s="128"/>
      <c r="F33" s="128"/>
      <c r="G33" s="128"/>
      <c r="H33" s="128"/>
      <c r="I33" s="128"/>
      <c r="J33" s="128"/>
      <c r="K33" s="128"/>
      <c r="L33" s="128"/>
    </row>
    <row r="34" spans="1:12">
      <c r="A34" s="156"/>
      <c r="B34" s="128"/>
      <c r="C34" s="128"/>
      <c r="D34" s="128"/>
      <c r="E34" s="128"/>
      <c r="F34" s="128"/>
      <c r="G34" s="128"/>
      <c r="H34" s="128"/>
      <c r="I34" s="128"/>
      <c r="J34" s="128"/>
      <c r="K34" s="128"/>
      <c r="L34" s="128"/>
    </row>
    <row r="35" spans="1:12">
      <c r="A35" s="156"/>
      <c r="B35" s="128"/>
      <c r="C35" s="128"/>
      <c r="D35" s="128"/>
      <c r="E35" s="128"/>
      <c r="F35" s="128"/>
      <c r="G35" s="128"/>
      <c r="H35" s="128"/>
      <c r="I35" s="128"/>
      <c r="J35" s="128"/>
      <c r="K35" s="128"/>
      <c r="L35" s="128"/>
    </row>
    <row r="36" spans="1:12">
      <c r="A36" s="156"/>
      <c r="B36" s="128"/>
      <c r="C36" s="128"/>
      <c r="D36" s="128"/>
      <c r="E36" s="128"/>
      <c r="F36" s="128"/>
      <c r="G36" s="128"/>
      <c r="H36" s="128"/>
      <c r="I36" s="128"/>
      <c r="J36" s="128"/>
      <c r="K36" s="128"/>
      <c r="L36" s="128"/>
    </row>
    <row r="37" spans="1:12">
      <c r="A37" s="156"/>
      <c r="B37" s="128"/>
      <c r="C37" s="128"/>
      <c r="D37" s="128"/>
      <c r="E37" s="128"/>
      <c r="F37" s="128"/>
      <c r="G37" s="128"/>
      <c r="H37" s="128"/>
      <c r="I37" s="128"/>
      <c r="J37" s="128"/>
      <c r="K37" s="128"/>
      <c r="L37" s="128"/>
    </row>
    <row r="38" spans="1:12">
      <c r="A38" s="156"/>
      <c r="B38" s="128"/>
      <c r="C38" s="128"/>
      <c r="D38" s="128"/>
      <c r="E38" s="128"/>
      <c r="F38" s="128"/>
      <c r="G38" s="128"/>
      <c r="H38" s="128"/>
      <c r="I38" s="128"/>
      <c r="J38" s="128"/>
      <c r="K38" s="128"/>
      <c r="L38" s="128"/>
    </row>
    <row r="39" spans="1:12">
      <c r="A39" s="156"/>
      <c r="B39" s="128"/>
      <c r="C39" s="128"/>
      <c r="D39" s="128"/>
      <c r="E39" s="128"/>
      <c r="F39" s="128"/>
      <c r="G39" s="128"/>
      <c r="H39" s="128"/>
      <c r="I39" s="128"/>
      <c r="J39" s="128"/>
      <c r="K39" s="128"/>
      <c r="L39" s="128"/>
    </row>
    <row r="40" spans="1:12">
      <c r="A40" s="156"/>
      <c r="B40" s="128"/>
      <c r="C40" s="128"/>
      <c r="D40" s="128"/>
      <c r="E40" s="128"/>
      <c r="F40" s="128"/>
      <c r="G40" s="128"/>
      <c r="H40" s="128"/>
      <c r="I40" s="128"/>
      <c r="J40" s="128"/>
      <c r="K40" s="128"/>
      <c r="L40" s="128"/>
    </row>
    <row r="41" spans="1:12">
      <c r="A41" s="156"/>
      <c r="B41" s="128"/>
      <c r="C41" s="128"/>
      <c r="D41" s="128"/>
      <c r="E41" s="128"/>
      <c r="F41" s="128"/>
      <c r="G41" s="128"/>
      <c r="H41" s="128"/>
      <c r="I41" s="128"/>
      <c r="J41" s="128"/>
      <c r="K41" s="128"/>
      <c r="L41" s="128"/>
    </row>
    <row r="42" spans="1:12">
      <c r="A42" s="156"/>
      <c r="B42" s="128"/>
      <c r="C42" s="128"/>
      <c r="D42" s="128"/>
      <c r="E42" s="128"/>
      <c r="F42" s="128"/>
      <c r="G42" s="128"/>
      <c r="H42" s="128"/>
      <c r="I42" s="128"/>
      <c r="J42" s="128"/>
      <c r="K42" s="128"/>
      <c r="L42" s="128"/>
    </row>
    <row r="43" spans="1:12">
      <c r="A43" s="156"/>
      <c r="B43" s="128"/>
      <c r="C43" s="128"/>
      <c r="D43" s="128"/>
      <c r="E43" s="128"/>
      <c r="F43" s="128"/>
      <c r="G43" s="128"/>
      <c r="H43" s="128"/>
      <c r="I43" s="128"/>
      <c r="J43" s="128"/>
      <c r="K43" s="128"/>
      <c r="L43" s="128"/>
    </row>
    <row r="44" spans="1:12">
      <c r="A44" s="156"/>
      <c r="B44" s="128"/>
      <c r="C44" s="128"/>
      <c r="D44" s="128"/>
      <c r="E44" s="128"/>
      <c r="F44" s="128"/>
      <c r="G44" s="128"/>
      <c r="H44" s="128"/>
      <c r="I44" s="128"/>
      <c r="J44" s="128"/>
      <c r="K44" s="128"/>
      <c r="L44" s="128"/>
    </row>
    <row r="45" spans="1:12">
      <c r="A45" s="156"/>
      <c r="B45" s="128"/>
      <c r="C45" s="128"/>
      <c r="D45" s="128"/>
      <c r="E45" s="128"/>
      <c r="F45" s="128"/>
      <c r="G45" s="128"/>
      <c r="H45" s="128"/>
      <c r="I45" s="128"/>
      <c r="J45" s="128"/>
      <c r="K45" s="128"/>
      <c r="L45" s="128"/>
    </row>
    <row r="46" spans="1:12">
      <c r="A46" s="156"/>
      <c r="B46" s="128"/>
      <c r="C46" s="128"/>
      <c r="D46" s="128"/>
      <c r="E46" s="128"/>
      <c r="F46" s="128"/>
      <c r="G46" s="128"/>
      <c r="H46" s="128"/>
      <c r="I46" s="128"/>
      <c r="J46" s="128"/>
      <c r="K46" s="128"/>
      <c r="L46" s="128"/>
    </row>
    <row r="47" spans="1:12" ht="12" customHeight="1">
      <c r="A47" s="157" t="s">
        <v>92</v>
      </c>
      <c r="B47" s="128"/>
      <c r="C47" s="128"/>
      <c r="D47" s="128"/>
      <c r="E47" s="128"/>
      <c r="F47" s="128"/>
      <c r="G47" s="128"/>
      <c r="H47" s="128"/>
      <c r="I47" s="128"/>
      <c r="J47" s="128"/>
      <c r="K47" s="128"/>
      <c r="L47" s="128"/>
    </row>
    <row r="48" spans="1:12" ht="12" customHeight="1">
      <c r="A48" s="157" t="s">
        <v>93</v>
      </c>
      <c r="B48" s="128"/>
      <c r="C48" s="128"/>
      <c r="D48" s="128"/>
      <c r="E48" s="128"/>
      <c r="F48" s="128"/>
      <c r="G48" s="128"/>
      <c r="H48" s="128"/>
      <c r="I48" s="128"/>
      <c r="J48" s="128"/>
      <c r="K48" s="128"/>
      <c r="L48" s="128"/>
    </row>
    <row r="49" spans="1:1" ht="14.25">
      <c r="A49" s="152"/>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1" footer="0.31496062992126"/>
  <pageSetup scale="69"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5F4DA-F9FD-46E7-89C1-2A949443DA93}">
  <sheetPr>
    <pageSetUpPr fitToPage="1"/>
  </sheetPr>
  <dimension ref="A1:L27"/>
  <sheetViews>
    <sheetView view="pageBreakPreview" zoomScale="85" zoomScaleNormal="100" zoomScaleSheetLayoutView="85" workbookViewId="0">
      <selection activeCell="O9" sqref="O9"/>
    </sheetView>
  </sheetViews>
  <sheetFormatPr baseColWidth="10" defaultColWidth="11.42578125" defaultRowHeight="12.75"/>
  <cols>
    <col min="1" max="1" width="10.7109375" customWidth="1"/>
    <col min="2" max="2" width="12.28515625" bestFit="1" customWidth="1"/>
  </cols>
  <sheetData>
    <row r="1" spans="1:12">
      <c r="A1" s="120" t="s">
        <v>80</v>
      </c>
    </row>
    <row r="2" spans="1:12" ht="18" customHeight="1">
      <c r="A2" s="566" t="s">
        <v>181</v>
      </c>
      <c r="B2" s="566"/>
      <c r="C2" s="566"/>
      <c r="D2" s="566"/>
      <c r="E2" s="566"/>
      <c r="F2" s="566"/>
      <c r="G2" s="566"/>
      <c r="H2" s="566"/>
      <c r="I2" s="566"/>
      <c r="J2" s="566"/>
      <c r="K2" s="566"/>
      <c r="L2" s="566"/>
    </row>
    <row r="3" spans="1:12" ht="18" customHeight="1">
      <c r="A3" s="566" t="str">
        <f>UPPER(CONCATENATE("Mayo 2024"))</f>
        <v>MAYO 2024</v>
      </c>
      <c r="B3" s="566"/>
      <c r="C3" s="566"/>
      <c r="D3" s="566"/>
      <c r="E3" s="566"/>
      <c r="F3" s="566"/>
      <c r="G3" s="566"/>
      <c r="H3" s="566"/>
      <c r="I3" s="566"/>
      <c r="J3" s="566"/>
      <c r="K3" s="566"/>
      <c r="L3" s="566"/>
    </row>
    <row r="4" spans="1:12" ht="15.75">
      <c r="A4" s="158"/>
    </row>
    <row r="5" spans="1:12" ht="30">
      <c r="A5" s="159" t="s">
        <v>182</v>
      </c>
      <c r="B5" s="159" t="s">
        <v>183</v>
      </c>
    </row>
    <row r="6" spans="1:12" ht="45">
      <c r="A6" s="160" t="s">
        <v>69</v>
      </c>
      <c r="B6" s="159">
        <v>252</v>
      </c>
    </row>
    <row r="7" spans="1:12" ht="30">
      <c r="A7" s="160" t="s">
        <v>65</v>
      </c>
      <c r="B7" s="159">
        <v>14</v>
      </c>
    </row>
    <row r="8" spans="1:12" ht="75">
      <c r="A8" s="160" t="s">
        <v>67</v>
      </c>
      <c r="B8" s="159">
        <v>13</v>
      </c>
    </row>
    <row r="9" spans="1:12" ht="60">
      <c r="A9" s="160" t="s">
        <v>184</v>
      </c>
      <c r="B9" s="159">
        <v>0</v>
      </c>
    </row>
    <row r="10" spans="1:12" ht="15">
      <c r="A10" s="159" t="s">
        <v>153</v>
      </c>
      <c r="B10" s="159">
        <v>279</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ht="22.5" customHeight="1">
      <c r="A20" s="121"/>
    </row>
    <row r="21" spans="1:7" ht="18.75">
      <c r="A21" s="121"/>
      <c r="F21" s="163" t="s">
        <v>89</v>
      </c>
      <c r="G21" s="165">
        <v>279</v>
      </c>
    </row>
    <row r="22" spans="1:7">
      <c r="A22" s="121"/>
    </row>
    <row r="23" spans="1:7">
      <c r="A23" s="121"/>
    </row>
    <row r="24" spans="1:7">
      <c r="A24" s="121"/>
    </row>
    <row r="25" spans="1:7" ht="9.9499999999999993" customHeight="1">
      <c r="A25" s="157" t="s">
        <v>92</v>
      </c>
    </row>
    <row r="26" spans="1:7" ht="9.9499999999999993" customHeight="1">
      <c r="A26" s="157" t="s">
        <v>93</v>
      </c>
    </row>
    <row r="27" spans="1:7" ht="15">
      <c r="A27" s="160"/>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09" footer="0.31496062992126"/>
  <pageSetup scale="98"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DD3C2-FC3E-407E-8F35-4AEF18381521}">
  <sheetPr>
    <pageSetUpPr fitToPage="1"/>
  </sheetPr>
  <dimension ref="A1:K63"/>
  <sheetViews>
    <sheetView view="pageBreakPreview" topLeftCell="A5" zoomScale="70" zoomScaleNormal="100" zoomScaleSheetLayoutView="70" workbookViewId="0">
      <selection activeCell="F38" sqref="F38"/>
    </sheetView>
  </sheetViews>
  <sheetFormatPr baseColWidth="10" defaultColWidth="11.42578125"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80</v>
      </c>
      <c r="B1" s="128"/>
      <c r="C1" s="128"/>
      <c r="D1" s="128"/>
      <c r="E1" s="128"/>
      <c r="F1" s="128"/>
      <c r="G1" s="128"/>
      <c r="H1" s="128"/>
      <c r="I1" s="128"/>
      <c r="J1" s="128"/>
      <c r="K1" s="128"/>
    </row>
    <row r="2" spans="1:11" ht="75" customHeight="1">
      <c r="A2" s="602" t="s">
        <v>185</v>
      </c>
      <c r="B2" s="602"/>
      <c r="C2" s="602"/>
      <c r="D2" s="602"/>
      <c r="E2" s="602"/>
      <c r="F2" s="602"/>
      <c r="G2" s="602"/>
      <c r="H2" s="602"/>
      <c r="I2" s="602"/>
      <c r="J2" s="602"/>
      <c r="K2" s="602"/>
    </row>
    <row r="3" spans="1:11" ht="24.95" customHeight="1">
      <c r="A3" s="602" t="str">
        <f>UPPER(CONCATENATE("Mayo 2024"))</f>
        <v>MAYO 2024</v>
      </c>
      <c r="B3" s="602"/>
      <c r="C3" s="602"/>
      <c r="D3" s="602"/>
      <c r="E3" s="602"/>
      <c r="F3" s="602"/>
      <c r="G3" s="602"/>
      <c r="H3" s="602"/>
      <c r="I3" s="602"/>
      <c r="J3" s="602"/>
      <c r="K3" s="602"/>
    </row>
    <row r="4" spans="1:11">
      <c r="A4" s="136"/>
      <c r="B4" s="128"/>
      <c r="C4" s="128"/>
      <c r="D4" s="128"/>
      <c r="E4" s="128"/>
      <c r="F4" s="128"/>
      <c r="G4" s="128"/>
      <c r="H4" s="128"/>
      <c r="I4" s="128"/>
      <c r="J4" s="128"/>
      <c r="K4" s="128"/>
    </row>
    <row r="5" spans="1:11" ht="30" customHeight="1">
      <c r="A5" s="586" t="s">
        <v>95</v>
      </c>
      <c r="B5" s="566"/>
      <c r="C5" s="586" t="s">
        <v>186</v>
      </c>
      <c r="D5" s="587" t="s">
        <v>52</v>
      </c>
      <c r="E5" s="566"/>
      <c r="F5" s="586" t="s">
        <v>187</v>
      </c>
      <c r="G5" s="586" t="s">
        <v>52</v>
      </c>
      <c r="H5" s="566"/>
      <c r="I5" s="586" t="s">
        <v>188</v>
      </c>
      <c r="J5" s="586" t="s">
        <v>66</v>
      </c>
      <c r="K5" s="586"/>
    </row>
    <row r="6" spans="1:11" ht="30" customHeight="1">
      <c r="A6" s="586"/>
      <c r="B6" s="566"/>
      <c r="C6" s="586"/>
      <c r="D6" s="587"/>
      <c r="E6" s="566"/>
      <c r="F6" s="586"/>
      <c r="G6" s="586"/>
      <c r="H6" s="566"/>
      <c r="I6" s="586"/>
      <c r="J6" s="444" t="s">
        <v>189</v>
      </c>
      <c r="K6" s="444" t="s">
        <v>190</v>
      </c>
    </row>
    <row r="7" spans="1:11" ht="8.1" customHeight="1">
      <c r="A7" s="445"/>
      <c r="B7" s="132"/>
      <c r="C7" s="445"/>
      <c r="D7" s="173"/>
      <c r="E7" s="132"/>
      <c r="F7" s="445"/>
      <c r="G7" s="445"/>
      <c r="H7" s="132"/>
      <c r="I7" s="445"/>
      <c r="J7" s="445"/>
      <c r="K7" s="445"/>
    </row>
    <row r="8" spans="1:11" ht="15" customHeight="1">
      <c r="A8" s="269" t="s">
        <v>118</v>
      </c>
      <c r="B8" s="167"/>
      <c r="C8" s="169">
        <v>21</v>
      </c>
      <c r="D8" s="137">
        <v>7.53</v>
      </c>
      <c r="E8" s="168"/>
      <c r="F8" s="260">
        <v>14417</v>
      </c>
      <c r="G8" s="137">
        <v>6.48</v>
      </c>
      <c r="H8" s="168"/>
      <c r="I8" s="260">
        <v>35519</v>
      </c>
      <c r="J8" s="259">
        <v>21102</v>
      </c>
      <c r="K8" s="169">
        <v>146.37</v>
      </c>
    </row>
    <row r="9" spans="1:11" ht="15" customHeight="1">
      <c r="A9" s="269" t="s">
        <v>129</v>
      </c>
      <c r="B9" s="167"/>
      <c r="C9" s="169">
        <v>13</v>
      </c>
      <c r="D9" s="137">
        <v>4.66</v>
      </c>
      <c r="E9" s="168"/>
      <c r="F9" s="260">
        <v>7988</v>
      </c>
      <c r="G9" s="137">
        <v>3.59</v>
      </c>
      <c r="H9" s="168"/>
      <c r="I9" s="260">
        <v>11082</v>
      </c>
      <c r="J9" s="259">
        <v>3094</v>
      </c>
      <c r="K9" s="169">
        <v>38.729999999999997</v>
      </c>
    </row>
    <row r="10" spans="1:11" ht="15" customHeight="1">
      <c r="A10" s="269" t="s">
        <v>113</v>
      </c>
      <c r="B10" s="167"/>
      <c r="C10" s="169">
        <v>3</v>
      </c>
      <c r="D10" s="137">
        <v>1.08</v>
      </c>
      <c r="E10" s="168"/>
      <c r="F10" s="260">
        <v>2295</v>
      </c>
      <c r="G10" s="137">
        <v>1.03</v>
      </c>
      <c r="H10" s="168"/>
      <c r="I10" s="260">
        <v>4132</v>
      </c>
      <c r="J10" s="259">
        <v>1837</v>
      </c>
      <c r="K10" s="169">
        <v>80.040000000000006</v>
      </c>
    </row>
    <row r="11" spans="1:11" ht="15" customHeight="1">
      <c r="A11" s="269" t="s">
        <v>120</v>
      </c>
      <c r="B11" s="167"/>
      <c r="C11" s="169">
        <v>5</v>
      </c>
      <c r="D11" s="137">
        <v>1.79</v>
      </c>
      <c r="E11" s="168"/>
      <c r="F11" s="260">
        <v>2047</v>
      </c>
      <c r="G11" s="137">
        <v>0.92</v>
      </c>
      <c r="H11" s="168"/>
      <c r="I11" s="260">
        <v>3678</v>
      </c>
      <c r="J11" s="259">
        <v>1631</v>
      </c>
      <c r="K11" s="169">
        <v>79.680000000000007</v>
      </c>
    </row>
    <row r="12" spans="1:11" ht="15" customHeight="1">
      <c r="A12" s="269" t="s">
        <v>116</v>
      </c>
      <c r="B12" s="167"/>
      <c r="C12" s="169">
        <v>12</v>
      </c>
      <c r="D12" s="137">
        <v>4.3</v>
      </c>
      <c r="E12" s="168"/>
      <c r="F12" s="260">
        <v>3478</v>
      </c>
      <c r="G12" s="137">
        <v>1.56</v>
      </c>
      <c r="H12" s="168"/>
      <c r="I12" s="260">
        <v>5108</v>
      </c>
      <c r="J12" s="259">
        <v>1630</v>
      </c>
      <c r="K12" s="169">
        <v>46.87</v>
      </c>
    </row>
    <row r="13" spans="1:11" ht="15" customHeight="1">
      <c r="A13" s="269" t="s">
        <v>121</v>
      </c>
      <c r="B13" s="167"/>
      <c r="C13" s="169">
        <v>3</v>
      </c>
      <c r="D13" s="137">
        <v>1.08</v>
      </c>
      <c r="E13" s="168"/>
      <c r="F13" s="260">
        <v>1173</v>
      </c>
      <c r="G13" s="137">
        <v>0.53</v>
      </c>
      <c r="H13" s="168"/>
      <c r="I13" s="260">
        <v>2801</v>
      </c>
      <c r="J13" s="259">
        <v>1628</v>
      </c>
      <c r="K13" s="169">
        <v>138.79</v>
      </c>
    </row>
    <row r="14" spans="1:11" ht="15" customHeight="1">
      <c r="A14" s="269" t="s">
        <v>133</v>
      </c>
      <c r="B14" s="167"/>
      <c r="C14" s="169">
        <v>17</v>
      </c>
      <c r="D14" s="137">
        <v>6.09</v>
      </c>
      <c r="E14" s="168"/>
      <c r="F14" s="260">
        <v>6946</v>
      </c>
      <c r="G14" s="137">
        <v>3.12</v>
      </c>
      <c r="H14" s="168"/>
      <c r="I14" s="260">
        <v>8280</v>
      </c>
      <c r="J14" s="259">
        <v>1334</v>
      </c>
      <c r="K14" s="169">
        <v>19.21</v>
      </c>
    </row>
    <row r="15" spans="1:11" ht="15" customHeight="1">
      <c r="A15" s="269" t="s">
        <v>111</v>
      </c>
      <c r="B15" s="167"/>
      <c r="C15" s="169">
        <v>9</v>
      </c>
      <c r="D15" s="137">
        <v>3.23</v>
      </c>
      <c r="E15" s="168"/>
      <c r="F15" s="260">
        <v>7386</v>
      </c>
      <c r="G15" s="137">
        <v>3.32</v>
      </c>
      <c r="H15" s="168"/>
      <c r="I15" s="260">
        <v>8620</v>
      </c>
      <c r="J15" s="259">
        <v>1234</v>
      </c>
      <c r="K15" s="169">
        <v>16.71</v>
      </c>
    </row>
    <row r="16" spans="1:11" ht="15" customHeight="1">
      <c r="A16" s="269" t="s">
        <v>108</v>
      </c>
      <c r="B16" s="167"/>
      <c r="C16" s="169">
        <v>7</v>
      </c>
      <c r="D16" s="137">
        <v>2.5099999999999998</v>
      </c>
      <c r="E16" s="168"/>
      <c r="F16" s="260">
        <v>3240</v>
      </c>
      <c r="G16" s="137">
        <v>1.46</v>
      </c>
      <c r="H16" s="168"/>
      <c r="I16" s="260">
        <v>4379</v>
      </c>
      <c r="J16" s="259">
        <v>1139</v>
      </c>
      <c r="K16" s="169">
        <v>35.15</v>
      </c>
    </row>
    <row r="17" spans="1:11" ht="15" customHeight="1">
      <c r="A17" s="269" t="s">
        <v>126</v>
      </c>
      <c r="B17" s="167"/>
      <c r="C17" s="169">
        <v>4</v>
      </c>
      <c r="D17" s="137">
        <v>1.43</v>
      </c>
      <c r="E17" s="168"/>
      <c r="F17" s="260">
        <v>2695</v>
      </c>
      <c r="G17" s="137">
        <v>1.21</v>
      </c>
      <c r="H17" s="168"/>
      <c r="I17" s="260">
        <v>3683</v>
      </c>
      <c r="J17" s="137">
        <v>988</v>
      </c>
      <c r="K17" s="169">
        <v>36.659999999999997</v>
      </c>
    </row>
    <row r="18" spans="1:11" ht="15" customHeight="1">
      <c r="A18" s="269" t="s">
        <v>130</v>
      </c>
      <c r="B18" s="167"/>
      <c r="C18" s="169">
        <v>8</v>
      </c>
      <c r="D18" s="137">
        <v>2.87</v>
      </c>
      <c r="E18" s="168"/>
      <c r="F18" s="260">
        <v>3146</v>
      </c>
      <c r="G18" s="137">
        <v>1.41</v>
      </c>
      <c r="H18" s="168"/>
      <c r="I18" s="260">
        <v>4092</v>
      </c>
      <c r="J18" s="137">
        <v>946</v>
      </c>
      <c r="K18" s="169">
        <v>30.07</v>
      </c>
    </row>
    <row r="19" spans="1:11" ht="15" customHeight="1">
      <c r="A19" s="269" t="s">
        <v>110</v>
      </c>
      <c r="B19" s="167"/>
      <c r="C19" s="169">
        <v>15</v>
      </c>
      <c r="D19" s="137">
        <v>5.38</v>
      </c>
      <c r="E19" s="168"/>
      <c r="F19" s="260">
        <v>4610</v>
      </c>
      <c r="G19" s="137">
        <v>2.0699999999999998</v>
      </c>
      <c r="H19" s="168"/>
      <c r="I19" s="260">
        <v>5373</v>
      </c>
      <c r="J19" s="137">
        <v>763</v>
      </c>
      <c r="K19" s="169">
        <v>16.55</v>
      </c>
    </row>
    <row r="20" spans="1:11" ht="15" customHeight="1">
      <c r="A20" s="269" t="s">
        <v>122</v>
      </c>
      <c r="B20" s="167"/>
      <c r="C20" s="169">
        <v>4</v>
      </c>
      <c r="D20" s="137">
        <v>1.43</v>
      </c>
      <c r="E20" s="168"/>
      <c r="F20" s="260">
        <v>9819</v>
      </c>
      <c r="G20" s="137">
        <v>4.41</v>
      </c>
      <c r="H20" s="168"/>
      <c r="I20" s="260">
        <v>10202</v>
      </c>
      <c r="J20" s="137">
        <v>383</v>
      </c>
      <c r="K20" s="454">
        <v>3.9</v>
      </c>
    </row>
    <row r="21" spans="1:11" ht="15" customHeight="1">
      <c r="A21" s="269" t="s">
        <v>104</v>
      </c>
      <c r="B21" s="167"/>
      <c r="C21" s="169">
        <v>3</v>
      </c>
      <c r="D21" s="137">
        <v>1.08</v>
      </c>
      <c r="E21" s="168"/>
      <c r="F21" s="260">
        <v>1808</v>
      </c>
      <c r="G21" s="137">
        <v>0.81</v>
      </c>
      <c r="H21" s="168"/>
      <c r="I21" s="260">
        <v>1989</v>
      </c>
      <c r="J21" s="137">
        <v>181</v>
      </c>
      <c r="K21" s="169">
        <v>10.01</v>
      </c>
    </row>
    <row r="22" spans="1:11" ht="15" customHeight="1">
      <c r="A22" s="269" t="s">
        <v>115</v>
      </c>
      <c r="B22" s="167"/>
      <c r="C22" s="169">
        <v>12</v>
      </c>
      <c r="D22" s="137">
        <v>4.3</v>
      </c>
      <c r="E22" s="168"/>
      <c r="F22" s="260">
        <v>3827</v>
      </c>
      <c r="G22" s="137">
        <v>1.72</v>
      </c>
      <c r="H22" s="168"/>
      <c r="I22" s="260">
        <v>3940</v>
      </c>
      <c r="J22" s="137">
        <v>113</v>
      </c>
      <c r="K22" s="169">
        <v>2.95</v>
      </c>
    </row>
    <row r="23" spans="1:11" ht="15" customHeight="1">
      <c r="A23" s="269" t="s">
        <v>132</v>
      </c>
      <c r="B23" s="167"/>
      <c r="C23" s="169">
        <v>3</v>
      </c>
      <c r="D23" s="137">
        <v>1.08</v>
      </c>
      <c r="E23" s="168"/>
      <c r="F23" s="260">
        <v>1091</v>
      </c>
      <c r="G23" s="137">
        <v>0.49</v>
      </c>
      <c r="H23" s="168"/>
      <c r="I23" s="260">
        <v>1060</v>
      </c>
      <c r="J23" s="137">
        <v>-31</v>
      </c>
      <c r="K23" s="454">
        <v>-2.84</v>
      </c>
    </row>
    <row r="24" spans="1:11" ht="15" customHeight="1">
      <c r="A24" s="269" t="s">
        <v>137</v>
      </c>
      <c r="B24" s="167"/>
      <c r="C24" s="169">
        <v>1</v>
      </c>
      <c r="D24" s="137">
        <v>0.36</v>
      </c>
      <c r="E24" s="168"/>
      <c r="F24" s="260">
        <v>2350</v>
      </c>
      <c r="G24" s="137">
        <v>1.06</v>
      </c>
      <c r="H24" s="168"/>
      <c r="I24" s="260">
        <v>2289</v>
      </c>
      <c r="J24" s="137">
        <v>-61</v>
      </c>
      <c r="K24" s="454">
        <v>-2.6</v>
      </c>
    </row>
    <row r="25" spans="1:11" ht="15" customHeight="1">
      <c r="A25" s="269" t="s">
        <v>135</v>
      </c>
      <c r="B25" s="167"/>
      <c r="C25" s="169">
        <v>13</v>
      </c>
      <c r="D25" s="137">
        <v>4.66</v>
      </c>
      <c r="E25" s="168"/>
      <c r="F25" s="260">
        <v>2415</v>
      </c>
      <c r="G25" s="137">
        <v>1.0900000000000001</v>
      </c>
      <c r="H25" s="168"/>
      <c r="I25" s="260">
        <v>2349</v>
      </c>
      <c r="J25" s="137">
        <v>-66</v>
      </c>
      <c r="K25" s="169">
        <v>-2.73</v>
      </c>
    </row>
    <row r="26" spans="1:11" ht="15" customHeight="1">
      <c r="A26" s="269" t="s">
        <v>127</v>
      </c>
      <c r="B26" s="167"/>
      <c r="C26" s="169">
        <v>5</v>
      </c>
      <c r="D26" s="137">
        <v>1.79</v>
      </c>
      <c r="E26" s="168"/>
      <c r="F26" s="260">
        <v>3230</v>
      </c>
      <c r="G26" s="137">
        <v>1.45</v>
      </c>
      <c r="H26" s="168"/>
      <c r="I26" s="260">
        <v>3155</v>
      </c>
      <c r="J26" s="137">
        <v>-75</v>
      </c>
      <c r="K26" s="169">
        <v>-2.3199999999999998</v>
      </c>
    </row>
    <row r="27" spans="1:11" ht="15" customHeight="1">
      <c r="A27" s="269" t="s">
        <v>140</v>
      </c>
      <c r="B27" s="167"/>
      <c r="C27" s="169">
        <v>1</v>
      </c>
      <c r="D27" s="137">
        <v>0.36</v>
      </c>
      <c r="E27" s="168"/>
      <c r="F27" s="169">
        <v>812</v>
      </c>
      <c r="G27" s="137">
        <v>0.37</v>
      </c>
      <c r="H27" s="168"/>
      <c r="I27" s="169">
        <v>677</v>
      </c>
      <c r="J27" s="137">
        <v>-135</v>
      </c>
      <c r="K27" s="169">
        <v>-16.63</v>
      </c>
    </row>
    <row r="28" spans="1:11" ht="15" customHeight="1">
      <c r="A28" s="269" t="s">
        <v>123</v>
      </c>
      <c r="B28" s="167"/>
      <c r="C28" s="169">
        <v>9</v>
      </c>
      <c r="D28" s="137">
        <v>3.23</v>
      </c>
      <c r="E28" s="168"/>
      <c r="F28" s="260">
        <v>4072</v>
      </c>
      <c r="G28" s="137">
        <v>1.83</v>
      </c>
      <c r="H28" s="168"/>
      <c r="I28" s="260">
        <v>3856</v>
      </c>
      <c r="J28" s="137">
        <v>-216</v>
      </c>
      <c r="K28" s="454">
        <v>-5.3</v>
      </c>
    </row>
    <row r="29" spans="1:11" ht="15" customHeight="1">
      <c r="A29" s="269" t="s">
        <v>143</v>
      </c>
      <c r="B29" s="167"/>
      <c r="C29" s="169">
        <v>1</v>
      </c>
      <c r="D29" s="137">
        <v>0.36</v>
      </c>
      <c r="E29" s="168"/>
      <c r="F29" s="260">
        <v>2520</v>
      </c>
      <c r="G29" s="137">
        <v>1.1299999999999999</v>
      </c>
      <c r="H29" s="168"/>
      <c r="I29" s="260">
        <v>2265</v>
      </c>
      <c r="J29" s="137">
        <v>-255</v>
      </c>
      <c r="K29" s="169">
        <v>-10.119999999999999</v>
      </c>
    </row>
    <row r="30" spans="1:11" ht="15" customHeight="1">
      <c r="A30" s="269" t="s">
        <v>136</v>
      </c>
      <c r="B30" s="167"/>
      <c r="C30" s="169">
        <v>1</v>
      </c>
      <c r="D30" s="137">
        <v>0.36</v>
      </c>
      <c r="E30" s="168"/>
      <c r="F30" s="169">
        <v>844</v>
      </c>
      <c r="G30" s="137">
        <v>0.38</v>
      </c>
      <c r="H30" s="168"/>
      <c r="I30" s="169">
        <v>586</v>
      </c>
      <c r="J30" s="137">
        <v>-258</v>
      </c>
      <c r="K30" s="169">
        <v>-30.57</v>
      </c>
    </row>
    <row r="31" spans="1:11" ht="15" customHeight="1">
      <c r="A31" s="269" t="s">
        <v>139</v>
      </c>
      <c r="B31" s="167"/>
      <c r="C31" s="169">
        <v>1</v>
      </c>
      <c r="D31" s="137">
        <v>0.36</v>
      </c>
      <c r="E31" s="168"/>
      <c r="F31" s="169">
        <v>480</v>
      </c>
      <c r="G31" s="137">
        <v>0.22</v>
      </c>
      <c r="H31" s="168"/>
      <c r="I31" s="169">
        <v>202</v>
      </c>
      <c r="J31" s="137">
        <v>-278</v>
      </c>
      <c r="K31" s="169">
        <v>-57.92</v>
      </c>
    </row>
    <row r="32" spans="1:11" ht="15" customHeight="1">
      <c r="A32" s="269" t="s">
        <v>144</v>
      </c>
      <c r="B32" s="167"/>
      <c r="C32" s="169">
        <v>1</v>
      </c>
      <c r="D32" s="137">
        <v>0.36</v>
      </c>
      <c r="E32" s="168"/>
      <c r="F32" s="260">
        <v>2520</v>
      </c>
      <c r="G32" s="137">
        <v>1.1299999999999999</v>
      </c>
      <c r="H32" s="168"/>
      <c r="I32" s="260">
        <v>2228</v>
      </c>
      <c r="J32" s="137">
        <v>-292</v>
      </c>
      <c r="K32" s="169">
        <v>-11.59</v>
      </c>
    </row>
    <row r="33" spans="1:11" ht="15" customHeight="1">
      <c r="A33" s="269" t="s">
        <v>124</v>
      </c>
      <c r="B33" s="167"/>
      <c r="C33" s="169">
        <v>20</v>
      </c>
      <c r="D33" s="137">
        <v>7.17</v>
      </c>
      <c r="E33" s="168"/>
      <c r="F33" s="260">
        <v>7798</v>
      </c>
      <c r="G33" s="137">
        <v>3.51</v>
      </c>
      <c r="H33" s="168"/>
      <c r="I33" s="260">
        <v>7482</v>
      </c>
      <c r="J33" s="137">
        <v>-316</v>
      </c>
      <c r="K33" s="169">
        <v>-4.05</v>
      </c>
    </row>
    <row r="34" spans="1:11" ht="15" customHeight="1">
      <c r="A34" s="269" t="s">
        <v>149</v>
      </c>
      <c r="B34" s="167"/>
      <c r="C34" s="169">
        <v>1</v>
      </c>
      <c r="D34" s="137">
        <v>0.36</v>
      </c>
      <c r="E34" s="168"/>
      <c r="F34" s="169">
        <v>460</v>
      </c>
      <c r="G34" s="137">
        <v>0.21</v>
      </c>
      <c r="H34" s="168"/>
      <c r="I34" s="169">
        <v>132</v>
      </c>
      <c r="J34" s="137">
        <v>-328</v>
      </c>
      <c r="K34" s="454">
        <v>-71.3</v>
      </c>
    </row>
    <row r="35" spans="1:11" ht="15" customHeight="1">
      <c r="A35" s="269" t="s">
        <v>117</v>
      </c>
      <c r="B35" s="167"/>
      <c r="C35" s="169">
        <v>12</v>
      </c>
      <c r="D35" s="137">
        <v>4.3</v>
      </c>
      <c r="E35" s="168"/>
      <c r="F35" s="260">
        <v>13667</v>
      </c>
      <c r="G35" s="137">
        <v>6.14</v>
      </c>
      <c r="H35" s="168"/>
      <c r="I35" s="260">
        <v>13296</v>
      </c>
      <c r="J35" s="137">
        <v>-371</v>
      </c>
      <c r="K35" s="169">
        <v>-2.71</v>
      </c>
    </row>
    <row r="36" spans="1:11" ht="15" customHeight="1">
      <c r="A36" s="269" t="s">
        <v>114</v>
      </c>
      <c r="B36" s="167"/>
      <c r="C36" s="169">
        <v>11</v>
      </c>
      <c r="D36" s="137">
        <v>3.94</v>
      </c>
      <c r="E36" s="168"/>
      <c r="F36" s="260">
        <v>6781</v>
      </c>
      <c r="G36" s="137">
        <v>3.05</v>
      </c>
      <c r="H36" s="168"/>
      <c r="I36" s="260">
        <v>6376</v>
      </c>
      <c r="J36" s="137">
        <v>-405</v>
      </c>
      <c r="K36" s="169">
        <v>-5.97</v>
      </c>
    </row>
    <row r="37" spans="1:11" ht="15" customHeight="1">
      <c r="A37" s="269" t="s">
        <v>125</v>
      </c>
      <c r="B37" s="167"/>
      <c r="C37" s="169">
        <v>4</v>
      </c>
      <c r="D37" s="137">
        <v>1.43</v>
      </c>
      <c r="E37" s="168"/>
      <c r="F37" s="260">
        <v>3463</v>
      </c>
      <c r="G37" s="137">
        <v>1.56</v>
      </c>
      <c r="H37" s="168"/>
      <c r="I37" s="260">
        <v>3047</v>
      </c>
      <c r="J37" s="137">
        <v>-416</v>
      </c>
      <c r="K37" s="169">
        <v>-12.01</v>
      </c>
    </row>
    <row r="38" spans="1:11" ht="15" customHeight="1">
      <c r="A38" s="269" t="s">
        <v>145</v>
      </c>
      <c r="B38" s="167"/>
      <c r="C38" s="169">
        <v>1</v>
      </c>
      <c r="D38" s="137">
        <v>0.36</v>
      </c>
      <c r="E38" s="168"/>
      <c r="F38" s="260">
        <v>2520</v>
      </c>
      <c r="G38" s="137">
        <v>1.1299999999999999</v>
      </c>
      <c r="H38" s="168"/>
      <c r="I38" s="260">
        <v>2047</v>
      </c>
      <c r="J38" s="137">
        <v>-473</v>
      </c>
      <c r="K38" s="169">
        <v>-18.77</v>
      </c>
    </row>
    <row r="39" spans="1:11" ht="15" customHeight="1">
      <c r="A39" s="269" t="s">
        <v>141</v>
      </c>
      <c r="B39" s="167"/>
      <c r="C39" s="169">
        <v>1</v>
      </c>
      <c r="D39" s="137">
        <v>0.36</v>
      </c>
      <c r="E39" s="168"/>
      <c r="F39" s="260">
        <v>2520</v>
      </c>
      <c r="G39" s="137">
        <v>1.1299999999999999</v>
      </c>
      <c r="H39" s="168"/>
      <c r="I39" s="260">
        <v>2023</v>
      </c>
      <c r="J39" s="137">
        <v>-497</v>
      </c>
      <c r="K39" s="169">
        <v>-19.72</v>
      </c>
    </row>
    <row r="40" spans="1:11" ht="15" customHeight="1">
      <c r="A40" s="269" t="s">
        <v>142</v>
      </c>
      <c r="B40" s="167"/>
      <c r="C40" s="169">
        <v>1</v>
      </c>
      <c r="D40" s="137">
        <v>0.36</v>
      </c>
      <c r="E40" s="168"/>
      <c r="F40" s="260">
        <v>2520</v>
      </c>
      <c r="G40" s="137">
        <v>1.1299999999999999</v>
      </c>
      <c r="H40" s="168"/>
      <c r="I40" s="260">
        <v>2016</v>
      </c>
      <c r="J40" s="137">
        <v>-504</v>
      </c>
      <c r="K40" s="454">
        <v>-20</v>
      </c>
    </row>
    <row r="41" spans="1:11" ht="15" customHeight="1">
      <c r="A41" s="269" t="s">
        <v>148</v>
      </c>
      <c r="B41" s="167"/>
      <c r="C41" s="169">
        <v>1</v>
      </c>
      <c r="D41" s="137">
        <v>0.36</v>
      </c>
      <c r="E41" s="168"/>
      <c r="F41" s="260">
        <v>2528</v>
      </c>
      <c r="G41" s="137">
        <v>1.1399999999999999</v>
      </c>
      <c r="H41" s="168"/>
      <c r="I41" s="260">
        <v>1968</v>
      </c>
      <c r="J41" s="137">
        <v>-560</v>
      </c>
      <c r="K41" s="169">
        <v>-22.15</v>
      </c>
    </row>
    <row r="42" spans="1:11" ht="15" customHeight="1">
      <c r="A42" s="269" t="s">
        <v>106</v>
      </c>
      <c r="B42" s="167"/>
      <c r="C42" s="169">
        <v>4</v>
      </c>
      <c r="D42" s="137">
        <v>1.43</v>
      </c>
      <c r="E42" s="168"/>
      <c r="F42" s="260">
        <v>1909</v>
      </c>
      <c r="G42" s="137">
        <v>0.86</v>
      </c>
      <c r="H42" s="168"/>
      <c r="I42" s="260">
        <v>1196</v>
      </c>
      <c r="J42" s="137">
        <v>-713</v>
      </c>
      <c r="K42" s="169">
        <v>-37.35</v>
      </c>
    </row>
    <row r="43" spans="1:11" ht="15" customHeight="1">
      <c r="A43" s="269" t="s">
        <v>107</v>
      </c>
      <c r="B43" s="167"/>
      <c r="C43" s="169">
        <v>2</v>
      </c>
      <c r="D43" s="137">
        <v>0.72</v>
      </c>
      <c r="E43" s="168"/>
      <c r="F43" s="260">
        <v>1776</v>
      </c>
      <c r="G43" s="453">
        <v>0.8</v>
      </c>
      <c r="H43" s="168"/>
      <c r="I43" s="169">
        <v>987</v>
      </c>
      <c r="J43" s="137">
        <v>-789</v>
      </c>
      <c r="K43" s="169">
        <v>-44.43</v>
      </c>
    </row>
    <row r="44" spans="1:11" ht="15" customHeight="1">
      <c r="A44" s="269" t="s">
        <v>147</v>
      </c>
      <c r="B44" s="167"/>
      <c r="C44" s="169">
        <v>1</v>
      </c>
      <c r="D44" s="137">
        <v>0.36</v>
      </c>
      <c r="E44" s="168"/>
      <c r="F44" s="260">
        <v>2520</v>
      </c>
      <c r="G44" s="137">
        <v>1.1299999999999999</v>
      </c>
      <c r="H44" s="168"/>
      <c r="I44" s="260">
        <v>1621</v>
      </c>
      <c r="J44" s="137">
        <v>-899</v>
      </c>
      <c r="K44" s="169">
        <v>-35.67</v>
      </c>
    </row>
    <row r="45" spans="1:11" ht="15" customHeight="1">
      <c r="A45" s="269" t="s">
        <v>134</v>
      </c>
      <c r="B45" s="167"/>
      <c r="C45" s="169">
        <v>4</v>
      </c>
      <c r="D45" s="137">
        <v>1.43</v>
      </c>
      <c r="E45" s="168"/>
      <c r="F45" s="260">
        <v>3019</v>
      </c>
      <c r="G45" s="137">
        <v>1.36</v>
      </c>
      <c r="H45" s="168"/>
      <c r="I45" s="260">
        <v>1810</v>
      </c>
      <c r="J45" s="259">
        <v>-1209</v>
      </c>
      <c r="K45" s="169">
        <v>-40.049999999999997</v>
      </c>
    </row>
    <row r="46" spans="1:11" ht="15" customHeight="1">
      <c r="A46" s="269" t="s">
        <v>146</v>
      </c>
      <c r="B46" s="167"/>
      <c r="C46" s="169">
        <v>1</v>
      </c>
      <c r="D46" s="137">
        <v>0.36</v>
      </c>
      <c r="E46" s="168"/>
      <c r="F46" s="260">
        <v>2528</v>
      </c>
      <c r="G46" s="137">
        <v>1.1399999999999999</v>
      </c>
      <c r="H46" s="168"/>
      <c r="I46" s="260">
        <v>1139</v>
      </c>
      <c r="J46" s="259">
        <v>-1389</v>
      </c>
      <c r="K46" s="169">
        <v>-54.94</v>
      </c>
    </row>
    <row r="47" spans="1:11" ht="15" customHeight="1">
      <c r="A47" s="269" t="s">
        <v>138</v>
      </c>
      <c r="B47" s="167"/>
      <c r="C47" s="169">
        <v>1</v>
      </c>
      <c r="D47" s="137">
        <v>0.36</v>
      </c>
      <c r="E47" s="168"/>
      <c r="F47" s="260">
        <v>3078</v>
      </c>
      <c r="G47" s="137">
        <v>1.38</v>
      </c>
      <c r="H47" s="168"/>
      <c r="I47" s="260">
        <v>1630</v>
      </c>
      <c r="J47" s="259">
        <v>-1448</v>
      </c>
      <c r="K47" s="169">
        <v>-47.04</v>
      </c>
    </row>
    <row r="48" spans="1:11" ht="15" customHeight="1">
      <c r="A48" s="269" t="s">
        <v>119</v>
      </c>
      <c r="B48" s="167"/>
      <c r="C48" s="169">
        <v>11</v>
      </c>
      <c r="D48" s="137">
        <v>3.94</v>
      </c>
      <c r="E48" s="168"/>
      <c r="F48" s="260">
        <v>8233</v>
      </c>
      <c r="G48" s="453">
        <v>3.7</v>
      </c>
      <c r="H48" s="168"/>
      <c r="I48" s="260">
        <v>6533</v>
      </c>
      <c r="J48" s="259">
        <v>-1700</v>
      </c>
      <c r="K48" s="169">
        <v>-20.65</v>
      </c>
    </row>
    <row r="49" spans="1:11" ht="15" customHeight="1">
      <c r="A49" s="269" t="s">
        <v>131</v>
      </c>
      <c r="B49" s="167"/>
      <c r="C49" s="169">
        <v>5</v>
      </c>
      <c r="D49" s="137">
        <v>1.79</v>
      </c>
      <c r="E49" s="168"/>
      <c r="F49" s="260">
        <v>6297</v>
      </c>
      <c r="G49" s="137">
        <v>2.83</v>
      </c>
      <c r="H49" s="168"/>
      <c r="I49" s="260">
        <v>4023</v>
      </c>
      <c r="J49" s="259">
        <v>-2274</v>
      </c>
      <c r="K49" s="169">
        <v>-36.11</v>
      </c>
    </row>
    <row r="50" spans="1:11" ht="15" customHeight="1">
      <c r="A50" s="269" t="s">
        <v>109</v>
      </c>
      <c r="B50" s="167"/>
      <c r="C50" s="169">
        <v>4</v>
      </c>
      <c r="D50" s="137">
        <v>1.43</v>
      </c>
      <c r="E50" s="168"/>
      <c r="F50" s="260">
        <v>3573</v>
      </c>
      <c r="G50" s="137">
        <v>1.61</v>
      </c>
      <c r="H50" s="168"/>
      <c r="I50" s="260">
        <v>1196</v>
      </c>
      <c r="J50" s="259">
        <v>-2377</v>
      </c>
      <c r="K50" s="169">
        <v>-66.53</v>
      </c>
    </row>
    <row r="51" spans="1:11" ht="15" customHeight="1">
      <c r="A51" s="269" t="s">
        <v>128</v>
      </c>
      <c r="B51" s="167"/>
      <c r="C51" s="169">
        <v>4</v>
      </c>
      <c r="D51" s="137">
        <v>1.43</v>
      </c>
      <c r="E51" s="168"/>
      <c r="F51" s="260">
        <v>6732</v>
      </c>
      <c r="G51" s="137">
        <v>3.03</v>
      </c>
      <c r="H51" s="168"/>
      <c r="I51" s="260">
        <v>4092</v>
      </c>
      <c r="J51" s="259">
        <v>-2640</v>
      </c>
      <c r="K51" s="169">
        <v>-39.22</v>
      </c>
    </row>
    <row r="52" spans="1:11" ht="15" customHeight="1">
      <c r="A52" s="269" t="s">
        <v>105</v>
      </c>
      <c r="B52" s="167"/>
      <c r="C52" s="169">
        <v>5</v>
      </c>
      <c r="D52" s="137">
        <v>1.79</v>
      </c>
      <c r="E52" s="168"/>
      <c r="F52" s="260">
        <v>16065</v>
      </c>
      <c r="G52" s="137">
        <v>7.22</v>
      </c>
      <c r="H52" s="168"/>
      <c r="I52" s="260">
        <v>12843</v>
      </c>
      <c r="J52" s="259">
        <v>-3222</v>
      </c>
      <c r="K52" s="169">
        <v>-20.059999999999999</v>
      </c>
    </row>
    <row r="53" spans="1:11" ht="15" customHeight="1">
      <c r="A53" s="269" t="s">
        <v>112</v>
      </c>
      <c r="B53" s="167"/>
      <c r="C53" s="169">
        <v>13</v>
      </c>
      <c r="D53" s="137">
        <v>4.66</v>
      </c>
      <c r="E53" s="168"/>
      <c r="F53" s="260">
        <v>29246</v>
      </c>
      <c r="G53" s="137">
        <v>13.15</v>
      </c>
      <c r="H53" s="168"/>
      <c r="I53" s="260">
        <v>25491</v>
      </c>
      <c r="J53" s="259">
        <v>-3755</v>
      </c>
      <c r="K53" s="169">
        <v>-12.84</v>
      </c>
    </row>
    <row r="54" spans="1:11" ht="8.1" customHeight="1">
      <c r="A54" s="136"/>
      <c r="B54" s="136"/>
      <c r="C54" s="136"/>
      <c r="D54" s="136"/>
      <c r="E54" s="136"/>
      <c r="F54" s="136"/>
      <c r="G54" s="136"/>
      <c r="H54" s="136"/>
      <c r="I54" s="136"/>
      <c r="J54" s="136"/>
      <c r="K54" s="136"/>
    </row>
    <row r="55" spans="1:11" ht="18.75">
      <c r="A55" s="262" t="s">
        <v>191</v>
      </c>
      <c r="B55" s="149"/>
      <c r="C55" s="141">
        <v>279</v>
      </c>
      <c r="D55" s="139">
        <v>100</v>
      </c>
      <c r="E55" s="170"/>
      <c r="F55" s="261">
        <v>222442</v>
      </c>
      <c r="G55" s="141">
        <v>100</v>
      </c>
      <c r="H55" s="170"/>
      <c r="I55" s="261">
        <v>232493</v>
      </c>
      <c r="J55" s="261">
        <v>10051</v>
      </c>
      <c r="K55" s="141">
        <v>4.5199999999999996</v>
      </c>
    </row>
    <row r="56" spans="1:11" ht="8.1" customHeight="1">
      <c r="A56" s="171"/>
      <c r="B56" s="149"/>
      <c r="C56" s="132"/>
      <c r="D56" s="132"/>
      <c r="E56" s="149"/>
      <c r="F56" s="132"/>
      <c r="G56" s="132"/>
      <c r="H56" s="149"/>
      <c r="I56" s="132"/>
      <c r="J56" s="132"/>
      <c r="K56" s="132"/>
    </row>
    <row r="57" spans="1:11" ht="18.75">
      <c r="A57" s="262" t="s">
        <v>192</v>
      </c>
      <c r="B57" s="149"/>
      <c r="C57" s="141">
        <v>278</v>
      </c>
      <c r="D57" s="139">
        <v>100</v>
      </c>
      <c r="E57" s="170"/>
      <c r="F57" s="261">
        <v>222411</v>
      </c>
      <c r="G57" s="141">
        <v>100</v>
      </c>
      <c r="H57" s="170"/>
      <c r="I57" s="261">
        <v>232729</v>
      </c>
      <c r="J57" s="261">
        <v>10318</v>
      </c>
      <c r="K57" s="141">
        <v>4.6399999999999997</v>
      </c>
    </row>
    <row r="58" spans="1:11">
      <c r="A58" s="172"/>
      <c r="B58" s="136"/>
      <c r="C58" s="128"/>
      <c r="D58" s="128"/>
      <c r="E58" s="128"/>
      <c r="F58" s="128"/>
      <c r="G58" s="128"/>
      <c r="H58" s="128"/>
      <c r="I58" s="128"/>
      <c r="J58" s="128"/>
      <c r="K58" s="128"/>
    </row>
    <row r="59" spans="1:11" s="166" customFormat="1" ht="15" customHeight="1">
      <c r="A59" s="128" t="s">
        <v>193</v>
      </c>
      <c r="B59" s="128"/>
      <c r="C59" s="128"/>
      <c r="D59" s="128"/>
      <c r="E59" s="128"/>
      <c r="F59" s="128"/>
      <c r="G59" s="128"/>
      <c r="H59" s="128"/>
      <c r="I59" s="128"/>
      <c r="J59" s="128"/>
      <c r="K59" s="128"/>
    </row>
    <row r="60" spans="1:11" s="166" customFormat="1" ht="15" customHeight="1">
      <c r="A60" s="128" t="s">
        <v>194</v>
      </c>
      <c r="B60" s="128"/>
      <c r="C60" s="128"/>
      <c r="D60" s="128"/>
      <c r="E60" s="128"/>
      <c r="F60" s="128"/>
      <c r="G60" s="128"/>
      <c r="H60" s="128"/>
      <c r="I60" s="128"/>
      <c r="J60" s="128"/>
      <c r="K60" s="128"/>
    </row>
    <row r="61" spans="1:11" s="166" customFormat="1" ht="15" customHeight="1">
      <c r="A61" s="128" t="s">
        <v>92</v>
      </c>
      <c r="B61" s="128"/>
      <c r="C61" s="128"/>
      <c r="D61" s="128"/>
      <c r="E61" s="128"/>
      <c r="F61" s="128"/>
      <c r="G61" s="128"/>
      <c r="H61" s="128"/>
      <c r="I61" s="128"/>
      <c r="J61" s="128"/>
      <c r="K61" s="128"/>
    </row>
    <row r="62" spans="1:11" s="166" customFormat="1" ht="15" customHeight="1">
      <c r="A62" s="128" t="s">
        <v>93</v>
      </c>
      <c r="B62" s="128"/>
      <c r="C62" s="128"/>
      <c r="D62" s="128"/>
      <c r="E62" s="128"/>
      <c r="F62" s="128"/>
      <c r="G62" s="128"/>
      <c r="H62" s="128"/>
      <c r="I62" s="128"/>
      <c r="J62" s="128"/>
      <c r="K62" s="128"/>
    </row>
    <row r="63" spans="1:11" s="166"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09" footer="0.31496062992126"/>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FB953-EDFB-4675-8858-F6C114461437}">
  <sheetPr>
    <pageSetUpPr fitToPage="1"/>
  </sheetPr>
  <dimension ref="A1:L78"/>
  <sheetViews>
    <sheetView view="pageBreakPreview" zoomScale="115" zoomScaleNormal="130" zoomScaleSheetLayoutView="115" workbookViewId="0">
      <selection activeCell="B45" sqref="B45"/>
    </sheetView>
  </sheetViews>
  <sheetFormatPr baseColWidth="10" defaultColWidth="11.42578125" defaultRowHeight="12.75"/>
  <cols>
    <col min="1" max="1" width="10.7109375" customWidth="1"/>
    <col min="2" max="2" width="12.140625" bestFit="1" customWidth="1"/>
  </cols>
  <sheetData>
    <row r="1" spans="1:12">
      <c r="A1" s="120" t="s">
        <v>80</v>
      </c>
    </row>
    <row r="2" spans="1:12" ht="21.95" customHeight="1">
      <c r="A2" s="566" t="s">
        <v>195</v>
      </c>
      <c r="B2" s="566"/>
      <c r="C2" s="566"/>
      <c r="D2" s="566"/>
      <c r="E2" s="566"/>
      <c r="F2" s="566"/>
      <c r="G2" s="566"/>
      <c r="H2" s="566"/>
      <c r="I2" s="566"/>
      <c r="J2" s="566"/>
      <c r="K2" s="566"/>
      <c r="L2" s="566"/>
    </row>
    <row r="3" spans="1:12" ht="21.95" customHeight="1">
      <c r="A3" s="566" t="str">
        <f>UPPER(CONCATENATE("Mayo 2024"))</f>
        <v>MAYO 2024</v>
      </c>
      <c r="B3" s="566"/>
      <c r="C3" s="566"/>
      <c r="D3" s="566"/>
      <c r="E3" s="566"/>
      <c r="F3" s="566"/>
      <c r="G3" s="566"/>
      <c r="H3" s="566"/>
      <c r="I3" s="566"/>
      <c r="J3" s="566"/>
      <c r="K3" s="566"/>
      <c r="L3" s="566"/>
    </row>
    <row r="4" spans="1:12">
      <c r="A4" s="121"/>
    </row>
    <row r="5" spans="1:12" ht="6" customHeight="1">
      <c r="A5" s="174" t="s">
        <v>196</v>
      </c>
      <c r="B5" s="174" t="s">
        <v>197</v>
      </c>
    </row>
    <row r="6" spans="1:12" ht="6" customHeight="1">
      <c r="A6" s="175" t="s">
        <v>118</v>
      </c>
      <c r="B6" s="176">
        <v>21102</v>
      </c>
    </row>
    <row r="7" spans="1:12" ht="6" customHeight="1">
      <c r="A7" s="175" t="s">
        <v>129</v>
      </c>
      <c r="B7" s="176">
        <v>3094</v>
      </c>
    </row>
    <row r="8" spans="1:12" ht="6" customHeight="1">
      <c r="A8" s="175" t="s">
        <v>113</v>
      </c>
      <c r="B8" s="176">
        <v>1837</v>
      </c>
    </row>
    <row r="9" spans="1:12" ht="6" customHeight="1">
      <c r="A9" s="175" t="s">
        <v>120</v>
      </c>
      <c r="B9" s="176">
        <v>1631</v>
      </c>
    </row>
    <row r="10" spans="1:12" ht="6" customHeight="1">
      <c r="A10" s="175" t="s">
        <v>116</v>
      </c>
      <c r="B10" s="176">
        <v>1630</v>
      </c>
    </row>
    <row r="11" spans="1:12" ht="6" customHeight="1">
      <c r="A11" s="175" t="s">
        <v>121</v>
      </c>
      <c r="B11" s="176">
        <v>1628</v>
      </c>
    </row>
    <row r="12" spans="1:12" ht="6" customHeight="1">
      <c r="A12" s="175" t="s">
        <v>133</v>
      </c>
      <c r="B12" s="176">
        <v>1334</v>
      </c>
    </row>
    <row r="13" spans="1:12" ht="6" customHeight="1">
      <c r="A13" s="175" t="s">
        <v>111</v>
      </c>
      <c r="B13" s="176">
        <v>1234</v>
      </c>
    </row>
    <row r="14" spans="1:12" ht="6" customHeight="1">
      <c r="A14" s="175" t="s">
        <v>108</v>
      </c>
      <c r="B14" s="176">
        <v>1139</v>
      </c>
    </row>
    <row r="15" spans="1:12" ht="6" customHeight="1">
      <c r="A15" s="175" t="s">
        <v>126</v>
      </c>
      <c r="B15" s="174">
        <v>988</v>
      </c>
    </row>
    <row r="16" spans="1:12" ht="6" customHeight="1">
      <c r="A16" s="175" t="s">
        <v>130</v>
      </c>
      <c r="B16" s="174">
        <v>946</v>
      </c>
    </row>
    <row r="17" spans="1:2" ht="6" customHeight="1">
      <c r="A17" s="175" t="s">
        <v>110</v>
      </c>
      <c r="B17" s="174">
        <v>763</v>
      </c>
    </row>
    <row r="18" spans="1:2" ht="6" customHeight="1">
      <c r="A18" s="175" t="s">
        <v>122</v>
      </c>
      <c r="B18" s="174">
        <v>383</v>
      </c>
    </row>
    <row r="19" spans="1:2" ht="6" customHeight="1">
      <c r="A19" s="175" t="s">
        <v>104</v>
      </c>
      <c r="B19" s="174">
        <v>181</v>
      </c>
    </row>
    <row r="20" spans="1:2" ht="6" customHeight="1">
      <c r="A20" s="175" t="s">
        <v>115</v>
      </c>
      <c r="B20" s="174">
        <v>113</v>
      </c>
    </row>
    <row r="21" spans="1:2" ht="6" customHeight="1">
      <c r="A21" s="175" t="s">
        <v>137</v>
      </c>
      <c r="B21" s="174">
        <v>-61</v>
      </c>
    </row>
    <row r="22" spans="1:2" ht="6" customHeight="1">
      <c r="A22" s="175" t="s">
        <v>135</v>
      </c>
      <c r="B22" s="174">
        <v>-66</v>
      </c>
    </row>
    <row r="23" spans="1:2" ht="6" customHeight="1">
      <c r="A23" s="175" t="s">
        <v>132</v>
      </c>
      <c r="B23" s="174">
        <v>-73</v>
      </c>
    </row>
    <row r="24" spans="1:2" ht="6" customHeight="1">
      <c r="A24" s="175" t="s">
        <v>127</v>
      </c>
      <c r="B24" s="174">
        <v>-75</v>
      </c>
    </row>
    <row r="25" spans="1:2" ht="6" customHeight="1">
      <c r="A25" s="175" t="s">
        <v>140</v>
      </c>
      <c r="B25" s="174">
        <v>-135</v>
      </c>
    </row>
    <row r="26" spans="1:2" ht="6" customHeight="1">
      <c r="A26" s="175" t="s">
        <v>123</v>
      </c>
      <c r="B26" s="174">
        <v>-216</v>
      </c>
    </row>
    <row r="27" spans="1:2" ht="6" customHeight="1">
      <c r="A27" s="175" t="s">
        <v>143</v>
      </c>
      <c r="B27" s="174">
        <v>-255</v>
      </c>
    </row>
    <row r="28" spans="1:2" ht="6" customHeight="1">
      <c r="A28" s="175" t="s">
        <v>136</v>
      </c>
      <c r="B28" s="174">
        <v>-258</v>
      </c>
    </row>
    <row r="29" spans="1:2" ht="6" customHeight="1">
      <c r="A29" s="175" t="s">
        <v>139</v>
      </c>
      <c r="B29" s="174">
        <v>-278</v>
      </c>
    </row>
    <row r="30" spans="1:2" ht="6" customHeight="1">
      <c r="A30" s="175" t="s">
        <v>144</v>
      </c>
      <c r="B30" s="174">
        <v>-292</v>
      </c>
    </row>
    <row r="31" spans="1:2" ht="6" customHeight="1">
      <c r="A31" s="175" t="s">
        <v>124</v>
      </c>
      <c r="B31" s="174">
        <v>-316</v>
      </c>
    </row>
    <row r="32" spans="1:2" ht="6" customHeight="1">
      <c r="A32" s="175" t="s">
        <v>149</v>
      </c>
      <c r="B32" s="174">
        <v>-328</v>
      </c>
    </row>
    <row r="33" spans="1:2" ht="6" customHeight="1">
      <c r="A33" s="175" t="s">
        <v>117</v>
      </c>
      <c r="B33" s="174">
        <v>-371</v>
      </c>
    </row>
    <row r="34" spans="1:2" ht="6" customHeight="1">
      <c r="A34" s="175" t="s">
        <v>114</v>
      </c>
      <c r="B34" s="174">
        <v>-405</v>
      </c>
    </row>
    <row r="35" spans="1:2" ht="6" customHeight="1">
      <c r="A35" s="175" t="s">
        <v>125</v>
      </c>
      <c r="B35" s="174">
        <v>-416</v>
      </c>
    </row>
    <row r="36" spans="1:2" ht="6" customHeight="1">
      <c r="A36" s="175" t="s">
        <v>145</v>
      </c>
      <c r="B36" s="174">
        <v>-473</v>
      </c>
    </row>
    <row r="37" spans="1:2" ht="6" customHeight="1">
      <c r="A37" s="175" t="s">
        <v>141</v>
      </c>
      <c r="B37" s="174">
        <v>-497</v>
      </c>
    </row>
    <row r="38" spans="1:2" ht="6" customHeight="1">
      <c r="A38" s="175" t="s">
        <v>142</v>
      </c>
      <c r="B38" s="174">
        <v>-504</v>
      </c>
    </row>
    <row r="39" spans="1:2" ht="6" customHeight="1">
      <c r="A39" s="175" t="s">
        <v>148</v>
      </c>
      <c r="B39" s="174">
        <v>-560</v>
      </c>
    </row>
    <row r="40" spans="1:2" ht="6" customHeight="1">
      <c r="A40" s="175" t="s">
        <v>106</v>
      </c>
      <c r="B40" s="174">
        <v>-713</v>
      </c>
    </row>
    <row r="41" spans="1:2" ht="6" customHeight="1">
      <c r="A41" s="175" t="s">
        <v>107</v>
      </c>
      <c r="B41" s="174">
        <v>-789</v>
      </c>
    </row>
    <row r="42" spans="1:2" ht="6" customHeight="1">
      <c r="A42" s="175" t="s">
        <v>147</v>
      </c>
      <c r="B42" s="174">
        <v>-899</v>
      </c>
    </row>
    <row r="43" spans="1:2" ht="6" customHeight="1">
      <c r="A43" s="175" t="s">
        <v>134</v>
      </c>
      <c r="B43" s="176">
        <v>-1209</v>
      </c>
    </row>
    <row r="44" spans="1:2" ht="6" customHeight="1">
      <c r="A44" s="175" t="s">
        <v>146</v>
      </c>
      <c r="B44" s="176">
        <v>-1389</v>
      </c>
    </row>
    <row r="45" spans="1:2" ht="6" customHeight="1">
      <c r="A45" s="175" t="s">
        <v>138</v>
      </c>
      <c r="B45" s="176">
        <v>-1448</v>
      </c>
    </row>
    <row r="46" spans="1:2" ht="6" customHeight="1">
      <c r="A46" s="175" t="s">
        <v>119</v>
      </c>
      <c r="B46" s="176">
        <v>-1700</v>
      </c>
    </row>
    <row r="47" spans="1:2" ht="6" customHeight="1">
      <c r="A47" s="175" t="s">
        <v>131</v>
      </c>
      <c r="B47" s="176">
        <v>-2274</v>
      </c>
    </row>
    <row r="48" spans="1:2" ht="6" customHeight="1">
      <c r="A48" s="175" t="s">
        <v>109</v>
      </c>
      <c r="B48" s="176">
        <v>-2377</v>
      </c>
    </row>
    <row r="49" spans="1:2" ht="6" customHeight="1">
      <c r="A49" s="175" t="s">
        <v>128</v>
      </c>
      <c r="B49" s="176">
        <v>-2640</v>
      </c>
    </row>
    <row r="50" spans="1:2" ht="6" customHeight="1">
      <c r="A50" s="175" t="s">
        <v>105</v>
      </c>
      <c r="B50" s="176">
        <v>-3222</v>
      </c>
    </row>
    <row r="51" spans="1:2" ht="6" customHeight="1">
      <c r="A51" s="175" t="s">
        <v>112</v>
      </c>
      <c r="B51" s="176">
        <v>-3755</v>
      </c>
    </row>
    <row r="52" spans="1:2" ht="6" customHeight="1">
      <c r="A52" s="121"/>
    </row>
    <row r="53" spans="1:2" ht="6" customHeight="1">
      <c r="A53" s="161"/>
    </row>
    <row r="54" spans="1:2" ht="6" customHeight="1">
      <c r="A54" s="161"/>
    </row>
    <row r="55" spans="1:2" ht="6" customHeight="1">
      <c r="A55" s="161"/>
    </row>
    <row r="56" spans="1:2" ht="6" customHeight="1">
      <c r="A56" s="175"/>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75" customHeight="1">
      <c r="A76" s="151" t="s">
        <v>198</v>
      </c>
    </row>
    <row r="77" spans="1:1" ht="9.75" customHeight="1">
      <c r="A77" s="151" t="s">
        <v>92</v>
      </c>
    </row>
    <row r="78" spans="1:1" ht="9.75" customHeight="1">
      <c r="A78" s="151" t="s">
        <v>93</v>
      </c>
    </row>
  </sheetData>
  <mergeCells count="2">
    <mergeCell ref="A3:L3"/>
    <mergeCell ref="A2:L2"/>
  </mergeCells>
  <printOptions horizontalCentered="1"/>
  <pageMargins left="0.23622047244094502" right="0.23622047244094502" top="0.74803149606299202" bottom="0.35433070866141703" header="0.08" footer="0.31496062992126"/>
  <pageSetup scale="99"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CA363-D480-4F17-A7B6-D3D70523B58F}">
  <sheetPr>
    <pageSetUpPr fitToPage="1"/>
  </sheetPr>
  <dimension ref="A1:Z52"/>
  <sheetViews>
    <sheetView view="pageBreakPreview" topLeftCell="A10" zoomScale="40" zoomScaleNormal="40" zoomScaleSheetLayoutView="40" workbookViewId="0">
      <selection activeCell="A56" sqref="A56"/>
    </sheetView>
  </sheetViews>
  <sheetFormatPr baseColWidth="10" defaultColWidth="11.42578125" defaultRowHeight="12.75"/>
  <cols>
    <col min="1" max="1" width="69.85546875" style="287" customWidth="1"/>
    <col min="2" max="2" width="2.42578125" style="287" customWidth="1"/>
    <col min="3" max="23" width="18.7109375" style="287" customWidth="1"/>
    <col min="24" max="24" width="2" style="287" customWidth="1"/>
    <col min="25" max="25" width="21.85546875" style="287" customWidth="1"/>
    <col min="26" max="256" width="11.42578125" style="287"/>
    <col min="257" max="257" width="63.7109375" style="287" customWidth="1"/>
    <col min="258" max="258" width="2.42578125" style="287" customWidth="1"/>
    <col min="259" max="279" width="21" style="287" customWidth="1"/>
    <col min="280" max="280" width="2" style="287" customWidth="1"/>
    <col min="281" max="281" width="19.7109375" style="287" customWidth="1"/>
    <col min="282" max="512" width="11.42578125" style="287"/>
    <col min="513" max="513" width="63.7109375" style="287" customWidth="1"/>
    <col min="514" max="514" width="2.42578125" style="287" customWidth="1"/>
    <col min="515" max="535" width="21" style="287" customWidth="1"/>
    <col min="536" max="536" width="2" style="287" customWidth="1"/>
    <col min="537" max="537" width="19.7109375" style="287" customWidth="1"/>
    <col min="538" max="768" width="11.42578125" style="287"/>
    <col min="769" max="769" width="63.7109375" style="287" customWidth="1"/>
    <col min="770" max="770" width="2.42578125" style="287" customWidth="1"/>
    <col min="771" max="791" width="21" style="287" customWidth="1"/>
    <col min="792" max="792" width="2" style="287" customWidth="1"/>
    <col min="793" max="793" width="19.7109375" style="287" customWidth="1"/>
    <col min="794" max="1024" width="11.42578125" style="287"/>
    <col min="1025" max="1025" width="63.7109375" style="287" customWidth="1"/>
    <col min="1026" max="1026" width="2.42578125" style="287" customWidth="1"/>
    <col min="1027" max="1047" width="21" style="287" customWidth="1"/>
    <col min="1048" max="1048" width="2" style="287" customWidth="1"/>
    <col min="1049" max="1049" width="19.7109375" style="287" customWidth="1"/>
    <col min="1050" max="1280" width="11.42578125" style="287"/>
    <col min="1281" max="1281" width="63.7109375" style="287" customWidth="1"/>
    <col min="1282" max="1282" width="2.42578125" style="287" customWidth="1"/>
    <col min="1283" max="1303" width="21" style="287" customWidth="1"/>
    <col min="1304" max="1304" width="2" style="287" customWidth="1"/>
    <col min="1305" max="1305" width="19.7109375" style="287" customWidth="1"/>
    <col min="1306" max="1536" width="11.42578125" style="287"/>
    <col min="1537" max="1537" width="63.7109375" style="287" customWidth="1"/>
    <col min="1538" max="1538" width="2.42578125" style="287" customWidth="1"/>
    <col min="1539" max="1559" width="21" style="287" customWidth="1"/>
    <col min="1560" max="1560" width="2" style="287" customWidth="1"/>
    <col min="1561" max="1561" width="19.7109375" style="287" customWidth="1"/>
    <col min="1562" max="1792" width="11.42578125" style="287"/>
    <col min="1793" max="1793" width="63.7109375" style="287" customWidth="1"/>
    <col min="1794" max="1794" width="2.42578125" style="287" customWidth="1"/>
    <col min="1795" max="1815" width="21" style="287" customWidth="1"/>
    <col min="1816" max="1816" width="2" style="287" customWidth="1"/>
    <col min="1817" max="1817" width="19.7109375" style="287" customWidth="1"/>
    <col min="1818" max="2048" width="11.42578125" style="287"/>
    <col min="2049" max="2049" width="63.7109375" style="287" customWidth="1"/>
    <col min="2050" max="2050" width="2.42578125" style="287" customWidth="1"/>
    <col min="2051" max="2071" width="21" style="287" customWidth="1"/>
    <col min="2072" max="2072" width="2" style="287" customWidth="1"/>
    <col min="2073" max="2073" width="19.7109375" style="287" customWidth="1"/>
    <col min="2074" max="2304" width="11.42578125" style="287"/>
    <col min="2305" max="2305" width="63.7109375" style="287" customWidth="1"/>
    <col min="2306" max="2306" width="2.42578125" style="287" customWidth="1"/>
    <col min="2307" max="2327" width="21" style="287" customWidth="1"/>
    <col min="2328" max="2328" width="2" style="287" customWidth="1"/>
    <col min="2329" max="2329" width="19.7109375" style="287" customWidth="1"/>
    <col min="2330" max="2560" width="11.42578125" style="287"/>
    <col min="2561" max="2561" width="63.7109375" style="287" customWidth="1"/>
    <col min="2562" max="2562" width="2.42578125" style="287" customWidth="1"/>
    <col min="2563" max="2583" width="21" style="287" customWidth="1"/>
    <col min="2584" max="2584" width="2" style="287" customWidth="1"/>
    <col min="2585" max="2585" width="19.7109375" style="287" customWidth="1"/>
    <col min="2586" max="2816" width="11.42578125" style="287"/>
    <col min="2817" max="2817" width="63.7109375" style="287" customWidth="1"/>
    <col min="2818" max="2818" width="2.42578125" style="287" customWidth="1"/>
    <col min="2819" max="2839" width="21" style="287" customWidth="1"/>
    <col min="2840" max="2840" width="2" style="287" customWidth="1"/>
    <col min="2841" max="2841" width="19.7109375" style="287" customWidth="1"/>
    <col min="2842" max="3072" width="11.42578125" style="287"/>
    <col min="3073" max="3073" width="63.7109375" style="287" customWidth="1"/>
    <col min="3074" max="3074" width="2.42578125" style="287" customWidth="1"/>
    <col min="3075" max="3095" width="21" style="287" customWidth="1"/>
    <col min="3096" max="3096" width="2" style="287" customWidth="1"/>
    <col min="3097" max="3097" width="19.7109375" style="287" customWidth="1"/>
    <col min="3098" max="3328" width="11.42578125" style="287"/>
    <col min="3329" max="3329" width="63.7109375" style="287" customWidth="1"/>
    <col min="3330" max="3330" width="2.42578125" style="287" customWidth="1"/>
    <col min="3331" max="3351" width="21" style="287" customWidth="1"/>
    <col min="3352" max="3352" width="2" style="287" customWidth="1"/>
    <col min="3353" max="3353" width="19.7109375" style="287" customWidth="1"/>
    <col min="3354" max="3584" width="11.42578125" style="287"/>
    <col min="3585" max="3585" width="63.7109375" style="287" customWidth="1"/>
    <col min="3586" max="3586" width="2.42578125" style="287" customWidth="1"/>
    <col min="3587" max="3607" width="21" style="287" customWidth="1"/>
    <col min="3608" max="3608" width="2" style="287" customWidth="1"/>
    <col min="3609" max="3609" width="19.7109375" style="287" customWidth="1"/>
    <col min="3610" max="3840" width="11.42578125" style="287"/>
    <col min="3841" max="3841" width="63.7109375" style="287" customWidth="1"/>
    <col min="3842" max="3842" width="2.42578125" style="287" customWidth="1"/>
    <col min="3843" max="3863" width="21" style="287" customWidth="1"/>
    <col min="3864" max="3864" width="2" style="287" customWidth="1"/>
    <col min="3865" max="3865" width="19.7109375" style="287" customWidth="1"/>
    <col min="3866" max="4096" width="11.42578125" style="287"/>
    <col min="4097" max="4097" width="63.7109375" style="287" customWidth="1"/>
    <col min="4098" max="4098" width="2.42578125" style="287" customWidth="1"/>
    <col min="4099" max="4119" width="21" style="287" customWidth="1"/>
    <col min="4120" max="4120" width="2" style="287" customWidth="1"/>
    <col min="4121" max="4121" width="19.7109375" style="287" customWidth="1"/>
    <col min="4122" max="4352" width="11.42578125" style="287"/>
    <col min="4353" max="4353" width="63.7109375" style="287" customWidth="1"/>
    <col min="4354" max="4354" width="2.42578125" style="287" customWidth="1"/>
    <col min="4355" max="4375" width="21" style="287" customWidth="1"/>
    <col min="4376" max="4376" width="2" style="287" customWidth="1"/>
    <col min="4377" max="4377" width="19.7109375" style="287" customWidth="1"/>
    <col min="4378" max="4608" width="11.42578125" style="287"/>
    <col min="4609" max="4609" width="63.7109375" style="287" customWidth="1"/>
    <col min="4610" max="4610" width="2.42578125" style="287" customWidth="1"/>
    <col min="4611" max="4631" width="21" style="287" customWidth="1"/>
    <col min="4632" max="4632" width="2" style="287" customWidth="1"/>
    <col min="4633" max="4633" width="19.7109375" style="287" customWidth="1"/>
    <col min="4634" max="4864" width="11.42578125" style="287"/>
    <col min="4865" max="4865" width="63.7109375" style="287" customWidth="1"/>
    <col min="4866" max="4866" width="2.42578125" style="287" customWidth="1"/>
    <col min="4867" max="4887" width="21" style="287" customWidth="1"/>
    <col min="4888" max="4888" width="2" style="287" customWidth="1"/>
    <col min="4889" max="4889" width="19.7109375" style="287" customWidth="1"/>
    <col min="4890" max="5120" width="11.42578125" style="287"/>
    <col min="5121" max="5121" width="63.7109375" style="287" customWidth="1"/>
    <col min="5122" max="5122" width="2.42578125" style="287" customWidth="1"/>
    <col min="5123" max="5143" width="21" style="287" customWidth="1"/>
    <col min="5144" max="5144" width="2" style="287" customWidth="1"/>
    <col min="5145" max="5145" width="19.7109375" style="287" customWidth="1"/>
    <col min="5146" max="5376" width="11.42578125" style="287"/>
    <col min="5377" max="5377" width="63.7109375" style="287" customWidth="1"/>
    <col min="5378" max="5378" width="2.42578125" style="287" customWidth="1"/>
    <col min="5379" max="5399" width="21" style="287" customWidth="1"/>
    <col min="5400" max="5400" width="2" style="287" customWidth="1"/>
    <col min="5401" max="5401" width="19.7109375" style="287" customWidth="1"/>
    <col min="5402" max="5632" width="11.42578125" style="287"/>
    <col min="5633" max="5633" width="63.7109375" style="287" customWidth="1"/>
    <col min="5634" max="5634" width="2.42578125" style="287" customWidth="1"/>
    <col min="5635" max="5655" width="21" style="287" customWidth="1"/>
    <col min="5656" max="5656" width="2" style="287" customWidth="1"/>
    <col min="5657" max="5657" width="19.7109375" style="287" customWidth="1"/>
    <col min="5658" max="5888" width="11.42578125" style="287"/>
    <col min="5889" max="5889" width="63.7109375" style="287" customWidth="1"/>
    <col min="5890" max="5890" width="2.42578125" style="287" customWidth="1"/>
    <col min="5891" max="5911" width="21" style="287" customWidth="1"/>
    <col min="5912" max="5912" width="2" style="287" customWidth="1"/>
    <col min="5913" max="5913" width="19.7109375" style="287" customWidth="1"/>
    <col min="5914" max="6144" width="11.42578125" style="287"/>
    <col min="6145" max="6145" width="63.7109375" style="287" customWidth="1"/>
    <col min="6146" max="6146" width="2.42578125" style="287" customWidth="1"/>
    <col min="6147" max="6167" width="21" style="287" customWidth="1"/>
    <col min="6168" max="6168" width="2" style="287" customWidth="1"/>
    <col min="6169" max="6169" width="19.7109375" style="287" customWidth="1"/>
    <col min="6170" max="6400" width="11.42578125" style="287"/>
    <col min="6401" max="6401" width="63.7109375" style="287" customWidth="1"/>
    <col min="6402" max="6402" width="2.42578125" style="287" customWidth="1"/>
    <col min="6403" max="6423" width="21" style="287" customWidth="1"/>
    <col min="6424" max="6424" width="2" style="287" customWidth="1"/>
    <col min="6425" max="6425" width="19.7109375" style="287" customWidth="1"/>
    <col min="6426" max="6656" width="11.42578125" style="287"/>
    <col min="6657" max="6657" width="63.7109375" style="287" customWidth="1"/>
    <col min="6658" max="6658" width="2.42578125" style="287" customWidth="1"/>
    <col min="6659" max="6679" width="21" style="287" customWidth="1"/>
    <col min="6680" max="6680" width="2" style="287" customWidth="1"/>
    <col min="6681" max="6681" width="19.7109375" style="287" customWidth="1"/>
    <col min="6682" max="6912" width="11.42578125" style="287"/>
    <col min="6913" max="6913" width="63.7109375" style="287" customWidth="1"/>
    <col min="6914" max="6914" width="2.42578125" style="287" customWidth="1"/>
    <col min="6915" max="6935" width="21" style="287" customWidth="1"/>
    <col min="6936" max="6936" width="2" style="287" customWidth="1"/>
    <col min="6937" max="6937" width="19.7109375" style="287" customWidth="1"/>
    <col min="6938" max="7168" width="11.42578125" style="287"/>
    <col min="7169" max="7169" width="63.7109375" style="287" customWidth="1"/>
    <col min="7170" max="7170" width="2.42578125" style="287" customWidth="1"/>
    <col min="7171" max="7191" width="21" style="287" customWidth="1"/>
    <col min="7192" max="7192" width="2" style="287" customWidth="1"/>
    <col min="7193" max="7193" width="19.7109375" style="287" customWidth="1"/>
    <col min="7194" max="7424" width="11.42578125" style="287"/>
    <col min="7425" max="7425" width="63.7109375" style="287" customWidth="1"/>
    <col min="7426" max="7426" width="2.42578125" style="287" customWidth="1"/>
    <col min="7427" max="7447" width="21" style="287" customWidth="1"/>
    <col min="7448" max="7448" width="2" style="287" customWidth="1"/>
    <col min="7449" max="7449" width="19.7109375" style="287" customWidth="1"/>
    <col min="7450" max="7680" width="11.42578125" style="287"/>
    <col min="7681" max="7681" width="63.7109375" style="287" customWidth="1"/>
    <col min="7682" max="7682" width="2.42578125" style="287" customWidth="1"/>
    <col min="7683" max="7703" width="21" style="287" customWidth="1"/>
    <col min="7704" max="7704" width="2" style="287" customWidth="1"/>
    <col min="7705" max="7705" width="19.7109375" style="287" customWidth="1"/>
    <col min="7706" max="7936" width="11.42578125" style="287"/>
    <col min="7937" max="7937" width="63.7109375" style="287" customWidth="1"/>
    <col min="7938" max="7938" width="2.42578125" style="287" customWidth="1"/>
    <col min="7939" max="7959" width="21" style="287" customWidth="1"/>
    <col min="7960" max="7960" width="2" style="287" customWidth="1"/>
    <col min="7961" max="7961" width="19.7109375" style="287" customWidth="1"/>
    <col min="7962" max="8192" width="11.42578125" style="287"/>
    <col min="8193" max="8193" width="63.7109375" style="287" customWidth="1"/>
    <col min="8194" max="8194" width="2.42578125" style="287" customWidth="1"/>
    <col min="8195" max="8215" width="21" style="287" customWidth="1"/>
    <col min="8216" max="8216" width="2" style="287" customWidth="1"/>
    <col min="8217" max="8217" width="19.7109375" style="287" customWidth="1"/>
    <col min="8218" max="8448" width="11.42578125" style="287"/>
    <col min="8449" max="8449" width="63.7109375" style="287" customWidth="1"/>
    <col min="8450" max="8450" width="2.42578125" style="287" customWidth="1"/>
    <col min="8451" max="8471" width="21" style="287" customWidth="1"/>
    <col min="8472" max="8472" width="2" style="287" customWidth="1"/>
    <col min="8473" max="8473" width="19.7109375" style="287" customWidth="1"/>
    <col min="8474" max="8704" width="11.42578125" style="287"/>
    <col min="8705" max="8705" width="63.7109375" style="287" customWidth="1"/>
    <col min="8706" max="8706" width="2.42578125" style="287" customWidth="1"/>
    <col min="8707" max="8727" width="21" style="287" customWidth="1"/>
    <col min="8728" max="8728" width="2" style="287" customWidth="1"/>
    <col min="8729" max="8729" width="19.7109375" style="287" customWidth="1"/>
    <col min="8730" max="8960" width="11.42578125" style="287"/>
    <col min="8961" max="8961" width="63.7109375" style="287" customWidth="1"/>
    <col min="8962" max="8962" width="2.42578125" style="287" customWidth="1"/>
    <col min="8963" max="8983" width="21" style="287" customWidth="1"/>
    <col min="8984" max="8984" width="2" style="287" customWidth="1"/>
    <col min="8985" max="8985" width="19.7109375" style="287" customWidth="1"/>
    <col min="8986" max="9216" width="11.42578125" style="287"/>
    <col min="9217" max="9217" width="63.7109375" style="287" customWidth="1"/>
    <col min="9218" max="9218" width="2.42578125" style="287" customWidth="1"/>
    <col min="9219" max="9239" width="21" style="287" customWidth="1"/>
    <col min="9240" max="9240" width="2" style="287" customWidth="1"/>
    <col min="9241" max="9241" width="19.7109375" style="287" customWidth="1"/>
    <col min="9242" max="9472" width="11.42578125" style="287"/>
    <col min="9473" max="9473" width="63.7109375" style="287" customWidth="1"/>
    <col min="9474" max="9474" width="2.42578125" style="287" customWidth="1"/>
    <col min="9475" max="9495" width="21" style="287" customWidth="1"/>
    <col min="9496" max="9496" width="2" style="287" customWidth="1"/>
    <col min="9497" max="9497" width="19.7109375" style="287" customWidth="1"/>
    <col min="9498" max="9728" width="11.42578125" style="287"/>
    <col min="9729" max="9729" width="63.7109375" style="287" customWidth="1"/>
    <col min="9730" max="9730" width="2.42578125" style="287" customWidth="1"/>
    <col min="9731" max="9751" width="21" style="287" customWidth="1"/>
    <col min="9752" max="9752" width="2" style="287" customWidth="1"/>
    <col min="9753" max="9753" width="19.7109375" style="287" customWidth="1"/>
    <col min="9754" max="9984" width="11.42578125" style="287"/>
    <col min="9985" max="9985" width="63.7109375" style="287" customWidth="1"/>
    <col min="9986" max="9986" width="2.42578125" style="287" customWidth="1"/>
    <col min="9987" max="10007" width="21" style="287" customWidth="1"/>
    <col min="10008" max="10008" width="2" style="287" customWidth="1"/>
    <col min="10009" max="10009" width="19.7109375" style="287" customWidth="1"/>
    <col min="10010" max="10240" width="11.42578125" style="287"/>
    <col min="10241" max="10241" width="63.7109375" style="287" customWidth="1"/>
    <col min="10242" max="10242" width="2.42578125" style="287" customWidth="1"/>
    <col min="10243" max="10263" width="21" style="287" customWidth="1"/>
    <col min="10264" max="10264" width="2" style="287" customWidth="1"/>
    <col min="10265" max="10265" width="19.7109375" style="287" customWidth="1"/>
    <col min="10266" max="10496" width="11.42578125" style="287"/>
    <col min="10497" max="10497" width="63.7109375" style="287" customWidth="1"/>
    <col min="10498" max="10498" width="2.42578125" style="287" customWidth="1"/>
    <col min="10499" max="10519" width="21" style="287" customWidth="1"/>
    <col min="10520" max="10520" width="2" style="287" customWidth="1"/>
    <col min="10521" max="10521" width="19.7109375" style="287" customWidth="1"/>
    <col min="10522" max="10752" width="11.42578125" style="287"/>
    <col min="10753" max="10753" width="63.7109375" style="287" customWidth="1"/>
    <col min="10754" max="10754" width="2.42578125" style="287" customWidth="1"/>
    <col min="10755" max="10775" width="21" style="287" customWidth="1"/>
    <col min="10776" max="10776" width="2" style="287" customWidth="1"/>
    <col min="10777" max="10777" width="19.7109375" style="287" customWidth="1"/>
    <col min="10778" max="11008" width="11.42578125" style="287"/>
    <col min="11009" max="11009" width="63.7109375" style="287" customWidth="1"/>
    <col min="11010" max="11010" width="2.42578125" style="287" customWidth="1"/>
    <col min="11011" max="11031" width="21" style="287" customWidth="1"/>
    <col min="11032" max="11032" width="2" style="287" customWidth="1"/>
    <col min="11033" max="11033" width="19.7109375" style="287" customWidth="1"/>
    <col min="11034" max="11264" width="11.42578125" style="287"/>
    <col min="11265" max="11265" width="63.7109375" style="287" customWidth="1"/>
    <col min="11266" max="11266" width="2.42578125" style="287" customWidth="1"/>
    <col min="11267" max="11287" width="21" style="287" customWidth="1"/>
    <col min="11288" max="11288" width="2" style="287" customWidth="1"/>
    <col min="11289" max="11289" width="19.7109375" style="287" customWidth="1"/>
    <col min="11290" max="11520" width="11.42578125" style="287"/>
    <col min="11521" max="11521" width="63.7109375" style="287" customWidth="1"/>
    <col min="11522" max="11522" width="2.42578125" style="287" customWidth="1"/>
    <col min="11523" max="11543" width="21" style="287" customWidth="1"/>
    <col min="11544" max="11544" width="2" style="287" customWidth="1"/>
    <col min="11545" max="11545" width="19.7109375" style="287" customWidth="1"/>
    <col min="11546" max="11776" width="11.42578125" style="287"/>
    <col min="11777" max="11777" width="63.7109375" style="287" customWidth="1"/>
    <col min="11778" max="11778" width="2.42578125" style="287" customWidth="1"/>
    <col min="11779" max="11799" width="21" style="287" customWidth="1"/>
    <col min="11800" max="11800" width="2" style="287" customWidth="1"/>
    <col min="11801" max="11801" width="19.7109375" style="287" customWidth="1"/>
    <col min="11802" max="12032" width="11.42578125" style="287"/>
    <col min="12033" max="12033" width="63.7109375" style="287" customWidth="1"/>
    <col min="12034" max="12034" width="2.42578125" style="287" customWidth="1"/>
    <col min="12035" max="12055" width="21" style="287" customWidth="1"/>
    <col min="12056" max="12056" width="2" style="287" customWidth="1"/>
    <col min="12057" max="12057" width="19.7109375" style="287" customWidth="1"/>
    <col min="12058" max="12288" width="11.42578125" style="287"/>
    <col min="12289" max="12289" width="63.7109375" style="287" customWidth="1"/>
    <col min="12290" max="12290" width="2.42578125" style="287" customWidth="1"/>
    <col min="12291" max="12311" width="21" style="287" customWidth="1"/>
    <col min="12312" max="12312" width="2" style="287" customWidth="1"/>
    <col min="12313" max="12313" width="19.7109375" style="287" customWidth="1"/>
    <col min="12314" max="12544" width="11.42578125" style="287"/>
    <col min="12545" max="12545" width="63.7109375" style="287" customWidth="1"/>
    <col min="12546" max="12546" width="2.42578125" style="287" customWidth="1"/>
    <col min="12547" max="12567" width="21" style="287" customWidth="1"/>
    <col min="12568" max="12568" width="2" style="287" customWidth="1"/>
    <col min="12569" max="12569" width="19.7109375" style="287" customWidth="1"/>
    <col min="12570" max="12800" width="11.42578125" style="287"/>
    <col min="12801" max="12801" width="63.7109375" style="287" customWidth="1"/>
    <col min="12802" max="12802" width="2.42578125" style="287" customWidth="1"/>
    <col min="12803" max="12823" width="21" style="287" customWidth="1"/>
    <col min="12824" max="12824" width="2" style="287" customWidth="1"/>
    <col min="12825" max="12825" width="19.7109375" style="287" customWidth="1"/>
    <col min="12826" max="13056" width="11.42578125" style="287"/>
    <col min="13057" max="13057" width="63.7109375" style="287" customWidth="1"/>
    <col min="13058" max="13058" width="2.42578125" style="287" customWidth="1"/>
    <col min="13059" max="13079" width="21" style="287" customWidth="1"/>
    <col min="13080" max="13080" width="2" style="287" customWidth="1"/>
    <col min="13081" max="13081" width="19.7109375" style="287" customWidth="1"/>
    <col min="13082" max="13312" width="11.42578125" style="287"/>
    <col min="13313" max="13313" width="63.7109375" style="287" customWidth="1"/>
    <col min="13314" max="13314" width="2.42578125" style="287" customWidth="1"/>
    <col min="13315" max="13335" width="21" style="287" customWidth="1"/>
    <col min="13336" max="13336" width="2" style="287" customWidth="1"/>
    <col min="13337" max="13337" width="19.7109375" style="287" customWidth="1"/>
    <col min="13338" max="13568" width="11.42578125" style="287"/>
    <col min="13569" max="13569" width="63.7109375" style="287" customWidth="1"/>
    <col min="13570" max="13570" width="2.42578125" style="287" customWidth="1"/>
    <col min="13571" max="13591" width="21" style="287" customWidth="1"/>
    <col min="13592" max="13592" width="2" style="287" customWidth="1"/>
    <col min="13593" max="13593" width="19.7109375" style="287" customWidth="1"/>
    <col min="13594" max="13824" width="11.42578125" style="287"/>
    <col min="13825" max="13825" width="63.7109375" style="287" customWidth="1"/>
    <col min="13826" max="13826" width="2.42578125" style="287" customWidth="1"/>
    <col min="13827" max="13847" width="21" style="287" customWidth="1"/>
    <col min="13848" max="13848" width="2" style="287" customWidth="1"/>
    <col min="13849" max="13849" width="19.7109375" style="287" customWidth="1"/>
    <col min="13850" max="14080" width="11.42578125" style="287"/>
    <col min="14081" max="14081" width="63.7109375" style="287" customWidth="1"/>
    <col min="14082" max="14082" width="2.42578125" style="287" customWidth="1"/>
    <col min="14083" max="14103" width="21" style="287" customWidth="1"/>
    <col min="14104" max="14104" width="2" style="287" customWidth="1"/>
    <col min="14105" max="14105" width="19.7109375" style="287" customWidth="1"/>
    <col min="14106" max="14336" width="11.42578125" style="287"/>
    <col min="14337" max="14337" width="63.7109375" style="287" customWidth="1"/>
    <col min="14338" max="14338" width="2.42578125" style="287" customWidth="1"/>
    <col min="14339" max="14359" width="21" style="287" customWidth="1"/>
    <col min="14360" max="14360" width="2" style="287" customWidth="1"/>
    <col min="14361" max="14361" width="19.7109375" style="287" customWidth="1"/>
    <col min="14362" max="14592" width="11.42578125" style="287"/>
    <col min="14593" max="14593" width="63.7109375" style="287" customWidth="1"/>
    <col min="14594" max="14594" width="2.42578125" style="287" customWidth="1"/>
    <col min="14595" max="14615" width="21" style="287" customWidth="1"/>
    <col min="14616" max="14616" width="2" style="287" customWidth="1"/>
    <col min="14617" max="14617" width="19.7109375" style="287" customWidth="1"/>
    <col min="14618" max="14848" width="11.42578125" style="287"/>
    <col min="14849" max="14849" width="63.7109375" style="287" customWidth="1"/>
    <col min="14850" max="14850" width="2.42578125" style="287" customWidth="1"/>
    <col min="14851" max="14871" width="21" style="287" customWidth="1"/>
    <col min="14872" max="14872" width="2" style="287" customWidth="1"/>
    <col min="14873" max="14873" width="19.7109375" style="287" customWidth="1"/>
    <col min="14874" max="15104" width="11.42578125" style="287"/>
    <col min="15105" max="15105" width="63.7109375" style="287" customWidth="1"/>
    <col min="15106" max="15106" width="2.42578125" style="287" customWidth="1"/>
    <col min="15107" max="15127" width="21" style="287" customWidth="1"/>
    <col min="15128" max="15128" width="2" style="287" customWidth="1"/>
    <col min="15129" max="15129" width="19.7109375" style="287" customWidth="1"/>
    <col min="15130" max="15360" width="11.42578125" style="287"/>
    <col min="15361" max="15361" width="63.7109375" style="287" customWidth="1"/>
    <col min="15362" max="15362" width="2.42578125" style="287" customWidth="1"/>
    <col min="15363" max="15383" width="21" style="287" customWidth="1"/>
    <col min="15384" max="15384" width="2" style="287" customWidth="1"/>
    <col min="15385" max="15385" width="19.7109375" style="287" customWidth="1"/>
    <col min="15386" max="15616" width="11.42578125" style="287"/>
    <col min="15617" max="15617" width="63.7109375" style="287" customWidth="1"/>
    <col min="15618" max="15618" width="2.42578125" style="287" customWidth="1"/>
    <col min="15619" max="15639" width="21" style="287" customWidth="1"/>
    <col min="15640" max="15640" width="2" style="287" customWidth="1"/>
    <col min="15641" max="15641" width="19.7109375" style="287" customWidth="1"/>
    <col min="15642" max="15872" width="11.42578125" style="287"/>
    <col min="15873" max="15873" width="63.7109375" style="287" customWidth="1"/>
    <col min="15874" max="15874" width="2.42578125" style="287" customWidth="1"/>
    <col min="15875" max="15895" width="21" style="287" customWidth="1"/>
    <col min="15896" max="15896" width="2" style="287" customWidth="1"/>
    <col min="15897" max="15897" width="19.7109375" style="287" customWidth="1"/>
    <col min="15898" max="16128" width="11.42578125" style="287"/>
    <col min="16129" max="16129" width="63.7109375" style="287" customWidth="1"/>
    <col min="16130" max="16130" width="2.42578125" style="287" customWidth="1"/>
    <col min="16131" max="16151" width="21" style="287" customWidth="1"/>
    <col min="16152" max="16152" width="2" style="287" customWidth="1"/>
    <col min="16153" max="16153" width="19.7109375" style="287" customWidth="1"/>
    <col min="16154" max="16384" width="11.42578125" style="287"/>
  </cols>
  <sheetData>
    <row r="1" spans="1:26" ht="39.950000000000003" customHeight="1">
      <c r="A1" s="604" t="s">
        <v>199</v>
      </c>
      <c r="B1" s="604"/>
      <c r="C1" s="604"/>
      <c r="D1" s="604"/>
      <c r="E1" s="604"/>
      <c r="F1" s="604"/>
      <c r="G1" s="604"/>
      <c r="H1" s="604"/>
      <c r="I1" s="604"/>
      <c r="J1" s="604"/>
      <c r="K1" s="604"/>
      <c r="L1" s="604"/>
      <c r="M1" s="604"/>
      <c r="N1" s="604"/>
      <c r="O1" s="604"/>
      <c r="P1" s="604"/>
      <c r="Q1" s="604"/>
      <c r="R1" s="604"/>
      <c r="S1" s="604"/>
      <c r="T1" s="604"/>
      <c r="U1" s="604"/>
      <c r="V1" s="604"/>
      <c r="W1" s="604"/>
      <c r="X1" s="604"/>
      <c r="Y1" s="604"/>
    </row>
    <row r="2" spans="1:26" ht="39.950000000000003" customHeight="1">
      <c r="A2" s="605" t="s">
        <v>48</v>
      </c>
      <c r="B2" s="605"/>
      <c r="C2" s="605"/>
      <c r="D2" s="605"/>
      <c r="E2" s="605"/>
      <c r="F2" s="605"/>
      <c r="G2" s="605"/>
      <c r="H2" s="605"/>
      <c r="I2" s="605"/>
      <c r="J2" s="605"/>
      <c r="K2" s="605"/>
      <c r="L2" s="605"/>
      <c r="M2" s="605"/>
      <c r="N2" s="605"/>
      <c r="O2" s="605"/>
      <c r="P2" s="605"/>
      <c r="Q2" s="605"/>
      <c r="R2" s="605"/>
      <c r="S2" s="605"/>
      <c r="T2" s="605"/>
      <c r="U2" s="605"/>
      <c r="V2" s="605"/>
      <c r="W2" s="605"/>
      <c r="X2" s="605"/>
      <c r="Y2" s="605"/>
    </row>
    <row r="3" spans="1:26" ht="39.950000000000003" customHeight="1">
      <c r="A3" s="455"/>
      <c r="B3" s="456"/>
      <c r="C3" s="456"/>
      <c r="D3" s="456"/>
      <c r="E3" s="456"/>
      <c r="F3" s="456"/>
      <c r="G3" s="456"/>
      <c r="H3" s="456"/>
      <c r="I3" s="456"/>
      <c r="J3" s="456"/>
      <c r="K3" s="456"/>
      <c r="L3" s="456"/>
      <c r="M3" s="456"/>
      <c r="N3" s="456"/>
      <c r="O3" s="456"/>
      <c r="P3" s="456"/>
      <c r="Q3" s="456"/>
      <c r="R3" s="456"/>
      <c r="S3" s="456"/>
      <c r="T3" s="456"/>
      <c r="U3" s="456"/>
      <c r="V3" s="456"/>
      <c r="W3" s="456"/>
      <c r="X3" s="456"/>
      <c r="Y3" s="456"/>
    </row>
    <row r="4" spans="1:26" ht="51.75" customHeight="1">
      <c r="A4" s="606" t="s">
        <v>196</v>
      </c>
      <c r="B4" s="608"/>
      <c r="C4" s="609" t="s">
        <v>200</v>
      </c>
      <c r="D4" s="611" t="s">
        <v>201</v>
      </c>
      <c r="E4" s="611" t="s">
        <v>202</v>
      </c>
      <c r="F4" s="611" t="s">
        <v>203</v>
      </c>
      <c r="G4" s="611" t="s">
        <v>204</v>
      </c>
      <c r="H4" s="611" t="s">
        <v>669</v>
      </c>
      <c r="I4" s="611" t="s">
        <v>205</v>
      </c>
      <c r="J4" s="612" t="s">
        <v>183</v>
      </c>
      <c r="K4" s="612"/>
      <c r="L4" s="613"/>
      <c r="M4" s="613"/>
      <c r="N4" s="613"/>
      <c r="O4" s="613"/>
      <c r="P4" s="603" t="s">
        <v>670</v>
      </c>
      <c r="Q4" s="603" t="s">
        <v>671</v>
      </c>
      <c r="R4" s="603" t="s">
        <v>206</v>
      </c>
      <c r="S4" s="603" t="s">
        <v>207</v>
      </c>
      <c r="T4" s="603" t="s">
        <v>208</v>
      </c>
      <c r="U4" s="613" t="s">
        <v>209</v>
      </c>
      <c r="V4" s="613"/>
      <c r="W4" s="613"/>
      <c r="X4" s="615"/>
      <c r="Y4" s="613" t="s">
        <v>153</v>
      </c>
    </row>
    <row r="5" spans="1:26" ht="51.75" customHeight="1">
      <c r="A5" s="607"/>
      <c r="B5" s="608"/>
      <c r="C5" s="610"/>
      <c r="D5" s="603"/>
      <c r="E5" s="603"/>
      <c r="F5" s="603"/>
      <c r="G5" s="603"/>
      <c r="H5" s="603"/>
      <c r="I5" s="603"/>
      <c r="J5" s="603" t="s">
        <v>211</v>
      </c>
      <c r="K5" s="603" t="s">
        <v>212</v>
      </c>
      <c r="L5" s="603" t="s">
        <v>672</v>
      </c>
      <c r="M5" s="603" t="s">
        <v>213</v>
      </c>
      <c r="N5" s="613" t="s">
        <v>214</v>
      </c>
      <c r="O5" s="613"/>
      <c r="P5" s="603"/>
      <c r="Q5" s="603"/>
      <c r="R5" s="603"/>
      <c r="S5" s="603"/>
      <c r="T5" s="603"/>
      <c r="U5" s="613"/>
      <c r="V5" s="613"/>
      <c r="W5" s="613"/>
      <c r="X5" s="615"/>
      <c r="Y5" s="613"/>
    </row>
    <row r="6" spans="1:26" ht="150" customHeight="1">
      <c r="A6" s="607"/>
      <c r="B6" s="608"/>
      <c r="C6" s="610"/>
      <c r="D6" s="603"/>
      <c r="E6" s="603"/>
      <c r="F6" s="603"/>
      <c r="G6" s="603"/>
      <c r="H6" s="603"/>
      <c r="I6" s="603"/>
      <c r="J6" s="603"/>
      <c r="K6" s="603"/>
      <c r="L6" s="603"/>
      <c r="M6" s="603"/>
      <c r="N6" s="457" t="s">
        <v>216</v>
      </c>
      <c r="O6" s="457" t="s">
        <v>210</v>
      </c>
      <c r="P6" s="603"/>
      <c r="Q6" s="603"/>
      <c r="R6" s="603"/>
      <c r="S6" s="603"/>
      <c r="T6" s="603"/>
      <c r="U6" s="457" t="s">
        <v>215</v>
      </c>
      <c r="V6" s="457" t="s">
        <v>149</v>
      </c>
      <c r="W6" s="457" t="s">
        <v>673</v>
      </c>
      <c r="X6" s="615"/>
      <c r="Y6" s="613"/>
    </row>
    <row r="7" spans="1:26" ht="20.25" customHeight="1">
      <c r="A7" s="458"/>
      <c r="B7" s="459"/>
      <c r="C7" s="458"/>
      <c r="D7" s="458"/>
      <c r="E7" s="460"/>
      <c r="F7" s="460"/>
      <c r="G7" s="460"/>
      <c r="H7" s="460"/>
      <c r="I7" s="460"/>
      <c r="J7" s="460"/>
      <c r="K7" s="460"/>
      <c r="L7" s="461"/>
      <c r="M7" s="461"/>
      <c r="N7" s="461"/>
      <c r="O7" s="461"/>
      <c r="P7" s="461"/>
      <c r="Q7" s="461"/>
      <c r="R7" s="461"/>
      <c r="S7" s="461"/>
      <c r="T7" s="461"/>
      <c r="U7" s="461"/>
      <c r="V7" s="461"/>
      <c r="W7" s="456"/>
      <c r="X7" s="461"/>
      <c r="Y7" s="461"/>
    </row>
    <row r="8" spans="1:26" ht="40.5" customHeight="1">
      <c r="A8" s="462" t="s">
        <v>104</v>
      </c>
      <c r="B8" s="463"/>
      <c r="C8" s="464"/>
      <c r="D8" s="464">
        <v>3</v>
      </c>
      <c r="E8" s="464"/>
      <c r="F8" s="464"/>
      <c r="G8" s="464"/>
      <c r="H8" s="464"/>
      <c r="I8" s="464"/>
      <c r="J8" s="464"/>
      <c r="K8" s="464"/>
      <c r="L8" s="464"/>
      <c r="M8" s="464"/>
      <c r="N8" s="464"/>
      <c r="O8" s="464"/>
      <c r="P8" s="464"/>
      <c r="Q8" s="465"/>
      <c r="R8" s="464"/>
      <c r="S8" s="464"/>
      <c r="T8" s="464"/>
      <c r="U8" s="466"/>
      <c r="V8" s="466"/>
      <c r="W8" s="466"/>
      <c r="X8" s="467"/>
      <c r="Y8" s="468">
        <v>3</v>
      </c>
      <c r="Z8" s="469"/>
    </row>
    <row r="9" spans="1:26" ht="40.5" customHeight="1">
      <c r="A9" s="462" t="s">
        <v>105</v>
      </c>
      <c r="B9" s="463"/>
      <c r="C9" s="464"/>
      <c r="D9" s="464">
        <v>5</v>
      </c>
      <c r="E9" s="464"/>
      <c r="F9" s="464"/>
      <c r="G9" s="464"/>
      <c r="H9" s="464"/>
      <c r="I9" s="464"/>
      <c r="J9" s="464"/>
      <c r="K9" s="464"/>
      <c r="L9" s="464"/>
      <c r="M9" s="464"/>
      <c r="N9" s="464"/>
      <c r="O9" s="464"/>
      <c r="P9" s="464"/>
      <c r="Q9" s="465"/>
      <c r="R9" s="464"/>
      <c r="S9" s="464"/>
      <c r="T9" s="464"/>
      <c r="U9" s="466"/>
      <c r="V9" s="466"/>
      <c r="W9" s="466"/>
      <c r="X9" s="467"/>
      <c r="Y9" s="468">
        <v>5</v>
      </c>
      <c r="Z9" s="469"/>
    </row>
    <row r="10" spans="1:26" ht="40.5" customHeight="1">
      <c r="A10" s="462" t="s">
        <v>106</v>
      </c>
      <c r="B10" s="463"/>
      <c r="C10" s="464"/>
      <c r="D10" s="464">
        <v>4</v>
      </c>
      <c r="E10" s="464"/>
      <c r="F10" s="464"/>
      <c r="G10" s="464"/>
      <c r="H10" s="464"/>
      <c r="I10" s="464"/>
      <c r="J10" s="464"/>
      <c r="K10" s="464"/>
      <c r="L10" s="464"/>
      <c r="M10" s="464"/>
      <c r="N10" s="464"/>
      <c r="O10" s="464"/>
      <c r="P10" s="464"/>
      <c r="Q10" s="465"/>
      <c r="R10" s="464"/>
      <c r="S10" s="464"/>
      <c r="T10" s="464"/>
      <c r="U10" s="466"/>
      <c r="V10" s="466"/>
      <c r="W10" s="466"/>
      <c r="X10" s="467"/>
      <c r="Y10" s="468">
        <v>4</v>
      </c>
      <c r="Z10" s="469"/>
    </row>
    <row r="11" spans="1:26" ht="40.5" customHeight="1">
      <c r="A11" s="462" t="s">
        <v>107</v>
      </c>
      <c r="B11" s="463"/>
      <c r="C11" s="464"/>
      <c r="D11" s="464">
        <v>2</v>
      </c>
      <c r="E11" s="464"/>
      <c r="F11" s="464"/>
      <c r="G11" s="464"/>
      <c r="H11" s="464"/>
      <c r="I11" s="464"/>
      <c r="J11" s="464"/>
      <c r="K11" s="464"/>
      <c r="L11" s="464"/>
      <c r="M11" s="464"/>
      <c r="N11" s="464"/>
      <c r="O11" s="464"/>
      <c r="P11" s="464"/>
      <c r="Q11" s="465"/>
      <c r="R11" s="464"/>
      <c r="S11" s="464"/>
      <c r="T11" s="464"/>
      <c r="U11" s="466"/>
      <c r="V11" s="466"/>
      <c r="W11" s="466"/>
      <c r="X11" s="467"/>
      <c r="Y11" s="468">
        <v>2</v>
      </c>
      <c r="Z11" s="469"/>
    </row>
    <row r="12" spans="1:26" ht="40.5" customHeight="1">
      <c r="A12" s="462" t="s">
        <v>110</v>
      </c>
      <c r="B12" s="463"/>
      <c r="C12" s="464"/>
      <c r="D12" s="464">
        <v>14</v>
      </c>
      <c r="E12" s="464"/>
      <c r="F12" s="464"/>
      <c r="G12" s="464"/>
      <c r="H12" s="464"/>
      <c r="I12" s="464"/>
      <c r="J12" s="464"/>
      <c r="K12" s="464"/>
      <c r="L12" s="464"/>
      <c r="M12" s="464">
        <v>1</v>
      </c>
      <c r="N12" s="464"/>
      <c r="O12" s="464"/>
      <c r="P12" s="464"/>
      <c r="Q12" s="465"/>
      <c r="R12" s="464"/>
      <c r="S12" s="464"/>
      <c r="T12" s="464"/>
      <c r="U12" s="464"/>
      <c r="V12" s="464"/>
      <c r="W12" s="464">
        <v>1</v>
      </c>
      <c r="X12" s="467"/>
      <c r="Y12" s="468">
        <v>16</v>
      </c>
      <c r="Z12" s="469"/>
    </row>
    <row r="13" spans="1:26" ht="40.5" customHeight="1">
      <c r="A13" s="462" t="s">
        <v>111</v>
      </c>
      <c r="B13" s="463"/>
      <c r="C13" s="464">
        <v>1</v>
      </c>
      <c r="D13" s="464">
        <v>8</v>
      </c>
      <c r="E13" s="464"/>
      <c r="F13" s="464"/>
      <c r="G13" s="464"/>
      <c r="H13" s="464"/>
      <c r="I13" s="464"/>
      <c r="J13" s="464"/>
      <c r="K13" s="464"/>
      <c r="L13" s="464"/>
      <c r="M13" s="464"/>
      <c r="N13" s="464"/>
      <c r="O13" s="464"/>
      <c r="P13" s="464"/>
      <c r="Q13" s="465"/>
      <c r="R13" s="464"/>
      <c r="S13" s="464"/>
      <c r="T13" s="464"/>
      <c r="U13" s="464"/>
      <c r="V13" s="464"/>
      <c r="W13" s="464"/>
      <c r="X13" s="467"/>
      <c r="Y13" s="468">
        <v>9</v>
      </c>
      <c r="Z13" s="469"/>
    </row>
    <row r="14" spans="1:26" ht="40.5" customHeight="1">
      <c r="A14" s="462" t="s">
        <v>112</v>
      </c>
      <c r="B14" s="463"/>
      <c r="C14" s="464"/>
      <c r="D14" s="464">
        <v>3</v>
      </c>
      <c r="E14" s="464"/>
      <c r="F14" s="464"/>
      <c r="G14" s="464"/>
      <c r="H14" s="464"/>
      <c r="I14" s="464"/>
      <c r="J14" s="464">
        <v>1</v>
      </c>
      <c r="K14" s="464">
        <v>2</v>
      </c>
      <c r="L14" s="464"/>
      <c r="M14" s="464"/>
      <c r="N14" s="464">
        <v>2</v>
      </c>
      <c r="O14" s="464"/>
      <c r="P14" s="464">
        <v>3</v>
      </c>
      <c r="Q14" s="465"/>
      <c r="R14" s="464">
        <v>1</v>
      </c>
      <c r="S14" s="464">
        <v>1</v>
      </c>
      <c r="T14" s="464"/>
      <c r="U14" s="464"/>
      <c r="V14" s="464"/>
      <c r="W14" s="464"/>
      <c r="X14" s="467"/>
      <c r="Y14" s="468">
        <v>13</v>
      </c>
      <c r="Z14" s="469"/>
    </row>
    <row r="15" spans="1:26" ht="40.5" customHeight="1">
      <c r="A15" s="462" t="s">
        <v>108</v>
      </c>
      <c r="B15" s="463"/>
      <c r="C15" s="464"/>
      <c r="D15" s="464"/>
      <c r="E15" s="464"/>
      <c r="F15" s="464"/>
      <c r="G15" s="464"/>
      <c r="H15" s="464"/>
      <c r="I15" s="464"/>
      <c r="J15" s="464"/>
      <c r="K15" s="464"/>
      <c r="L15" s="464"/>
      <c r="M15" s="464"/>
      <c r="N15" s="464">
        <v>7</v>
      </c>
      <c r="O15" s="464"/>
      <c r="P15" s="464"/>
      <c r="Q15" s="465"/>
      <c r="R15" s="464"/>
      <c r="S15" s="464"/>
      <c r="T15" s="464"/>
      <c r="U15" s="464"/>
      <c r="V15" s="464"/>
      <c r="W15" s="464">
        <v>1</v>
      </c>
      <c r="X15" s="467"/>
      <c r="Y15" s="468">
        <v>8</v>
      </c>
      <c r="Z15" s="469"/>
    </row>
    <row r="16" spans="1:26" ht="40.5" customHeight="1">
      <c r="A16" s="462" t="s">
        <v>109</v>
      </c>
      <c r="B16" s="463"/>
      <c r="C16" s="464"/>
      <c r="D16" s="464">
        <v>3</v>
      </c>
      <c r="E16" s="464"/>
      <c r="F16" s="464"/>
      <c r="G16" s="464"/>
      <c r="H16" s="464"/>
      <c r="I16" s="464"/>
      <c r="J16" s="464"/>
      <c r="K16" s="464"/>
      <c r="L16" s="464"/>
      <c r="M16" s="464"/>
      <c r="N16" s="464"/>
      <c r="O16" s="464"/>
      <c r="P16" s="464">
        <v>1</v>
      </c>
      <c r="Q16" s="465"/>
      <c r="R16" s="464"/>
      <c r="S16" s="464"/>
      <c r="T16" s="464"/>
      <c r="U16" s="464"/>
      <c r="V16" s="464"/>
      <c r="W16" s="464"/>
      <c r="X16" s="467"/>
      <c r="Y16" s="468">
        <v>4</v>
      </c>
      <c r="Z16" s="469"/>
    </row>
    <row r="17" spans="1:26" ht="40.5" customHeight="1">
      <c r="A17" s="462" t="s">
        <v>113</v>
      </c>
      <c r="B17" s="463"/>
      <c r="C17" s="464"/>
      <c r="D17" s="464">
        <v>1</v>
      </c>
      <c r="E17" s="464"/>
      <c r="F17" s="464"/>
      <c r="G17" s="464"/>
      <c r="H17" s="464"/>
      <c r="I17" s="464"/>
      <c r="J17" s="464"/>
      <c r="K17" s="464"/>
      <c r="L17" s="464">
        <v>2</v>
      </c>
      <c r="M17" s="464"/>
      <c r="N17" s="464"/>
      <c r="O17" s="464"/>
      <c r="P17" s="464"/>
      <c r="Q17" s="465"/>
      <c r="R17" s="464"/>
      <c r="S17" s="464"/>
      <c r="T17" s="464"/>
      <c r="U17" s="464">
        <v>1</v>
      </c>
      <c r="V17" s="464"/>
      <c r="W17" s="464">
        <v>1</v>
      </c>
      <c r="X17" s="467"/>
      <c r="Y17" s="468">
        <v>5</v>
      </c>
      <c r="Z17" s="469"/>
    </row>
    <row r="18" spans="1:26" ht="40.5" customHeight="1">
      <c r="A18" s="462" t="s">
        <v>118</v>
      </c>
      <c r="B18" s="463"/>
      <c r="C18" s="464"/>
      <c r="D18" s="464"/>
      <c r="E18" s="464"/>
      <c r="F18" s="464"/>
      <c r="G18" s="464">
        <v>19</v>
      </c>
      <c r="H18" s="464"/>
      <c r="I18" s="464"/>
      <c r="J18" s="464"/>
      <c r="K18" s="464"/>
      <c r="L18" s="464"/>
      <c r="M18" s="464"/>
      <c r="N18" s="464"/>
      <c r="O18" s="464"/>
      <c r="P18" s="464"/>
      <c r="Q18" s="465"/>
      <c r="R18" s="464">
        <v>2</v>
      </c>
      <c r="S18" s="464"/>
      <c r="T18" s="464"/>
      <c r="U18" s="464">
        <v>1</v>
      </c>
      <c r="V18" s="464"/>
      <c r="W18" s="464"/>
      <c r="X18" s="467"/>
      <c r="Y18" s="468">
        <v>22</v>
      </c>
      <c r="Z18" s="469"/>
    </row>
    <row r="19" spans="1:26" ht="40.5" customHeight="1">
      <c r="A19" s="462" t="s">
        <v>114</v>
      </c>
      <c r="B19" s="463"/>
      <c r="C19" s="464"/>
      <c r="D19" s="464"/>
      <c r="E19" s="464"/>
      <c r="F19" s="464"/>
      <c r="G19" s="464">
        <v>11</v>
      </c>
      <c r="H19" s="464"/>
      <c r="I19" s="464"/>
      <c r="J19" s="464"/>
      <c r="K19" s="464"/>
      <c r="L19" s="464"/>
      <c r="M19" s="464"/>
      <c r="N19" s="464"/>
      <c r="O19" s="464"/>
      <c r="P19" s="464"/>
      <c r="Q19" s="465"/>
      <c r="R19" s="464"/>
      <c r="S19" s="464"/>
      <c r="T19" s="464"/>
      <c r="U19" s="464"/>
      <c r="V19" s="464"/>
      <c r="W19" s="464">
        <v>1</v>
      </c>
      <c r="X19" s="467"/>
      <c r="Y19" s="468">
        <v>12</v>
      </c>
      <c r="Z19" s="469"/>
    </row>
    <row r="20" spans="1:26" ht="40.5" customHeight="1">
      <c r="A20" s="462" t="s">
        <v>115</v>
      </c>
      <c r="B20" s="463"/>
      <c r="C20" s="464"/>
      <c r="D20" s="464">
        <v>12</v>
      </c>
      <c r="E20" s="464"/>
      <c r="F20" s="464"/>
      <c r="G20" s="464"/>
      <c r="H20" s="464"/>
      <c r="I20" s="464"/>
      <c r="J20" s="464"/>
      <c r="K20" s="464"/>
      <c r="L20" s="464"/>
      <c r="M20" s="464"/>
      <c r="N20" s="464"/>
      <c r="O20" s="464"/>
      <c r="P20" s="464"/>
      <c r="Q20" s="465"/>
      <c r="R20" s="464"/>
      <c r="S20" s="464"/>
      <c r="T20" s="464"/>
      <c r="U20" s="464"/>
      <c r="V20" s="464"/>
      <c r="W20" s="464"/>
      <c r="X20" s="467"/>
      <c r="Y20" s="468">
        <v>12</v>
      </c>
      <c r="Z20" s="469"/>
    </row>
    <row r="21" spans="1:26" ht="40.5" customHeight="1">
      <c r="A21" s="462" t="s">
        <v>116</v>
      </c>
      <c r="B21" s="463"/>
      <c r="C21" s="464"/>
      <c r="D21" s="464">
        <v>12</v>
      </c>
      <c r="E21" s="464"/>
      <c r="F21" s="464"/>
      <c r="G21" s="464"/>
      <c r="H21" s="464"/>
      <c r="I21" s="464"/>
      <c r="J21" s="464"/>
      <c r="K21" s="464"/>
      <c r="L21" s="464"/>
      <c r="M21" s="464"/>
      <c r="N21" s="464"/>
      <c r="O21" s="464"/>
      <c r="P21" s="464"/>
      <c r="Q21" s="465"/>
      <c r="R21" s="464"/>
      <c r="S21" s="464"/>
      <c r="T21" s="464"/>
      <c r="U21" s="466"/>
      <c r="V21" s="466"/>
      <c r="W21" s="466"/>
      <c r="X21" s="467"/>
      <c r="Y21" s="468">
        <v>12</v>
      </c>
      <c r="Z21" s="469"/>
    </row>
    <row r="22" spans="1:26" ht="40.5" customHeight="1">
      <c r="A22" s="470" t="s">
        <v>117</v>
      </c>
      <c r="B22" s="471"/>
      <c r="C22" s="465"/>
      <c r="D22" s="465"/>
      <c r="E22" s="465"/>
      <c r="F22" s="465">
        <v>8</v>
      </c>
      <c r="G22" s="465"/>
      <c r="H22" s="465">
        <v>4</v>
      </c>
      <c r="I22" s="465"/>
      <c r="J22" s="465"/>
      <c r="K22" s="465"/>
      <c r="L22" s="465"/>
      <c r="M22" s="465"/>
      <c r="N22" s="465"/>
      <c r="O22" s="465"/>
      <c r="P22" s="465"/>
      <c r="Q22" s="465"/>
      <c r="R22" s="465"/>
      <c r="S22" s="465"/>
      <c r="T22" s="465"/>
      <c r="U22" s="465"/>
      <c r="V22" s="465"/>
      <c r="W22" s="465"/>
      <c r="X22" s="472"/>
      <c r="Y22" s="468">
        <v>12</v>
      </c>
      <c r="Z22" s="469"/>
    </row>
    <row r="23" spans="1:26" ht="40.5" customHeight="1">
      <c r="A23" s="462" t="s">
        <v>119</v>
      </c>
      <c r="B23" s="463"/>
      <c r="C23" s="464"/>
      <c r="D23" s="464">
        <v>9</v>
      </c>
      <c r="E23" s="464"/>
      <c r="F23" s="464"/>
      <c r="G23" s="464"/>
      <c r="H23" s="464"/>
      <c r="I23" s="464">
        <v>1</v>
      </c>
      <c r="J23" s="464"/>
      <c r="K23" s="464"/>
      <c r="L23" s="464"/>
      <c r="M23" s="464">
        <v>1</v>
      </c>
      <c r="N23" s="464"/>
      <c r="O23" s="464"/>
      <c r="P23" s="464"/>
      <c r="Q23" s="465"/>
      <c r="R23" s="464"/>
      <c r="S23" s="464"/>
      <c r="T23" s="464"/>
      <c r="U23" s="464"/>
      <c r="V23" s="464"/>
      <c r="W23" s="464">
        <v>1</v>
      </c>
      <c r="X23" s="467"/>
      <c r="Y23" s="468">
        <v>12</v>
      </c>
      <c r="Z23" s="469"/>
    </row>
    <row r="24" spans="1:26" ht="40.5" customHeight="1">
      <c r="A24" s="462" t="s">
        <v>120</v>
      </c>
      <c r="B24" s="463"/>
      <c r="C24" s="464"/>
      <c r="D24" s="464">
        <v>4</v>
      </c>
      <c r="E24" s="464"/>
      <c r="F24" s="464"/>
      <c r="G24" s="464"/>
      <c r="H24" s="464"/>
      <c r="I24" s="464"/>
      <c r="J24" s="464"/>
      <c r="K24" s="464"/>
      <c r="L24" s="464"/>
      <c r="M24" s="464"/>
      <c r="N24" s="464"/>
      <c r="O24" s="464"/>
      <c r="P24" s="464"/>
      <c r="Q24" s="465">
        <v>1</v>
      </c>
      <c r="R24" s="464"/>
      <c r="S24" s="464"/>
      <c r="T24" s="464"/>
      <c r="U24" s="464"/>
      <c r="V24" s="464">
        <v>1</v>
      </c>
      <c r="W24" s="464">
        <v>1</v>
      </c>
      <c r="X24" s="467"/>
      <c r="Y24" s="468">
        <v>7</v>
      </c>
      <c r="Z24" s="469"/>
    </row>
    <row r="25" spans="1:26" ht="40.5" customHeight="1">
      <c r="A25" s="470" t="s">
        <v>121</v>
      </c>
      <c r="B25" s="471"/>
      <c r="C25" s="465">
        <v>1</v>
      </c>
      <c r="D25" s="465">
        <v>2</v>
      </c>
      <c r="E25" s="465"/>
      <c r="F25" s="465"/>
      <c r="G25" s="465"/>
      <c r="H25" s="465"/>
      <c r="I25" s="465"/>
      <c r="J25" s="465"/>
      <c r="K25" s="465"/>
      <c r="L25" s="465"/>
      <c r="M25" s="465"/>
      <c r="N25" s="465"/>
      <c r="O25" s="465"/>
      <c r="P25" s="465"/>
      <c r="Q25" s="465"/>
      <c r="R25" s="465"/>
      <c r="S25" s="465"/>
      <c r="T25" s="465"/>
      <c r="U25" s="465">
        <v>1</v>
      </c>
      <c r="V25" s="465"/>
      <c r="W25" s="465"/>
      <c r="X25" s="472"/>
      <c r="Y25" s="468">
        <v>4</v>
      </c>
      <c r="Z25" s="469"/>
    </row>
    <row r="26" spans="1:26" ht="40.5" customHeight="1">
      <c r="A26" s="462" t="s">
        <v>122</v>
      </c>
      <c r="B26" s="463"/>
      <c r="C26" s="464"/>
      <c r="D26" s="464">
        <v>4</v>
      </c>
      <c r="E26" s="464"/>
      <c r="F26" s="464"/>
      <c r="G26" s="464"/>
      <c r="H26" s="464"/>
      <c r="I26" s="464"/>
      <c r="J26" s="464"/>
      <c r="K26" s="464"/>
      <c r="L26" s="464"/>
      <c r="M26" s="464"/>
      <c r="N26" s="464"/>
      <c r="O26" s="464"/>
      <c r="P26" s="464"/>
      <c r="Q26" s="465"/>
      <c r="R26" s="464"/>
      <c r="S26" s="464"/>
      <c r="T26" s="464"/>
      <c r="U26" s="464"/>
      <c r="V26" s="464"/>
      <c r="W26" s="464"/>
      <c r="X26" s="467"/>
      <c r="Y26" s="468">
        <v>4</v>
      </c>
      <c r="Z26" s="469"/>
    </row>
    <row r="27" spans="1:26" ht="40.5" customHeight="1">
      <c r="A27" s="462" t="s">
        <v>123</v>
      </c>
      <c r="B27" s="463"/>
      <c r="C27" s="464"/>
      <c r="D27" s="464">
        <v>8</v>
      </c>
      <c r="E27" s="464"/>
      <c r="F27" s="464"/>
      <c r="G27" s="464"/>
      <c r="H27" s="464"/>
      <c r="I27" s="464"/>
      <c r="J27" s="464"/>
      <c r="K27" s="464"/>
      <c r="L27" s="464"/>
      <c r="M27" s="464"/>
      <c r="N27" s="464">
        <v>1</v>
      </c>
      <c r="O27" s="464"/>
      <c r="P27" s="464"/>
      <c r="Q27" s="465"/>
      <c r="R27" s="464"/>
      <c r="S27" s="464"/>
      <c r="T27" s="464"/>
      <c r="U27" s="464"/>
      <c r="V27" s="464"/>
      <c r="W27" s="464">
        <v>1</v>
      </c>
      <c r="X27" s="467"/>
      <c r="Y27" s="468">
        <v>10</v>
      </c>
      <c r="Z27" s="469"/>
    </row>
    <row r="28" spans="1:26" ht="40.5" customHeight="1">
      <c r="A28" s="462" t="s">
        <v>124</v>
      </c>
      <c r="B28" s="463"/>
      <c r="C28" s="464"/>
      <c r="D28" s="464">
        <v>16</v>
      </c>
      <c r="E28" s="464"/>
      <c r="F28" s="464"/>
      <c r="G28" s="464"/>
      <c r="H28" s="464"/>
      <c r="I28" s="464"/>
      <c r="J28" s="464"/>
      <c r="K28" s="464"/>
      <c r="L28" s="464"/>
      <c r="M28" s="464"/>
      <c r="N28" s="464">
        <v>1</v>
      </c>
      <c r="O28" s="464">
        <v>3</v>
      </c>
      <c r="P28" s="464"/>
      <c r="Q28" s="465"/>
      <c r="R28" s="464"/>
      <c r="S28" s="464"/>
      <c r="T28" s="464"/>
      <c r="U28" s="464"/>
      <c r="V28" s="464"/>
      <c r="W28" s="464"/>
      <c r="X28" s="467"/>
      <c r="Y28" s="468">
        <v>20</v>
      </c>
      <c r="Z28" s="469"/>
    </row>
    <row r="29" spans="1:26" ht="40.5" customHeight="1">
      <c r="A29" s="462" t="s">
        <v>125</v>
      </c>
      <c r="B29" s="463"/>
      <c r="C29" s="464"/>
      <c r="D29" s="464"/>
      <c r="E29" s="464"/>
      <c r="F29" s="464"/>
      <c r="G29" s="464"/>
      <c r="H29" s="464"/>
      <c r="I29" s="464"/>
      <c r="J29" s="464"/>
      <c r="K29" s="464"/>
      <c r="L29" s="464"/>
      <c r="M29" s="464"/>
      <c r="N29" s="464">
        <v>4</v>
      </c>
      <c r="O29" s="464"/>
      <c r="P29" s="464"/>
      <c r="Q29" s="465"/>
      <c r="R29" s="464"/>
      <c r="S29" s="464"/>
      <c r="T29" s="464"/>
      <c r="U29" s="464"/>
      <c r="V29" s="464"/>
      <c r="W29" s="464"/>
      <c r="X29" s="467"/>
      <c r="Y29" s="468">
        <v>4</v>
      </c>
      <c r="Z29" s="469"/>
    </row>
    <row r="30" spans="1:26" ht="40.5" customHeight="1">
      <c r="A30" s="462" t="s">
        <v>126</v>
      </c>
      <c r="B30" s="463"/>
      <c r="C30" s="464"/>
      <c r="D30" s="464"/>
      <c r="E30" s="464"/>
      <c r="F30" s="464"/>
      <c r="G30" s="464"/>
      <c r="H30" s="464"/>
      <c r="I30" s="464"/>
      <c r="J30" s="464"/>
      <c r="K30" s="464"/>
      <c r="L30" s="464"/>
      <c r="M30" s="464"/>
      <c r="N30" s="464">
        <v>4</v>
      </c>
      <c r="O30" s="464"/>
      <c r="P30" s="464"/>
      <c r="Q30" s="465"/>
      <c r="R30" s="464"/>
      <c r="S30" s="464"/>
      <c r="T30" s="464"/>
      <c r="U30" s="464"/>
      <c r="V30" s="464"/>
      <c r="W30" s="464"/>
      <c r="X30" s="467"/>
      <c r="Y30" s="468">
        <v>4</v>
      </c>
      <c r="Z30" s="469"/>
    </row>
    <row r="31" spans="1:26" ht="40.5" customHeight="1">
      <c r="A31" s="462" t="s">
        <v>127</v>
      </c>
      <c r="B31" s="463"/>
      <c r="C31" s="464"/>
      <c r="D31" s="464">
        <v>5</v>
      </c>
      <c r="E31" s="464"/>
      <c r="F31" s="464"/>
      <c r="G31" s="464"/>
      <c r="H31" s="464"/>
      <c r="I31" s="464"/>
      <c r="J31" s="464"/>
      <c r="K31" s="464"/>
      <c r="L31" s="464"/>
      <c r="M31" s="464"/>
      <c r="N31" s="464"/>
      <c r="O31" s="464"/>
      <c r="P31" s="464"/>
      <c r="Q31" s="465"/>
      <c r="R31" s="464"/>
      <c r="S31" s="464"/>
      <c r="T31" s="464"/>
      <c r="U31" s="464"/>
      <c r="V31" s="464"/>
      <c r="W31" s="464"/>
      <c r="X31" s="467"/>
      <c r="Y31" s="468">
        <v>5</v>
      </c>
      <c r="Z31" s="469"/>
    </row>
    <row r="32" spans="1:26" ht="40.5" customHeight="1">
      <c r="A32" s="462" t="s">
        <v>128</v>
      </c>
      <c r="B32" s="463"/>
      <c r="C32" s="464"/>
      <c r="D32" s="464"/>
      <c r="E32" s="464"/>
      <c r="F32" s="464"/>
      <c r="G32" s="464"/>
      <c r="H32" s="464"/>
      <c r="I32" s="464"/>
      <c r="J32" s="464"/>
      <c r="K32" s="464"/>
      <c r="L32" s="464"/>
      <c r="M32" s="464"/>
      <c r="N32" s="464">
        <v>4</v>
      </c>
      <c r="O32" s="464"/>
      <c r="P32" s="464"/>
      <c r="Q32" s="465"/>
      <c r="R32" s="464"/>
      <c r="S32" s="464"/>
      <c r="T32" s="464"/>
      <c r="U32" s="464">
        <v>1</v>
      </c>
      <c r="V32" s="464"/>
      <c r="W32" s="464"/>
      <c r="X32" s="467"/>
      <c r="Y32" s="468">
        <v>5</v>
      </c>
      <c r="Z32" s="469"/>
    </row>
    <row r="33" spans="1:26" ht="40.5" customHeight="1">
      <c r="A33" s="462" t="s">
        <v>129</v>
      </c>
      <c r="B33" s="463"/>
      <c r="C33" s="464"/>
      <c r="D33" s="464">
        <v>13</v>
      </c>
      <c r="E33" s="464"/>
      <c r="F33" s="464"/>
      <c r="G33" s="464"/>
      <c r="H33" s="464"/>
      <c r="I33" s="464"/>
      <c r="J33" s="464"/>
      <c r="K33" s="464"/>
      <c r="L33" s="464"/>
      <c r="M33" s="464"/>
      <c r="N33" s="464"/>
      <c r="O33" s="464"/>
      <c r="P33" s="464"/>
      <c r="Q33" s="465"/>
      <c r="R33" s="464"/>
      <c r="S33" s="464"/>
      <c r="T33" s="464"/>
      <c r="U33" s="464"/>
      <c r="V33" s="464"/>
      <c r="W33" s="464">
        <v>1</v>
      </c>
      <c r="X33" s="467"/>
      <c r="Y33" s="468">
        <v>14</v>
      </c>
      <c r="Z33" s="469"/>
    </row>
    <row r="34" spans="1:26" ht="40.5" customHeight="1">
      <c r="A34" s="470" t="s">
        <v>130</v>
      </c>
      <c r="B34" s="471"/>
      <c r="C34" s="465"/>
      <c r="D34" s="465">
        <v>6</v>
      </c>
      <c r="E34" s="465"/>
      <c r="F34" s="465"/>
      <c r="G34" s="465"/>
      <c r="H34" s="465"/>
      <c r="I34" s="465"/>
      <c r="J34" s="465"/>
      <c r="K34" s="465"/>
      <c r="L34" s="465"/>
      <c r="M34" s="465"/>
      <c r="N34" s="465"/>
      <c r="O34" s="465">
        <v>2</v>
      </c>
      <c r="P34" s="465"/>
      <c r="Q34" s="465"/>
      <c r="R34" s="465"/>
      <c r="S34" s="465"/>
      <c r="T34" s="465"/>
      <c r="U34" s="465"/>
      <c r="V34" s="465"/>
      <c r="W34" s="465"/>
      <c r="X34" s="472"/>
      <c r="Y34" s="468">
        <v>8</v>
      </c>
      <c r="Z34" s="469"/>
    </row>
    <row r="35" spans="1:26" ht="40.5" customHeight="1">
      <c r="A35" s="462" t="s">
        <v>131</v>
      </c>
      <c r="B35" s="463"/>
      <c r="C35" s="464"/>
      <c r="D35" s="464"/>
      <c r="E35" s="464"/>
      <c r="F35" s="464"/>
      <c r="G35" s="464"/>
      <c r="H35" s="464"/>
      <c r="I35" s="464"/>
      <c r="J35" s="464"/>
      <c r="K35" s="464">
        <v>5</v>
      </c>
      <c r="L35" s="464"/>
      <c r="M35" s="464"/>
      <c r="N35" s="464"/>
      <c r="O35" s="464"/>
      <c r="P35" s="464"/>
      <c r="Q35" s="465"/>
      <c r="R35" s="464"/>
      <c r="S35" s="464"/>
      <c r="T35" s="464"/>
      <c r="U35" s="464"/>
      <c r="V35" s="464"/>
      <c r="W35" s="464"/>
      <c r="X35" s="467"/>
      <c r="Y35" s="468">
        <v>5</v>
      </c>
      <c r="Z35" s="469"/>
    </row>
    <row r="36" spans="1:26" ht="40.5" customHeight="1">
      <c r="A36" s="462" t="s">
        <v>132</v>
      </c>
      <c r="B36" s="463"/>
      <c r="C36" s="464"/>
      <c r="D36" s="464">
        <v>3</v>
      </c>
      <c r="E36" s="464"/>
      <c r="F36" s="464"/>
      <c r="G36" s="464"/>
      <c r="H36" s="464"/>
      <c r="I36" s="464"/>
      <c r="J36" s="464"/>
      <c r="K36" s="464"/>
      <c r="L36" s="464"/>
      <c r="M36" s="464"/>
      <c r="N36" s="464"/>
      <c r="O36" s="464"/>
      <c r="P36" s="464"/>
      <c r="Q36" s="465"/>
      <c r="R36" s="464"/>
      <c r="S36" s="464"/>
      <c r="T36" s="464"/>
      <c r="U36" s="464"/>
      <c r="V36" s="464"/>
      <c r="W36" s="464"/>
      <c r="X36" s="467"/>
      <c r="Y36" s="468">
        <v>3</v>
      </c>
      <c r="Z36" s="469"/>
    </row>
    <row r="37" spans="1:26" ht="40.5" customHeight="1">
      <c r="A37" s="462" t="s">
        <v>133</v>
      </c>
      <c r="B37" s="463"/>
      <c r="C37" s="464"/>
      <c r="D37" s="464">
        <v>17</v>
      </c>
      <c r="E37" s="464"/>
      <c r="F37" s="464"/>
      <c r="G37" s="464"/>
      <c r="H37" s="464"/>
      <c r="I37" s="464"/>
      <c r="J37" s="464"/>
      <c r="K37" s="464"/>
      <c r="L37" s="464"/>
      <c r="M37" s="464"/>
      <c r="N37" s="464"/>
      <c r="O37" s="464"/>
      <c r="P37" s="464"/>
      <c r="Q37" s="465"/>
      <c r="R37" s="464"/>
      <c r="S37" s="464"/>
      <c r="T37" s="464"/>
      <c r="U37" s="464">
        <v>1</v>
      </c>
      <c r="V37" s="464"/>
      <c r="W37" s="464"/>
      <c r="X37" s="467"/>
      <c r="Y37" s="468">
        <v>18</v>
      </c>
      <c r="Z37" s="469"/>
    </row>
    <row r="38" spans="1:26" ht="40.5" customHeight="1">
      <c r="A38" s="462" t="s">
        <v>134</v>
      </c>
      <c r="B38" s="463"/>
      <c r="C38" s="464"/>
      <c r="D38" s="464">
        <v>4</v>
      </c>
      <c r="E38" s="464"/>
      <c r="F38" s="464"/>
      <c r="G38" s="464"/>
      <c r="H38" s="464"/>
      <c r="I38" s="464"/>
      <c r="J38" s="464"/>
      <c r="K38" s="464"/>
      <c r="L38" s="464"/>
      <c r="M38" s="464"/>
      <c r="N38" s="464"/>
      <c r="O38" s="464"/>
      <c r="P38" s="464"/>
      <c r="Q38" s="465"/>
      <c r="R38" s="464"/>
      <c r="S38" s="464"/>
      <c r="T38" s="464"/>
      <c r="U38" s="464"/>
      <c r="V38" s="464"/>
      <c r="W38" s="464"/>
      <c r="X38" s="467"/>
      <c r="Y38" s="468">
        <v>4</v>
      </c>
      <c r="Z38" s="469"/>
    </row>
    <row r="39" spans="1:26" ht="40.5" customHeight="1">
      <c r="A39" s="462" t="s">
        <v>135</v>
      </c>
      <c r="B39" s="463"/>
      <c r="C39" s="464"/>
      <c r="D39" s="464"/>
      <c r="E39" s="464">
        <v>3</v>
      </c>
      <c r="F39" s="464"/>
      <c r="G39" s="464"/>
      <c r="H39" s="464"/>
      <c r="I39" s="464"/>
      <c r="J39" s="464"/>
      <c r="K39" s="464"/>
      <c r="L39" s="464"/>
      <c r="M39" s="464"/>
      <c r="N39" s="464"/>
      <c r="O39" s="464"/>
      <c r="P39" s="464"/>
      <c r="Q39" s="465"/>
      <c r="R39" s="464"/>
      <c r="S39" s="464"/>
      <c r="T39" s="464">
        <v>10</v>
      </c>
      <c r="U39" s="464"/>
      <c r="V39" s="464"/>
      <c r="W39" s="464"/>
      <c r="X39" s="467"/>
      <c r="Y39" s="468">
        <v>13</v>
      </c>
      <c r="Z39" s="469"/>
    </row>
    <row r="40" spans="1:26" ht="15.75" customHeight="1">
      <c r="A40" s="473"/>
      <c r="B40" s="463"/>
      <c r="C40" s="467"/>
      <c r="D40" s="467"/>
      <c r="E40" s="474"/>
      <c r="F40" s="474"/>
      <c r="G40" s="474"/>
      <c r="H40" s="474"/>
      <c r="I40" s="474"/>
      <c r="J40" s="474"/>
      <c r="K40" s="474"/>
      <c r="L40" s="474"/>
      <c r="M40" s="474"/>
      <c r="N40" s="474"/>
      <c r="O40" s="474"/>
      <c r="P40" s="474"/>
      <c r="Q40" s="474"/>
      <c r="R40" s="474"/>
      <c r="S40" s="474"/>
      <c r="T40" s="474"/>
      <c r="U40" s="474"/>
      <c r="V40" s="474"/>
      <c r="W40" s="474"/>
      <c r="X40" s="614"/>
      <c r="Y40" s="474"/>
    </row>
    <row r="41" spans="1:26" ht="51" customHeight="1">
      <c r="A41" s="475" t="s">
        <v>153</v>
      </c>
      <c r="B41" s="463"/>
      <c r="C41" s="476">
        <v>2</v>
      </c>
      <c r="D41" s="476">
        <v>158</v>
      </c>
      <c r="E41" s="476">
        <v>3</v>
      </c>
      <c r="F41" s="476">
        <v>8</v>
      </c>
      <c r="G41" s="476">
        <v>30</v>
      </c>
      <c r="H41" s="476">
        <v>4</v>
      </c>
      <c r="I41" s="476">
        <v>1</v>
      </c>
      <c r="J41" s="476">
        <v>1</v>
      </c>
      <c r="K41" s="476">
        <v>7</v>
      </c>
      <c r="L41" s="476">
        <v>2</v>
      </c>
      <c r="M41" s="476">
        <v>2</v>
      </c>
      <c r="N41" s="476">
        <v>23</v>
      </c>
      <c r="O41" s="476">
        <v>5</v>
      </c>
      <c r="P41" s="476">
        <v>4</v>
      </c>
      <c r="Q41" s="476">
        <v>1</v>
      </c>
      <c r="R41" s="476">
        <v>3</v>
      </c>
      <c r="S41" s="476">
        <v>1</v>
      </c>
      <c r="T41" s="476">
        <v>10</v>
      </c>
      <c r="U41" s="476">
        <v>5</v>
      </c>
      <c r="V41" s="476">
        <v>1</v>
      </c>
      <c r="W41" s="476">
        <v>8</v>
      </c>
      <c r="X41" s="614"/>
      <c r="Y41" s="476">
        <v>279</v>
      </c>
    </row>
    <row r="42" spans="1:26" ht="35.1" customHeight="1">
      <c r="A42" s="463"/>
      <c r="B42" s="463"/>
      <c r="C42" s="474"/>
      <c r="D42" s="474"/>
      <c r="E42" s="474"/>
      <c r="F42" s="474"/>
      <c r="G42" s="474"/>
      <c r="H42" s="474"/>
      <c r="I42" s="474"/>
      <c r="J42" s="474"/>
      <c r="K42" s="474"/>
      <c r="L42" s="474"/>
      <c r="M42" s="474"/>
      <c r="N42" s="474"/>
      <c r="O42" s="474"/>
      <c r="P42" s="474"/>
      <c r="Q42" s="474"/>
      <c r="R42" s="474"/>
      <c r="S42" s="474"/>
      <c r="T42" s="474"/>
      <c r="U42" s="474"/>
      <c r="V42" s="474"/>
      <c r="W42" s="474"/>
      <c r="X42" s="614"/>
      <c r="Y42" s="474"/>
    </row>
    <row r="43" spans="1:26" s="477" customFormat="1" ht="21.75" customHeight="1">
      <c r="A43" s="535" t="s">
        <v>226</v>
      </c>
      <c r="B43" s="536"/>
      <c r="C43" s="536"/>
      <c r="D43" s="536"/>
      <c r="E43" s="536"/>
      <c r="F43" s="536"/>
      <c r="G43" s="536"/>
      <c r="H43" s="536"/>
      <c r="I43" s="536"/>
      <c r="J43" s="536" t="s">
        <v>223</v>
      </c>
      <c r="K43" s="536"/>
      <c r="L43" s="536"/>
      <c r="M43" s="536"/>
      <c r="N43" s="536"/>
      <c r="O43" s="536"/>
      <c r="P43" s="536"/>
      <c r="Q43" s="536" t="s">
        <v>500</v>
      </c>
      <c r="R43" s="536"/>
      <c r="S43" s="536"/>
      <c r="T43" s="536"/>
      <c r="U43" s="536"/>
      <c r="V43" s="489"/>
      <c r="W43" s="287"/>
      <c r="X43" s="287"/>
      <c r="Y43" s="287"/>
    </row>
    <row r="44" spans="1:26" s="477" customFormat="1" ht="21.75" customHeight="1">
      <c r="A44" s="535" t="s">
        <v>224</v>
      </c>
      <c r="B44" s="536"/>
      <c r="C44" s="536"/>
      <c r="D44" s="536"/>
      <c r="E44" s="536"/>
      <c r="F44" s="536"/>
      <c r="G44" s="536"/>
      <c r="H44" s="536"/>
      <c r="I44" s="536"/>
      <c r="J44" s="536" t="s">
        <v>220</v>
      </c>
      <c r="K44" s="536"/>
      <c r="L44" s="536"/>
      <c r="M44" s="536"/>
      <c r="N44" s="536"/>
      <c r="O44" s="536"/>
      <c r="P44" s="536"/>
      <c r="Q44" s="536"/>
      <c r="R44" s="536"/>
      <c r="S44" s="536"/>
      <c r="T44" s="536"/>
      <c r="U44" s="536"/>
      <c r="V44" s="489"/>
      <c r="W44" s="287"/>
      <c r="X44" s="287"/>
      <c r="Y44" s="287"/>
    </row>
    <row r="45" spans="1:26" s="477" customFormat="1" ht="21.75" customHeight="1">
      <c r="A45" s="535" t="s">
        <v>674</v>
      </c>
      <c r="B45" s="536"/>
      <c r="C45" s="536"/>
      <c r="D45" s="536"/>
      <c r="E45" s="536"/>
      <c r="F45" s="536"/>
      <c r="G45" s="536"/>
      <c r="H45" s="536"/>
      <c r="I45" s="536"/>
      <c r="J45" s="536" t="s">
        <v>217</v>
      </c>
      <c r="K45" s="536"/>
      <c r="L45" s="536"/>
      <c r="M45" s="536"/>
      <c r="N45" s="536"/>
      <c r="O45" s="536"/>
      <c r="P45" s="536"/>
      <c r="Q45" s="536"/>
      <c r="R45" s="536"/>
      <c r="S45" s="536"/>
      <c r="T45" s="536"/>
      <c r="U45" s="536"/>
      <c r="V45" s="489"/>
      <c r="W45" s="287"/>
      <c r="X45" s="287"/>
      <c r="Y45" s="287"/>
    </row>
    <row r="46" spans="1:26" s="477" customFormat="1" ht="21.75" customHeight="1">
      <c r="A46" s="535" t="s">
        <v>675</v>
      </c>
      <c r="B46" s="536"/>
      <c r="C46" s="536"/>
      <c r="D46" s="536"/>
      <c r="E46" s="536"/>
      <c r="F46" s="536"/>
      <c r="G46" s="536"/>
      <c r="H46" s="536"/>
      <c r="I46" s="536"/>
      <c r="J46" s="536" t="s">
        <v>222</v>
      </c>
      <c r="K46" s="536"/>
      <c r="L46" s="536"/>
      <c r="M46" s="536"/>
      <c r="N46" s="536"/>
      <c r="O46" s="536"/>
      <c r="P46" s="536"/>
      <c r="Q46" s="536"/>
      <c r="R46" s="536"/>
      <c r="S46" s="536"/>
      <c r="T46" s="536"/>
      <c r="U46" s="536"/>
      <c r="V46" s="489"/>
      <c r="W46" s="287"/>
      <c r="X46" s="287"/>
      <c r="Y46" s="287"/>
    </row>
    <row r="47" spans="1:26" s="477" customFormat="1" ht="21.75" customHeight="1">
      <c r="A47" s="535" t="s">
        <v>225</v>
      </c>
      <c r="B47" s="536"/>
      <c r="C47" s="536"/>
      <c r="D47" s="536"/>
      <c r="E47" s="536"/>
      <c r="F47" s="536"/>
      <c r="G47" s="536"/>
      <c r="H47" s="536"/>
      <c r="I47" s="536"/>
      <c r="J47" s="536" t="s">
        <v>219</v>
      </c>
      <c r="K47" s="536"/>
      <c r="L47" s="536"/>
      <c r="M47" s="536"/>
      <c r="N47" s="536"/>
      <c r="O47" s="536"/>
      <c r="P47" s="536"/>
      <c r="Q47" s="536"/>
      <c r="R47" s="536"/>
      <c r="S47" s="536"/>
      <c r="T47" s="536"/>
      <c r="U47" s="536"/>
      <c r="V47" s="489"/>
      <c r="W47" s="287"/>
      <c r="X47" s="287"/>
      <c r="Y47" s="287"/>
    </row>
    <row r="48" spans="1:26" s="477" customFormat="1" ht="21.75" customHeight="1">
      <c r="A48" s="535" t="s">
        <v>221</v>
      </c>
      <c r="B48" s="536"/>
      <c r="C48" s="536"/>
      <c r="D48" s="536"/>
      <c r="E48" s="536"/>
      <c r="F48" s="536"/>
      <c r="G48" s="536"/>
      <c r="H48" s="536"/>
      <c r="I48" s="536"/>
      <c r="J48" s="536" t="s">
        <v>218</v>
      </c>
      <c r="K48" s="536"/>
      <c r="L48" s="536"/>
      <c r="M48" s="536"/>
      <c r="N48" s="536"/>
      <c r="O48" s="536"/>
      <c r="P48" s="536"/>
      <c r="Q48" s="536"/>
      <c r="R48" s="536"/>
      <c r="S48" s="536"/>
      <c r="T48" s="536"/>
      <c r="U48" s="536"/>
      <c r="V48" s="489"/>
      <c r="W48" s="287"/>
      <c r="X48" s="287"/>
      <c r="Y48" s="287"/>
    </row>
    <row r="49" spans="1:25" s="477" customFormat="1" ht="19.5">
      <c r="A49" s="535"/>
      <c r="B49" s="536"/>
      <c r="C49" s="536"/>
      <c r="D49" s="536"/>
      <c r="E49" s="536"/>
      <c r="F49" s="536"/>
      <c r="G49" s="536"/>
      <c r="H49" s="536"/>
      <c r="I49" s="536"/>
      <c r="J49" s="536"/>
      <c r="K49" s="536"/>
      <c r="L49" s="536"/>
      <c r="M49" s="536"/>
      <c r="N49" s="536"/>
      <c r="O49" s="536"/>
      <c r="P49" s="536"/>
      <c r="Q49" s="536"/>
      <c r="R49" s="536"/>
      <c r="S49" s="536"/>
      <c r="T49" s="536"/>
      <c r="U49" s="536"/>
      <c r="V49" s="489"/>
      <c r="W49" s="287"/>
      <c r="X49" s="287"/>
      <c r="Y49" s="287"/>
    </row>
    <row r="50" spans="1:25" s="477" customFormat="1" ht="19.5">
      <c r="A50" s="535" t="s">
        <v>92</v>
      </c>
      <c r="B50" s="536"/>
      <c r="C50" s="536"/>
      <c r="D50" s="536"/>
      <c r="E50" s="536"/>
      <c r="F50" s="536"/>
      <c r="G50" s="536"/>
      <c r="H50" s="536"/>
      <c r="I50" s="536"/>
      <c r="J50" s="536"/>
      <c r="K50" s="536"/>
      <c r="L50" s="536"/>
      <c r="M50" s="536"/>
      <c r="N50" s="536"/>
      <c r="O50" s="536"/>
      <c r="P50" s="536"/>
      <c r="Q50" s="536"/>
      <c r="R50" s="536"/>
      <c r="S50" s="536"/>
      <c r="T50" s="536"/>
      <c r="U50" s="536"/>
      <c r="V50" s="489"/>
      <c r="W50" s="287"/>
      <c r="X50" s="287"/>
      <c r="Y50" s="287"/>
    </row>
    <row r="51" spans="1:25" s="477" customFormat="1" ht="19.5">
      <c r="A51" s="535" t="s">
        <v>93</v>
      </c>
      <c r="B51" s="536"/>
      <c r="C51" s="536"/>
      <c r="D51" s="536"/>
      <c r="E51" s="536"/>
      <c r="F51" s="536"/>
      <c r="G51" s="536"/>
      <c r="H51" s="536"/>
      <c r="I51" s="536"/>
      <c r="J51" s="536"/>
      <c r="K51" s="536"/>
      <c r="L51" s="536"/>
      <c r="M51" s="536"/>
      <c r="N51" s="536"/>
      <c r="O51" s="536"/>
      <c r="P51" s="536"/>
      <c r="Q51" s="536"/>
      <c r="R51" s="536"/>
      <c r="S51" s="536"/>
      <c r="T51" s="536"/>
      <c r="U51" s="536"/>
      <c r="V51" s="489"/>
      <c r="W51" s="287"/>
      <c r="X51" s="287"/>
      <c r="Y51" s="287"/>
    </row>
    <row r="52" spans="1:25">
      <c r="A52" s="157"/>
    </row>
  </sheetData>
  <mergeCells count="26">
    <mergeCell ref="X40:X42"/>
    <mergeCell ref="T4:T6"/>
    <mergeCell ref="U4:W5"/>
    <mergeCell ref="X4:X6"/>
    <mergeCell ref="Y4:Y6"/>
    <mergeCell ref="J5:J6"/>
    <mergeCell ref="K5:K6"/>
    <mergeCell ref="L5:L6"/>
    <mergeCell ref="M5:M6"/>
    <mergeCell ref="N5:O5"/>
    <mergeCell ref="S4:S6"/>
    <mergeCell ref="A1:Y1"/>
    <mergeCell ref="A2:Y2"/>
    <mergeCell ref="A4:A6"/>
    <mergeCell ref="B4:B6"/>
    <mergeCell ref="C4:C6"/>
    <mergeCell ref="D4:D6"/>
    <mergeCell ref="E4:E6"/>
    <mergeCell ref="F4:F6"/>
    <mergeCell ref="G4:G6"/>
    <mergeCell ref="H4:H6"/>
    <mergeCell ref="I4:I6"/>
    <mergeCell ref="J4:O4"/>
    <mergeCell ref="P4:P6"/>
    <mergeCell ref="Q4:Q6"/>
    <mergeCell ref="R4:R6"/>
  </mergeCells>
  <printOptions horizontalCentered="1"/>
  <pageMargins left="0.23622047244094491" right="0.23622047244094491" top="0.74803149606299213" bottom="0.35433070866141736" header="0.11811023622047245"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1B7AE-E387-4812-BA7A-A7884A70D1A5}">
  <sheetPr>
    <pageSetUpPr fitToPage="1"/>
  </sheetPr>
  <dimension ref="A1:V401"/>
  <sheetViews>
    <sheetView view="pageBreakPreview" zoomScale="70" zoomScaleNormal="55" zoomScaleSheetLayoutView="70" workbookViewId="0">
      <selection activeCell="A12" sqref="A12"/>
    </sheetView>
  </sheetViews>
  <sheetFormatPr baseColWidth="10" defaultColWidth="11.42578125" defaultRowHeight="12.75"/>
  <cols>
    <col min="1" max="1" width="89"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80</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16" t="s">
        <v>227</v>
      </c>
      <c r="B2" s="616"/>
      <c r="C2" s="616"/>
      <c r="D2" s="616"/>
      <c r="E2" s="616"/>
      <c r="F2" s="616"/>
      <c r="G2" s="616"/>
      <c r="H2" s="616"/>
      <c r="I2" s="616"/>
      <c r="J2" s="616"/>
      <c r="K2" s="616"/>
      <c r="L2" s="616"/>
      <c r="M2" s="616"/>
      <c r="N2" s="616"/>
      <c r="O2" s="616"/>
      <c r="P2" s="616"/>
      <c r="Q2" s="616"/>
      <c r="R2" s="616"/>
      <c r="S2" s="616"/>
      <c r="T2" s="616"/>
      <c r="U2" s="616"/>
      <c r="V2" s="178"/>
    </row>
    <row r="3" spans="1:22" ht="33" customHeight="1">
      <c r="A3" s="616" t="str">
        <f>UPPER(CONCATENATE("Mayo 2024"))</f>
        <v>MAYO 2024</v>
      </c>
      <c r="B3" s="616"/>
      <c r="C3" s="616"/>
      <c r="D3" s="616"/>
      <c r="E3" s="616"/>
      <c r="F3" s="616"/>
      <c r="G3" s="616"/>
      <c r="H3" s="616"/>
      <c r="I3" s="616"/>
      <c r="J3" s="616"/>
      <c r="K3" s="616"/>
      <c r="L3" s="616"/>
      <c r="M3" s="616"/>
      <c r="N3" s="616"/>
      <c r="O3" s="616"/>
      <c r="P3" s="616"/>
      <c r="Q3" s="616"/>
      <c r="R3" s="616"/>
      <c r="S3" s="616"/>
      <c r="T3" s="616"/>
      <c r="U3" s="616"/>
      <c r="V3" s="178"/>
    </row>
    <row r="4" spans="1:22" ht="12" customHeight="1">
      <c r="A4" s="179"/>
      <c r="B4" s="128"/>
      <c r="C4" s="128"/>
      <c r="D4" s="128"/>
      <c r="E4" s="128"/>
      <c r="F4" s="128"/>
      <c r="G4" s="128"/>
      <c r="H4" s="128"/>
      <c r="I4" s="128"/>
      <c r="J4" s="128"/>
      <c r="K4" s="128"/>
      <c r="L4" s="128"/>
      <c r="M4" s="128"/>
      <c r="N4" s="128"/>
      <c r="O4" s="128"/>
      <c r="P4" s="128"/>
      <c r="Q4" s="128"/>
      <c r="R4" s="128"/>
      <c r="S4" s="128"/>
      <c r="T4" s="128"/>
      <c r="U4" s="128"/>
    </row>
    <row r="5" spans="1:22" ht="24.95" customHeight="1">
      <c r="A5" s="618" t="s">
        <v>228</v>
      </c>
      <c r="B5" s="617"/>
      <c r="C5" s="592" t="s">
        <v>229</v>
      </c>
      <c r="D5" s="618" t="s">
        <v>66</v>
      </c>
      <c r="E5" s="618"/>
      <c r="F5" s="180"/>
      <c r="G5" s="618" t="s">
        <v>230</v>
      </c>
      <c r="H5" s="618"/>
      <c r="I5" s="618"/>
      <c r="J5" s="618"/>
      <c r="K5" s="618"/>
      <c r="L5" s="618"/>
      <c r="M5" s="180"/>
      <c r="N5" s="618" t="s">
        <v>180</v>
      </c>
      <c r="O5" s="618"/>
      <c r="P5" s="618"/>
      <c r="Q5" s="618"/>
      <c r="R5" s="618"/>
      <c r="S5" s="618"/>
      <c r="T5" s="617"/>
      <c r="U5" s="618" t="s">
        <v>153</v>
      </c>
    </row>
    <row r="6" spans="1:22" ht="24.95" customHeight="1">
      <c r="A6" s="618"/>
      <c r="B6" s="617"/>
      <c r="C6" s="592"/>
      <c r="D6" s="618" t="s">
        <v>231</v>
      </c>
      <c r="E6" s="618" t="s">
        <v>232</v>
      </c>
      <c r="F6" s="180"/>
      <c r="G6" s="618" t="s">
        <v>99</v>
      </c>
      <c r="H6" s="618"/>
      <c r="I6" s="618" t="s">
        <v>100</v>
      </c>
      <c r="J6" s="618"/>
      <c r="K6" s="618" t="s">
        <v>103</v>
      </c>
      <c r="L6" s="618" t="s">
        <v>52</v>
      </c>
      <c r="M6" s="180"/>
      <c r="N6" s="618" t="s">
        <v>99</v>
      </c>
      <c r="O6" s="618"/>
      <c r="P6" s="618" t="s">
        <v>100</v>
      </c>
      <c r="Q6" s="618"/>
      <c r="R6" s="618" t="s">
        <v>103</v>
      </c>
      <c r="S6" s="618" t="s">
        <v>52</v>
      </c>
      <c r="T6" s="617"/>
      <c r="U6" s="618"/>
    </row>
    <row r="7" spans="1:22" ht="24.95" customHeight="1">
      <c r="A7" s="618"/>
      <c r="B7" s="617"/>
      <c r="C7" s="592"/>
      <c r="D7" s="618"/>
      <c r="E7" s="618"/>
      <c r="F7" s="180"/>
      <c r="G7" s="446" t="s">
        <v>101</v>
      </c>
      <c r="H7" s="446" t="s">
        <v>102</v>
      </c>
      <c r="I7" s="446" t="s">
        <v>101</v>
      </c>
      <c r="J7" s="446" t="s">
        <v>102</v>
      </c>
      <c r="K7" s="618"/>
      <c r="L7" s="618"/>
      <c r="M7" s="180"/>
      <c r="N7" s="446" t="s">
        <v>101</v>
      </c>
      <c r="O7" s="446" t="s">
        <v>102</v>
      </c>
      <c r="P7" s="446" t="s">
        <v>101</v>
      </c>
      <c r="Q7" s="446" t="s">
        <v>102</v>
      </c>
      <c r="R7" s="618"/>
      <c r="S7" s="618"/>
      <c r="T7" s="617"/>
      <c r="U7" s="618"/>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4.75" customHeight="1">
      <c r="A9" s="270" t="s">
        <v>104</v>
      </c>
      <c r="B9" s="181"/>
      <c r="C9" s="271">
        <v>1808</v>
      </c>
      <c r="D9" s="272">
        <v>181</v>
      </c>
      <c r="E9" s="183">
        <v>0.10009999999999999</v>
      </c>
      <c r="F9" s="181"/>
      <c r="G9" s="272">
        <v>440</v>
      </c>
      <c r="H9" s="272">
        <v>34</v>
      </c>
      <c r="I9" s="271">
        <v>1224</v>
      </c>
      <c r="J9" s="272">
        <v>78</v>
      </c>
      <c r="K9" s="271">
        <v>1776</v>
      </c>
      <c r="L9" s="183">
        <v>0.89291101055806932</v>
      </c>
      <c r="M9" s="181"/>
      <c r="N9" s="272">
        <v>95</v>
      </c>
      <c r="O9" s="272">
        <v>14</v>
      </c>
      <c r="P9" s="272">
        <v>93</v>
      </c>
      <c r="Q9" s="272">
        <v>11</v>
      </c>
      <c r="R9" s="272">
        <v>213</v>
      </c>
      <c r="S9" s="183">
        <v>0.10708898944193061</v>
      </c>
      <c r="T9" s="181"/>
      <c r="U9" s="271">
        <v>1989</v>
      </c>
    </row>
    <row r="10" spans="1:22" ht="24.75" customHeight="1">
      <c r="A10" s="481"/>
      <c r="B10" s="482"/>
      <c r="C10" s="481"/>
      <c r="D10" s="481"/>
      <c r="E10" s="481"/>
      <c r="F10" s="482"/>
      <c r="G10" s="481"/>
      <c r="H10" s="481"/>
      <c r="I10" s="481"/>
      <c r="J10" s="481"/>
      <c r="K10" s="481"/>
      <c r="L10" s="483"/>
      <c r="M10" s="482"/>
      <c r="N10" s="481"/>
      <c r="O10" s="481"/>
      <c r="P10" s="481"/>
      <c r="Q10" s="481"/>
      <c r="R10" s="481"/>
      <c r="S10" s="483"/>
      <c r="T10" s="482"/>
      <c r="U10" s="481"/>
    </row>
    <row r="11" spans="1:22" ht="24.75" customHeight="1">
      <c r="A11" s="484" t="s">
        <v>233</v>
      </c>
      <c r="B11" s="485"/>
      <c r="C11" s="264">
        <v>1123</v>
      </c>
      <c r="D11" s="486">
        <v>124</v>
      </c>
      <c r="E11" s="487">
        <v>0.1104</v>
      </c>
      <c r="F11" s="485"/>
      <c r="G11" s="486">
        <v>436</v>
      </c>
      <c r="H11" s="486"/>
      <c r="I11" s="486">
        <v>674</v>
      </c>
      <c r="J11" s="486"/>
      <c r="K11" s="264">
        <v>1110</v>
      </c>
      <c r="L11" s="487">
        <v>0.8901363271852446</v>
      </c>
      <c r="M11" s="485"/>
      <c r="N11" s="486">
        <v>92</v>
      </c>
      <c r="O11" s="486"/>
      <c r="P11" s="486">
        <v>45</v>
      </c>
      <c r="Q11" s="486"/>
      <c r="R11" s="486">
        <v>137</v>
      </c>
      <c r="S11" s="487">
        <v>0.10986367281475541</v>
      </c>
      <c r="T11" s="485"/>
      <c r="U11" s="264">
        <v>1247</v>
      </c>
    </row>
    <row r="12" spans="1:22" ht="24.75" customHeight="1">
      <c r="A12" s="484" t="s">
        <v>234</v>
      </c>
      <c r="B12" s="485"/>
      <c r="C12" s="486">
        <v>565</v>
      </c>
      <c r="D12" s="486">
        <v>40</v>
      </c>
      <c r="E12" s="487">
        <v>7.0800000000000002E-2</v>
      </c>
      <c r="F12" s="485"/>
      <c r="G12" s="486">
        <v>4</v>
      </c>
      <c r="H12" s="486"/>
      <c r="I12" s="486">
        <v>550</v>
      </c>
      <c r="J12" s="486"/>
      <c r="K12" s="486">
        <v>554</v>
      </c>
      <c r="L12" s="487">
        <v>0.91570247933884308</v>
      </c>
      <c r="M12" s="485"/>
      <c r="N12" s="486">
        <v>3</v>
      </c>
      <c r="O12" s="486"/>
      <c r="P12" s="486">
        <v>48</v>
      </c>
      <c r="Q12" s="486"/>
      <c r="R12" s="486">
        <v>51</v>
      </c>
      <c r="S12" s="487">
        <v>8.4297520661157019E-2</v>
      </c>
      <c r="T12" s="485"/>
      <c r="U12" s="486">
        <v>605</v>
      </c>
    </row>
    <row r="13" spans="1:22" ht="24.75" customHeight="1">
      <c r="A13" s="484" t="s">
        <v>235</v>
      </c>
      <c r="B13" s="485"/>
      <c r="C13" s="486">
        <v>120</v>
      </c>
      <c r="D13" s="486">
        <v>17</v>
      </c>
      <c r="E13" s="487">
        <v>0.14169999999999999</v>
      </c>
      <c r="F13" s="485"/>
      <c r="G13" s="486"/>
      <c r="H13" s="486">
        <v>34</v>
      </c>
      <c r="I13" s="486"/>
      <c r="J13" s="486">
        <v>78</v>
      </c>
      <c r="K13" s="486">
        <v>112</v>
      </c>
      <c r="L13" s="487">
        <v>0.81751824817518259</v>
      </c>
      <c r="M13" s="485"/>
      <c r="N13" s="486"/>
      <c r="O13" s="486">
        <v>14</v>
      </c>
      <c r="P13" s="486"/>
      <c r="Q13" s="486">
        <v>11</v>
      </c>
      <c r="R13" s="486">
        <v>25</v>
      </c>
      <c r="S13" s="487">
        <v>0.18248175182481752</v>
      </c>
      <c r="T13" s="485"/>
      <c r="U13" s="486">
        <v>137</v>
      </c>
    </row>
    <row r="14" spans="1:22" ht="24.75" customHeight="1">
      <c r="A14" s="481"/>
      <c r="B14" s="482"/>
      <c r="C14" s="481"/>
      <c r="D14" s="481"/>
      <c r="E14" s="481"/>
      <c r="F14" s="482"/>
      <c r="G14" s="481"/>
      <c r="H14" s="481"/>
      <c r="I14" s="481"/>
      <c r="J14" s="481"/>
      <c r="K14" s="481"/>
      <c r="L14" s="483"/>
      <c r="M14" s="482"/>
      <c r="N14" s="481"/>
      <c r="O14" s="481"/>
      <c r="P14" s="481"/>
      <c r="Q14" s="481"/>
      <c r="R14" s="481"/>
      <c r="S14" s="483"/>
      <c r="T14" s="482"/>
      <c r="U14" s="481"/>
    </row>
    <row r="15" spans="1:22" ht="24.75" customHeight="1">
      <c r="A15" s="270" t="s">
        <v>105</v>
      </c>
      <c r="B15" s="181"/>
      <c r="C15" s="271">
        <v>16065</v>
      </c>
      <c r="D15" s="271">
        <v>-3222</v>
      </c>
      <c r="E15" s="183">
        <v>-0.2006</v>
      </c>
      <c r="F15" s="181"/>
      <c r="G15" s="271">
        <v>5015</v>
      </c>
      <c r="H15" s="272">
        <v>272</v>
      </c>
      <c r="I15" s="271">
        <v>5304</v>
      </c>
      <c r="J15" s="272">
        <v>202</v>
      </c>
      <c r="K15" s="271">
        <v>10793</v>
      </c>
      <c r="L15" s="183">
        <v>0.84037997352643456</v>
      </c>
      <c r="M15" s="181"/>
      <c r="N15" s="272">
        <v>966</v>
      </c>
      <c r="O15" s="272">
        <v>79</v>
      </c>
      <c r="P15" s="272">
        <v>929</v>
      </c>
      <c r="Q15" s="272">
        <v>76</v>
      </c>
      <c r="R15" s="271">
        <v>2050</v>
      </c>
      <c r="S15" s="183">
        <v>0.15962002647356535</v>
      </c>
      <c r="T15" s="181"/>
      <c r="U15" s="271">
        <v>12843</v>
      </c>
    </row>
    <row r="16" spans="1:22" ht="24.75" customHeight="1">
      <c r="A16" s="481"/>
      <c r="B16" s="482"/>
      <c r="C16" s="481"/>
      <c r="D16" s="481"/>
      <c r="E16" s="481"/>
      <c r="F16" s="482"/>
      <c r="G16" s="481"/>
      <c r="H16" s="481"/>
      <c r="I16" s="481"/>
      <c r="J16" s="481"/>
      <c r="K16" s="481"/>
      <c r="L16" s="483"/>
      <c r="M16" s="482"/>
      <c r="N16" s="481"/>
      <c r="O16" s="481"/>
      <c r="P16" s="481"/>
      <c r="Q16" s="481"/>
      <c r="R16" s="481"/>
      <c r="S16" s="483"/>
      <c r="T16" s="482"/>
      <c r="U16" s="481"/>
    </row>
    <row r="17" spans="1:21" ht="24.75" customHeight="1">
      <c r="A17" s="484" t="s">
        <v>236</v>
      </c>
      <c r="B17" s="485"/>
      <c r="C17" s="264">
        <v>4608</v>
      </c>
      <c r="D17" s="264">
        <v>-2979</v>
      </c>
      <c r="E17" s="487">
        <v>-0.64649999999999996</v>
      </c>
      <c r="F17" s="485"/>
      <c r="G17" s="486">
        <v>145</v>
      </c>
      <c r="H17" s="486"/>
      <c r="I17" s="264">
        <v>1244</v>
      </c>
      <c r="J17" s="486"/>
      <c r="K17" s="264">
        <v>1389</v>
      </c>
      <c r="L17" s="487">
        <v>0.85267034990791901</v>
      </c>
      <c r="M17" s="485"/>
      <c r="N17" s="486">
        <v>28</v>
      </c>
      <c r="O17" s="486"/>
      <c r="P17" s="486">
        <v>212</v>
      </c>
      <c r="Q17" s="486"/>
      <c r="R17" s="486">
        <v>240</v>
      </c>
      <c r="S17" s="487">
        <v>0.14732965009208102</v>
      </c>
      <c r="T17" s="485"/>
      <c r="U17" s="264">
        <v>1629</v>
      </c>
    </row>
    <row r="18" spans="1:21" ht="24.75" customHeight="1">
      <c r="A18" s="484" t="s">
        <v>237</v>
      </c>
      <c r="B18" s="485"/>
      <c r="C18" s="264">
        <v>2556</v>
      </c>
      <c r="D18" s="486">
        <v>451</v>
      </c>
      <c r="E18" s="487">
        <v>0.1764</v>
      </c>
      <c r="F18" s="485"/>
      <c r="G18" s="264">
        <v>1403</v>
      </c>
      <c r="H18" s="486">
        <v>136</v>
      </c>
      <c r="I18" s="486">
        <v>560</v>
      </c>
      <c r="J18" s="486">
        <v>128</v>
      </c>
      <c r="K18" s="264">
        <v>2227</v>
      </c>
      <c r="L18" s="487">
        <v>0.74060525440638514</v>
      </c>
      <c r="M18" s="485"/>
      <c r="N18" s="486">
        <v>537</v>
      </c>
      <c r="O18" s="486">
        <v>56</v>
      </c>
      <c r="P18" s="486">
        <v>161</v>
      </c>
      <c r="Q18" s="486">
        <v>26</v>
      </c>
      <c r="R18" s="486">
        <v>780</v>
      </c>
      <c r="S18" s="487">
        <v>0.25939474559361492</v>
      </c>
      <c r="T18" s="485"/>
      <c r="U18" s="264">
        <v>3007</v>
      </c>
    </row>
    <row r="19" spans="1:21" ht="24.75" customHeight="1">
      <c r="A19" s="484" t="s">
        <v>238</v>
      </c>
      <c r="B19" s="485"/>
      <c r="C19" s="264">
        <v>1780</v>
      </c>
      <c r="D19" s="486">
        <v>181</v>
      </c>
      <c r="E19" s="487">
        <v>0.1017</v>
      </c>
      <c r="F19" s="485"/>
      <c r="G19" s="264">
        <v>1419</v>
      </c>
      <c r="H19" s="486">
        <v>91</v>
      </c>
      <c r="I19" s="486">
        <v>218</v>
      </c>
      <c r="J19" s="486">
        <v>32</v>
      </c>
      <c r="K19" s="264">
        <v>1760</v>
      </c>
      <c r="L19" s="487">
        <v>0.8975012748597655</v>
      </c>
      <c r="M19" s="485"/>
      <c r="N19" s="486">
        <v>88</v>
      </c>
      <c r="O19" s="486">
        <v>14</v>
      </c>
      <c r="P19" s="486">
        <v>66</v>
      </c>
      <c r="Q19" s="486">
        <v>33</v>
      </c>
      <c r="R19" s="486">
        <v>201</v>
      </c>
      <c r="S19" s="487">
        <v>0.10249872514023456</v>
      </c>
      <c r="T19" s="485"/>
      <c r="U19" s="264">
        <v>1961</v>
      </c>
    </row>
    <row r="20" spans="1:21" ht="24.75" customHeight="1">
      <c r="A20" s="484" t="s">
        <v>239</v>
      </c>
      <c r="B20" s="485"/>
      <c r="C20" s="264">
        <v>5922</v>
      </c>
      <c r="D20" s="486">
        <v>-914</v>
      </c>
      <c r="E20" s="487">
        <v>-0.15429999999999999</v>
      </c>
      <c r="F20" s="485"/>
      <c r="G20" s="264">
        <v>1447</v>
      </c>
      <c r="H20" s="486"/>
      <c r="I20" s="264">
        <v>2965</v>
      </c>
      <c r="J20" s="486"/>
      <c r="K20" s="264">
        <v>4412</v>
      </c>
      <c r="L20" s="487">
        <v>0.88099041533546329</v>
      </c>
      <c r="M20" s="485"/>
      <c r="N20" s="486">
        <v>231</v>
      </c>
      <c r="O20" s="486"/>
      <c r="P20" s="486">
        <v>365</v>
      </c>
      <c r="Q20" s="486"/>
      <c r="R20" s="486">
        <v>596</v>
      </c>
      <c r="S20" s="487">
        <v>0.11900958466453675</v>
      </c>
      <c r="T20" s="485"/>
      <c r="U20" s="264">
        <v>5008</v>
      </c>
    </row>
    <row r="21" spans="1:21" ht="24.75" customHeight="1">
      <c r="A21" s="484" t="s">
        <v>240</v>
      </c>
      <c r="B21" s="485"/>
      <c r="C21" s="264">
        <v>1199</v>
      </c>
      <c r="D21" s="486">
        <v>39</v>
      </c>
      <c r="E21" s="487">
        <v>3.2500000000000001E-2</v>
      </c>
      <c r="F21" s="485"/>
      <c r="G21" s="486">
        <v>601</v>
      </c>
      <c r="H21" s="486">
        <v>45</v>
      </c>
      <c r="I21" s="486">
        <v>317</v>
      </c>
      <c r="J21" s="486">
        <v>42</v>
      </c>
      <c r="K21" s="264">
        <v>1005</v>
      </c>
      <c r="L21" s="487">
        <v>0.81179321486268174</v>
      </c>
      <c r="M21" s="485"/>
      <c r="N21" s="486">
        <v>82</v>
      </c>
      <c r="O21" s="486">
        <v>9</v>
      </c>
      <c r="P21" s="486">
        <v>125</v>
      </c>
      <c r="Q21" s="486">
        <v>17</v>
      </c>
      <c r="R21" s="486">
        <v>233</v>
      </c>
      <c r="S21" s="487">
        <v>0.18820678513731826</v>
      </c>
      <c r="T21" s="485"/>
      <c r="U21" s="264">
        <v>1238</v>
      </c>
    </row>
    <row r="22" spans="1:21" ht="24.75" customHeight="1">
      <c r="A22" s="481"/>
      <c r="B22" s="482"/>
      <c r="C22" s="481"/>
      <c r="D22" s="481"/>
      <c r="E22" s="481"/>
      <c r="F22" s="482"/>
      <c r="G22" s="481"/>
      <c r="H22" s="481"/>
      <c r="I22" s="481"/>
      <c r="J22" s="481"/>
      <c r="K22" s="481"/>
      <c r="L22" s="483"/>
      <c r="M22" s="482"/>
      <c r="N22" s="481"/>
      <c r="O22" s="481"/>
      <c r="P22" s="481"/>
      <c r="Q22" s="481"/>
      <c r="R22" s="481"/>
      <c r="S22" s="483"/>
      <c r="T22" s="482"/>
      <c r="U22" s="481"/>
    </row>
    <row r="23" spans="1:21" ht="24.75" customHeight="1">
      <c r="A23" s="270" t="s">
        <v>106</v>
      </c>
      <c r="B23" s="181"/>
      <c r="C23" s="271">
        <v>1909</v>
      </c>
      <c r="D23" s="272">
        <v>-713</v>
      </c>
      <c r="E23" s="183">
        <v>-0.3735</v>
      </c>
      <c r="F23" s="181"/>
      <c r="G23" s="272">
        <v>365</v>
      </c>
      <c r="H23" s="272">
        <v>9</v>
      </c>
      <c r="I23" s="272">
        <v>702</v>
      </c>
      <c r="J23" s="272">
        <v>13</v>
      </c>
      <c r="K23" s="271">
        <v>1089</v>
      </c>
      <c r="L23" s="183">
        <v>0.91053511705685619</v>
      </c>
      <c r="M23" s="181"/>
      <c r="N23" s="272">
        <v>44</v>
      </c>
      <c r="O23" s="272">
        <v>2</v>
      </c>
      <c r="P23" s="272">
        <v>56</v>
      </c>
      <c r="Q23" s="272">
        <v>5</v>
      </c>
      <c r="R23" s="272">
        <v>107</v>
      </c>
      <c r="S23" s="183">
        <v>8.9464882943143809E-2</v>
      </c>
      <c r="T23" s="181"/>
      <c r="U23" s="271">
        <v>1196</v>
      </c>
    </row>
    <row r="24" spans="1:21" ht="24.75" customHeight="1">
      <c r="A24" s="481"/>
      <c r="B24" s="482"/>
      <c r="C24" s="481"/>
      <c r="D24" s="481"/>
      <c r="E24" s="481"/>
      <c r="F24" s="482"/>
      <c r="G24" s="481"/>
      <c r="H24" s="481"/>
      <c r="I24" s="481"/>
      <c r="J24" s="481"/>
      <c r="K24" s="481"/>
      <c r="L24" s="483"/>
      <c r="M24" s="482"/>
      <c r="N24" s="481"/>
      <c r="O24" s="481"/>
      <c r="P24" s="481"/>
      <c r="Q24" s="481"/>
      <c r="R24" s="481"/>
      <c r="S24" s="483"/>
      <c r="T24" s="482"/>
      <c r="U24" s="481"/>
    </row>
    <row r="25" spans="1:21" ht="24.75" customHeight="1">
      <c r="A25" s="484" t="s">
        <v>241</v>
      </c>
      <c r="B25" s="485"/>
      <c r="C25" s="486">
        <v>728</v>
      </c>
      <c r="D25" s="486">
        <v>-193</v>
      </c>
      <c r="E25" s="487">
        <v>-0.2651</v>
      </c>
      <c r="F25" s="485"/>
      <c r="G25" s="486">
        <v>143</v>
      </c>
      <c r="H25" s="486">
        <v>9</v>
      </c>
      <c r="I25" s="486">
        <v>271</v>
      </c>
      <c r="J25" s="486">
        <v>13</v>
      </c>
      <c r="K25" s="486">
        <v>436</v>
      </c>
      <c r="L25" s="487">
        <v>0.81495327102803738</v>
      </c>
      <c r="M25" s="485"/>
      <c r="N25" s="486">
        <v>43</v>
      </c>
      <c r="O25" s="486">
        <v>2</v>
      </c>
      <c r="P25" s="486">
        <v>49</v>
      </c>
      <c r="Q25" s="486">
        <v>5</v>
      </c>
      <c r="R25" s="486">
        <v>99</v>
      </c>
      <c r="S25" s="487">
        <v>0.18504672897196262</v>
      </c>
      <c r="T25" s="485"/>
      <c r="U25" s="486">
        <v>535</v>
      </c>
    </row>
    <row r="26" spans="1:21" ht="24.75" customHeight="1">
      <c r="A26" s="484" t="s">
        <v>242</v>
      </c>
      <c r="B26" s="485"/>
      <c r="C26" s="486">
        <v>887</v>
      </c>
      <c r="D26" s="486">
        <v>-468</v>
      </c>
      <c r="E26" s="487">
        <v>-0.52759999999999996</v>
      </c>
      <c r="F26" s="485"/>
      <c r="G26" s="486">
        <v>165</v>
      </c>
      <c r="H26" s="486"/>
      <c r="I26" s="486">
        <v>247</v>
      </c>
      <c r="J26" s="486"/>
      <c r="K26" s="486">
        <v>412</v>
      </c>
      <c r="L26" s="487">
        <v>0.98329355608591884</v>
      </c>
      <c r="M26" s="485"/>
      <c r="N26" s="486">
        <v>1</v>
      </c>
      <c r="O26" s="486"/>
      <c r="P26" s="486">
        <v>6</v>
      </c>
      <c r="Q26" s="486"/>
      <c r="R26" s="486">
        <v>7</v>
      </c>
      <c r="S26" s="487">
        <v>1.6706443914081145E-2</v>
      </c>
      <c r="T26" s="485"/>
      <c r="U26" s="486">
        <v>419</v>
      </c>
    </row>
    <row r="27" spans="1:21" ht="24.75" customHeight="1">
      <c r="A27" s="484" t="s">
        <v>243</v>
      </c>
      <c r="B27" s="485"/>
      <c r="C27" s="486">
        <v>153</v>
      </c>
      <c r="D27" s="486">
        <v>-30</v>
      </c>
      <c r="E27" s="487">
        <v>-0.1961</v>
      </c>
      <c r="F27" s="485"/>
      <c r="G27" s="486">
        <v>30</v>
      </c>
      <c r="H27" s="486"/>
      <c r="I27" s="486">
        <v>92</v>
      </c>
      <c r="J27" s="486"/>
      <c r="K27" s="486">
        <v>122</v>
      </c>
      <c r="L27" s="487">
        <v>0.99186991869918695</v>
      </c>
      <c r="M27" s="485"/>
      <c r="N27" s="486"/>
      <c r="O27" s="486"/>
      <c r="P27" s="486">
        <v>1</v>
      </c>
      <c r="Q27" s="486"/>
      <c r="R27" s="486">
        <v>1</v>
      </c>
      <c r="S27" s="487">
        <v>8.1300813008130073E-3</v>
      </c>
      <c r="T27" s="485"/>
      <c r="U27" s="486">
        <v>123</v>
      </c>
    </row>
    <row r="28" spans="1:21" ht="24.75" customHeight="1">
      <c r="A28" s="484" t="s">
        <v>244</v>
      </c>
      <c r="B28" s="485"/>
      <c r="C28" s="486">
        <v>141</v>
      </c>
      <c r="D28" s="486">
        <v>-22</v>
      </c>
      <c r="E28" s="487">
        <v>-0.156</v>
      </c>
      <c r="F28" s="485"/>
      <c r="G28" s="486">
        <v>27</v>
      </c>
      <c r="H28" s="486"/>
      <c r="I28" s="486">
        <v>92</v>
      </c>
      <c r="J28" s="486"/>
      <c r="K28" s="486">
        <v>119</v>
      </c>
      <c r="L28" s="487">
        <v>1</v>
      </c>
      <c r="M28" s="485"/>
      <c r="N28" s="486"/>
      <c r="O28" s="486"/>
      <c r="P28" s="486"/>
      <c r="Q28" s="486"/>
      <c r="R28" s="486">
        <v>0</v>
      </c>
      <c r="S28" s="487">
        <v>0</v>
      </c>
      <c r="T28" s="485"/>
      <c r="U28" s="486">
        <v>119</v>
      </c>
    </row>
    <row r="29" spans="1:21" ht="24.75" customHeight="1">
      <c r="A29" s="481"/>
      <c r="B29" s="482"/>
      <c r="C29" s="481"/>
      <c r="D29" s="481"/>
      <c r="E29" s="481"/>
      <c r="F29" s="482"/>
      <c r="G29" s="481"/>
      <c r="H29" s="481"/>
      <c r="I29" s="481"/>
      <c r="J29" s="481"/>
      <c r="K29" s="481"/>
      <c r="L29" s="483"/>
      <c r="M29" s="482"/>
      <c r="N29" s="481"/>
      <c r="O29" s="481"/>
      <c r="P29" s="481"/>
      <c r="Q29" s="481"/>
      <c r="R29" s="481"/>
      <c r="S29" s="483"/>
      <c r="T29" s="482"/>
      <c r="U29" s="481"/>
    </row>
    <row r="30" spans="1:21" ht="24.75" customHeight="1">
      <c r="A30" s="270" t="s">
        <v>107</v>
      </c>
      <c r="B30" s="181"/>
      <c r="C30" s="271">
        <v>1776</v>
      </c>
      <c r="D30" s="272">
        <v>-789</v>
      </c>
      <c r="E30" s="183">
        <v>-0.44429999999999997</v>
      </c>
      <c r="F30" s="181"/>
      <c r="G30" s="272">
        <v>194</v>
      </c>
      <c r="H30" s="272">
        <v>10</v>
      </c>
      <c r="I30" s="272">
        <v>704</v>
      </c>
      <c r="J30" s="272">
        <v>13</v>
      </c>
      <c r="K30" s="272">
        <v>921</v>
      </c>
      <c r="L30" s="183">
        <v>0.93313069908814583</v>
      </c>
      <c r="M30" s="181"/>
      <c r="N30" s="272">
        <v>20</v>
      </c>
      <c r="O30" s="272">
        <v>1</v>
      </c>
      <c r="P30" s="272">
        <v>42</v>
      </c>
      <c r="Q30" s="272">
        <v>3</v>
      </c>
      <c r="R30" s="272">
        <v>66</v>
      </c>
      <c r="S30" s="183">
        <v>6.6869300911854113E-2</v>
      </c>
      <c r="T30" s="181"/>
      <c r="U30" s="272">
        <v>987</v>
      </c>
    </row>
    <row r="31" spans="1:21" ht="24.75" customHeight="1">
      <c r="A31" s="481"/>
      <c r="B31" s="482"/>
      <c r="C31" s="481"/>
      <c r="D31" s="481"/>
      <c r="E31" s="481"/>
      <c r="F31" s="482"/>
      <c r="G31" s="481"/>
      <c r="H31" s="481"/>
      <c r="I31" s="481"/>
      <c r="J31" s="481"/>
      <c r="K31" s="481"/>
      <c r="L31" s="483"/>
      <c r="M31" s="482"/>
      <c r="N31" s="481"/>
      <c r="O31" s="481"/>
      <c r="P31" s="481"/>
      <c r="Q31" s="481"/>
      <c r="R31" s="481"/>
      <c r="S31" s="483"/>
      <c r="T31" s="482"/>
      <c r="U31" s="481"/>
    </row>
    <row r="32" spans="1:21" ht="24.75" customHeight="1">
      <c r="A32" s="484" t="s">
        <v>245</v>
      </c>
      <c r="B32" s="485"/>
      <c r="C32" s="264">
        <v>1400</v>
      </c>
      <c r="D32" s="486">
        <v>-672</v>
      </c>
      <c r="E32" s="487">
        <v>-0.48</v>
      </c>
      <c r="F32" s="485"/>
      <c r="G32" s="486">
        <v>125</v>
      </c>
      <c r="H32" s="486">
        <v>7</v>
      </c>
      <c r="I32" s="486">
        <v>527</v>
      </c>
      <c r="J32" s="486">
        <v>10</v>
      </c>
      <c r="K32" s="486">
        <v>669</v>
      </c>
      <c r="L32" s="487">
        <v>0.91895604395604391</v>
      </c>
      <c r="M32" s="485"/>
      <c r="N32" s="486">
        <v>19</v>
      </c>
      <c r="O32" s="486">
        <v>1</v>
      </c>
      <c r="P32" s="486">
        <v>36</v>
      </c>
      <c r="Q32" s="486">
        <v>3</v>
      </c>
      <c r="R32" s="486">
        <v>59</v>
      </c>
      <c r="S32" s="487">
        <v>8.1043956043956034E-2</v>
      </c>
      <c r="T32" s="485"/>
      <c r="U32" s="486">
        <v>728</v>
      </c>
    </row>
    <row r="33" spans="1:21" ht="24.75" customHeight="1">
      <c r="A33" s="484" t="s">
        <v>246</v>
      </c>
      <c r="B33" s="485"/>
      <c r="C33" s="486">
        <v>376</v>
      </c>
      <c r="D33" s="486">
        <v>-117</v>
      </c>
      <c r="E33" s="487">
        <v>-0.31119999999999998</v>
      </c>
      <c r="F33" s="485"/>
      <c r="G33" s="486">
        <v>69</v>
      </c>
      <c r="H33" s="486">
        <v>3</v>
      </c>
      <c r="I33" s="486">
        <v>177</v>
      </c>
      <c r="J33" s="486">
        <v>3</v>
      </c>
      <c r="K33" s="486">
        <v>252</v>
      </c>
      <c r="L33" s="487">
        <v>0.97297297297297292</v>
      </c>
      <c r="M33" s="485"/>
      <c r="N33" s="486">
        <v>1</v>
      </c>
      <c r="O33" s="486"/>
      <c r="P33" s="486">
        <v>6</v>
      </c>
      <c r="Q33" s="486"/>
      <c r="R33" s="486">
        <v>7</v>
      </c>
      <c r="S33" s="487">
        <v>2.7027027027027025E-2</v>
      </c>
      <c r="T33" s="485"/>
      <c r="U33" s="486">
        <v>259</v>
      </c>
    </row>
    <row r="34" spans="1:21" ht="24.75" customHeight="1">
      <c r="A34" s="481"/>
      <c r="B34" s="482"/>
      <c r="C34" s="481"/>
      <c r="D34" s="481"/>
      <c r="E34" s="481"/>
      <c r="F34" s="482"/>
      <c r="G34" s="481"/>
      <c r="H34" s="481"/>
      <c r="I34" s="481"/>
      <c r="J34" s="481"/>
      <c r="K34" s="481"/>
      <c r="L34" s="483"/>
      <c r="M34" s="482"/>
      <c r="N34" s="481"/>
      <c r="O34" s="481"/>
      <c r="P34" s="481"/>
      <c r="Q34" s="481"/>
      <c r="R34" s="481"/>
      <c r="S34" s="483"/>
      <c r="T34" s="482"/>
      <c r="U34" s="481"/>
    </row>
    <row r="35" spans="1:21" ht="24.75" customHeight="1">
      <c r="A35" s="270" t="s">
        <v>110</v>
      </c>
      <c r="B35" s="181"/>
      <c r="C35" s="271">
        <v>4610</v>
      </c>
      <c r="D35" s="272">
        <v>763</v>
      </c>
      <c r="E35" s="183">
        <v>0.16550000000000001</v>
      </c>
      <c r="F35" s="181"/>
      <c r="G35" s="271">
        <v>2207</v>
      </c>
      <c r="H35" s="272">
        <v>143</v>
      </c>
      <c r="I35" s="271">
        <v>2662</v>
      </c>
      <c r="J35" s="272">
        <v>108</v>
      </c>
      <c r="K35" s="271">
        <v>5120</v>
      </c>
      <c r="L35" s="183">
        <v>0.95291271170668157</v>
      </c>
      <c r="M35" s="181"/>
      <c r="N35" s="272">
        <v>94</v>
      </c>
      <c r="O35" s="272">
        <v>1</v>
      </c>
      <c r="P35" s="272">
        <v>147</v>
      </c>
      <c r="Q35" s="272">
        <v>11</v>
      </c>
      <c r="R35" s="272">
        <v>253</v>
      </c>
      <c r="S35" s="183">
        <v>4.7087288293318451E-2</v>
      </c>
      <c r="T35" s="181"/>
      <c r="U35" s="271">
        <v>5373</v>
      </c>
    </row>
    <row r="36" spans="1:21" ht="24.75" customHeight="1">
      <c r="A36" s="481"/>
      <c r="B36" s="482"/>
      <c r="C36" s="481"/>
      <c r="D36" s="481"/>
      <c r="E36" s="481"/>
      <c r="F36" s="482"/>
      <c r="G36" s="481"/>
      <c r="H36" s="481"/>
      <c r="I36" s="481"/>
      <c r="J36" s="481"/>
      <c r="K36" s="481"/>
      <c r="L36" s="483"/>
      <c r="M36" s="482"/>
      <c r="N36" s="481"/>
      <c r="O36" s="481"/>
      <c r="P36" s="481"/>
      <c r="Q36" s="481"/>
      <c r="R36" s="481"/>
      <c r="S36" s="483"/>
      <c r="T36" s="482"/>
      <c r="U36" s="481"/>
    </row>
    <row r="37" spans="1:21" ht="24.75" customHeight="1">
      <c r="A37" s="484" t="s">
        <v>247</v>
      </c>
      <c r="B37" s="485"/>
      <c r="C37" s="264">
        <v>1780</v>
      </c>
      <c r="D37" s="486">
        <v>-36</v>
      </c>
      <c r="E37" s="487">
        <v>-2.0199999999999999E-2</v>
      </c>
      <c r="F37" s="485"/>
      <c r="G37" s="486">
        <v>702</v>
      </c>
      <c r="H37" s="486">
        <v>75</v>
      </c>
      <c r="I37" s="486">
        <v>786</v>
      </c>
      <c r="J37" s="486">
        <v>63</v>
      </c>
      <c r="K37" s="264">
        <v>1626</v>
      </c>
      <c r="L37" s="487">
        <v>0.93233944954128445</v>
      </c>
      <c r="M37" s="485"/>
      <c r="N37" s="486">
        <v>43</v>
      </c>
      <c r="O37" s="486">
        <v>1</v>
      </c>
      <c r="P37" s="486">
        <v>67</v>
      </c>
      <c r="Q37" s="486">
        <v>7</v>
      </c>
      <c r="R37" s="486">
        <v>118</v>
      </c>
      <c r="S37" s="487">
        <v>6.7660550458715593E-2</v>
      </c>
      <c r="T37" s="485"/>
      <c r="U37" s="264">
        <v>1744</v>
      </c>
    </row>
    <row r="38" spans="1:21" ht="24.75" customHeight="1">
      <c r="A38" s="484" t="s">
        <v>248</v>
      </c>
      <c r="B38" s="485"/>
      <c r="C38" s="486">
        <v>910</v>
      </c>
      <c r="D38" s="486">
        <v>134</v>
      </c>
      <c r="E38" s="487">
        <v>0.14729999999999999</v>
      </c>
      <c r="F38" s="485"/>
      <c r="G38" s="486">
        <v>235</v>
      </c>
      <c r="H38" s="486"/>
      <c r="I38" s="486">
        <v>686</v>
      </c>
      <c r="J38" s="486"/>
      <c r="K38" s="486">
        <v>921</v>
      </c>
      <c r="L38" s="487">
        <v>0.88218390804597702</v>
      </c>
      <c r="M38" s="485"/>
      <c r="N38" s="486">
        <v>51</v>
      </c>
      <c r="O38" s="486"/>
      <c r="P38" s="486">
        <v>72</v>
      </c>
      <c r="Q38" s="486"/>
      <c r="R38" s="486">
        <v>123</v>
      </c>
      <c r="S38" s="487">
        <v>0.11781609195402298</v>
      </c>
      <c r="T38" s="485"/>
      <c r="U38" s="264">
        <v>1044</v>
      </c>
    </row>
    <row r="39" spans="1:21" ht="24.75" customHeight="1">
      <c r="A39" s="484" t="s">
        <v>249</v>
      </c>
      <c r="B39" s="485"/>
      <c r="C39" s="486">
        <v>276</v>
      </c>
      <c r="D39" s="486">
        <v>126</v>
      </c>
      <c r="E39" s="487">
        <v>0.45650000000000002</v>
      </c>
      <c r="F39" s="485"/>
      <c r="G39" s="486">
        <v>119</v>
      </c>
      <c r="H39" s="486">
        <v>33</v>
      </c>
      <c r="I39" s="486">
        <v>225</v>
      </c>
      <c r="J39" s="486">
        <v>23</v>
      </c>
      <c r="K39" s="486">
        <v>400</v>
      </c>
      <c r="L39" s="487">
        <v>0.99502487562189057</v>
      </c>
      <c r="M39" s="485"/>
      <c r="N39" s="486"/>
      <c r="O39" s="486"/>
      <c r="P39" s="486">
        <v>2</v>
      </c>
      <c r="Q39" s="486"/>
      <c r="R39" s="486">
        <v>2</v>
      </c>
      <c r="S39" s="487">
        <v>4.9751243781094526E-3</v>
      </c>
      <c r="T39" s="485"/>
      <c r="U39" s="486">
        <v>402</v>
      </c>
    </row>
    <row r="40" spans="1:21" ht="24.75" customHeight="1">
      <c r="A40" s="484" t="s">
        <v>250</v>
      </c>
      <c r="B40" s="485"/>
      <c r="C40" s="486">
        <v>200</v>
      </c>
      <c r="D40" s="486">
        <v>9</v>
      </c>
      <c r="E40" s="487">
        <v>4.4999999999999998E-2</v>
      </c>
      <c r="F40" s="485"/>
      <c r="G40" s="486">
        <v>104</v>
      </c>
      <c r="H40" s="486"/>
      <c r="I40" s="486">
        <v>103</v>
      </c>
      <c r="J40" s="486"/>
      <c r="K40" s="486">
        <v>207</v>
      </c>
      <c r="L40" s="487">
        <v>0.99043062200956944</v>
      </c>
      <c r="M40" s="485"/>
      <c r="N40" s="486"/>
      <c r="O40" s="486"/>
      <c r="P40" s="486">
        <v>2</v>
      </c>
      <c r="Q40" s="486"/>
      <c r="R40" s="486">
        <v>2</v>
      </c>
      <c r="S40" s="487">
        <v>9.5693779904306216E-3</v>
      </c>
      <c r="T40" s="485"/>
      <c r="U40" s="486">
        <v>209</v>
      </c>
    </row>
    <row r="41" spans="1:21" ht="24.75" customHeight="1">
      <c r="A41" s="484" t="s">
        <v>251</v>
      </c>
      <c r="B41" s="485"/>
      <c r="C41" s="486">
        <v>240</v>
      </c>
      <c r="D41" s="486">
        <v>55</v>
      </c>
      <c r="E41" s="487">
        <v>0.22919999999999999</v>
      </c>
      <c r="F41" s="485"/>
      <c r="G41" s="486">
        <v>188</v>
      </c>
      <c r="H41" s="486"/>
      <c r="I41" s="486">
        <v>106</v>
      </c>
      <c r="J41" s="486"/>
      <c r="K41" s="486">
        <v>294</v>
      </c>
      <c r="L41" s="487">
        <v>0.99661016949152537</v>
      </c>
      <c r="M41" s="485"/>
      <c r="N41" s="486"/>
      <c r="O41" s="486"/>
      <c r="P41" s="486">
        <v>1</v>
      </c>
      <c r="Q41" s="486"/>
      <c r="R41" s="486">
        <v>1</v>
      </c>
      <c r="S41" s="487">
        <v>3.3898305084745762E-3</v>
      </c>
      <c r="T41" s="485"/>
      <c r="U41" s="486">
        <v>295</v>
      </c>
    </row>
    <row r="42" spans="1:21" ht="24.75" customHeight="1">
      <c r="A42" s="484" t="s">
        <v>252</v>
      </c>
      <c r="B42" s="485"/>
      <c r="C42" s="486">
        <v>138</v>
      </c>
      <c r="D42" s="486">
        <v>117</v>
      </c>
      <c r="E42" s="487">
        <v>0.8478</v>
      </c>
      <c r="F42" s="485"/>
      <c r="G42" s="486">
        <v>55</v>
      </c>
      <c r="H42" s="486"/>
      <c r="I42" s="486">
        <v>199</v>
      </c>
      <c r="J42" s="486"/>
      <c r="K42" s="486">
        <v>254</v>
      </c>
      <c r="L42" s="487">
        <v>0.99607843137254903</v>
      </c>
      <c r="M42" s="485"/>
      <c r="N42" s="486"/>
      <c r="O42" s="486"/>
      <c r="P42" s="486">
        <v>1</v>
      </c>
      <c r="Q42" s="486"/>
      <c r="R42" s="486">
        <v>1</v>
      </c>
      <c r="S42" s="487">
        <v>3.9215686274509803E-3</v>
      </c>
      <c r="T42" s="485"/>
      <c r="U42" s="486">
        <v>255</v>
      </c>
    </row>
    <row r="43" spans="1:21" ht="24.75" customHeight="1">
      <c r="A43" s="484" t="s">
        <v>253</v>
      </c>
      <c r="B43" s="485"/>
      <c r="C43" s="486">
        <v>124</v>
      </c>
      <c r="D43" s="486">
        <v>25</v>
      </c>
      <c r="E43" s="487">
        <v>0.2016</v>
      </c>
      <c r="F43" s="485"/>
      <c r="G43" s="486">
        <v>54</v>
      </c>
      <c r="H43" s="486"/>
      <c r="I43" s="486">
        <v>94</v>
      </c>
      <c r="J43" s="486"/>
      <c r="K43" s="486">
        <v>148</v>
      </c>
      <c r="L43" s="487">
        <v>0.99328859060402674</v>
      </c>
      <c r="M43" s="485"/>
      <c r="N43" s="486"/>
      <c r="O43" s="486"/>
      <c r="P43" s="486">
        <v>1</v>
      </c>
      <c r="Q43" s="486"/>
      <c r="R43" s="486">
        <v>1</v>
      </c>
      <c r="S43" s="487">
        <v>6.7114093959731551E-3</v>
      </c>
      <c r="T43" s="485"/>
      <c r="U43" s="486">
        <v>149</v>
      </c>
    </row>
    <row r="44" spans="1:21" ht="24.75" customHeight="1">
      <c r="A44" s="484" t="s">
        <v>254</v>
      </c>
      <c r="B44" s="485"/>
      <c r="C44" s="486">
        <v>120</v>
      </c>
      <c r="D44" s="486">
        <v>353</v>
      </c>
      <c r="E44" s="487">
        <v>2.9417</v>
      </c>
      <c r="F44" s="485"/>
      <c r="G44" s="486">
        <v>407</v>
      </c>
      <c r="H44" s="486"/>
      <c r="I44" s="486">
        <v>66</v>
      </c>
      <c r="J44" s="486"/>
      <c r="K44" s="486">
        <v>473</v>
      </c>
      <c r="L44" s="487">
        <v>1</v>
      </c>
      <c r="M44" s="485"/>
      <c r="N44" s="486"/>
      <c r="O44" s="486"/>
      <c r="P44" s="486"/>
      <c r="Q44" s="486"/>
      <c r="R44" s="486">
        <v>0</v>
      </c>
      <c r="S44" s="487">
        <v>0</v>
      </c>
      <c r="T44" s="485"/>
      <c r="U44" s="486">
        <v>473</v>
      </c>
    </row>
    <row r="45" spans="1:21" ht="24.75" customHeight="1">
      <c r="A45" s="484" t="s">
        <v>255</v>
      </c>
      <c r="B45" s="485"/>
      <c r="C45" s="486">
        <v>200</v>
      </c>
      <c r="D45" s="486">
        <v>-200</v>
      </c>
      <c r="E45" s="487">
        <v>-1</v>
      </c>
      <c r="F45" s="485"/>
      <c r="G45" s="486"/>
      <c r="H45" s="486"/>
      <c r="I45" s="486"/>
      <c r="J45" s="486"/>
      <c r="K45" s="486">
        <v>0</v>
      </c>
      <c r="L45" s="487" t="s">
        <v>256</v>
      </c>
      <c r="M45" s="485"/>
      <c r="N45" s="486"/>
      <c r="O45" s="486"/>
      <c r="P45" s="486"/>
      <c r="Q45" s="486"/>
      <c r="R45" s="486">
        <v>0</v>
      </c>
      <c r="S45" s="487" t="s">
        <v>256</v>
      </c>
      <c r="T45" s="485"/>
      <c r="U45" s="486">
        <v>0</v>
      </c>
    </row>
    <row r="46" spans="1:21" ht="24.75" customHeight="1">
      <c r="A46" s="484" t="s">
        <v>257</v>
      </c>
      <c r="B46" s="485"/>
      <c r="C46" s="486">
        <v>120</v>
      </c>
      <c r="D46" s="486">
        <v>180</v>
      </c>
      <c r="E46" s="487">
        <v>1.5</v>
      </c>
      <c r="F46" s="485"/>
      <c r="G46" s="486">
        <v>105</v>
      </c>
      <c r="H46" s="486"/>
      <c r="I46" s="486">
        <v>195</v>
      </c>
      <c r="J46" s="486"/>
      <c r="K46" s="486">
        <v>300</v>
      </c>
      <c r="L46" s="487">
        <v>1</v>
      </c>
      <c r="M46" s="485"/>
      <c r="N46" s="486"/>
      <c r="O46" s="486"/>
      <c r="P46" s="486"/>
      <c r="Q46" s="486"/>
      <c r="R46" s="486">
        <v>0</v>
      </c>
      <c r="S46" s="487">
        <v>0</v>
      </c>
      <c r="T46" s="485"/>
      <c r="U46" s="486">
        <v>300</v>
      </c>
    </row>
    <row r="47" spans="1:21" ht="24.75" customHeight="1">
      <c r="A47" s="484" t="s">
        <v>258</v>
      </c>
      <c r="B47" s="485"/>
      <c r="C47" s="486">
        <v>132</v>
      </c>
      <c r="D47" s="486">
        <v>-3</v>
      </c>
      <c r="E47" s="487">
        <v>-2.2700000000000001E-2</v>
      </c>
      <c r="F47" s="485"/>
      <c r="G47" s="486">
        <v>57</v>
      </c>
      <c r="H47" s="486"/>
      <c r="I47" s="486">
        <v>72</v>
      </c>
      <c r="J47" s="486"/>
      <c r="K47" s="486">
        <v>129</v>
      </c>
      <c r="L47" s="487">
        <v>1</v>
      </c>
      <c r="M47" s="485"/>
      <c r="N47" s="486"/>
      <c r="O47" s="486"/>
      <c r="P47" s="486"/>
      <c r="Q47" s="486"/>
      <c r="R47" s="486">
        <v>0</v>
      </c>
      <c r="S47" s="487">
        <v>0</v>
      </c>
      <c r="T47" s="485"/>
      <c r="U47" s="486">
        <v>129</v>
      </c>
    </row>
    <row r="48" spans="1:21" ht="24.75" customHeight="1">
      <c r="A48" s="484" t="s">
        <v>259</v>
      </c>
      <c r="B48" s="485"/>
      <c r="C48" s="486">
        <v>64</v>
      </c>
      <c r="D48" s="486">
        <v>-3</v>
      </c>
      <c r="E48" s="487">
        <v>-4.6899999999999997E-2</v>
      </c>
      <c r="F48" s="485"/>
      <c r="G48" s="486"/>
      <c r="H48" s="486">
        <v>35</v>
      </c>
      <c r="I48" s="486"/>
      <c r="J48" s="486">
        <v>22</v>
      </c>
      <c r="K48" s="486">
        <v>57</v>
      </c>
      <c r="L48" s="487">
        <v>0.93442622950819665</v>
      </c>
      <c r="M48" s="485"/>
      <c r="N48" s="486"/>
      <c r="O48" s="486"/>
      <c r="P48" s="486"/>
      <c r="Q48" s="486">
        <v>4</v>
      </c>
      <c r="R48" s="486">
        <v>4</v>
      </c>
      <c r="S48" s="487">
        <v>6.5573770491803282E-2</v>
      </c>
      <c r="T48" s="485"/>
      <c r="U48" s="486">
        <v>61</v>
      </c>
    </row>
    <row r="49" spans="1:21" ht="24.75" customHeight="1">
      <c r="A49" s="484" t="s">
        <v>260</v>
      </c>
      <c r="B49" s="485"/>
      <c r="C49" s="486">
        <v>40</v>
      </c>
      <c r="D49" s="486">
        <v>117</v>
      </c>
      <c r="E49" s="487">
        <v>2.9249999999999998</v>
      </c>
      <c r="F49" s="485"/>
      <c r="G49" s="486">
        <v>100</v>
      </c>
      <c r="H49" s="486"/>
      <c r="I49" s="486">
        <v>57</v>
      </c>
      <c r="J49" s="486"/>
      <c r="K49" s="486">
        <v>157</v>
      </c>
      <c r="L49" s="487">
        <v>1</v>
      </c>
      <c r="M49" s="485"/>
      <c r="N49" s="486"/>
      <c r="O49" s="486"/>
      <c r="P49" s="486"/>
      <c r="Q49" s="486"/>
      <c r="R49" s="486">
        <v>0</v>
      </c>
      <c r="S49" s="487">
        <v>0</v>
      </c>
      <c r="T49" s="485"/>
      <c r="U49" s="486">
        <v>157</v>
      </c>
    </row>
    <row r="50" spans="1:21" ht="24.75" customHeight="1">
      <c r="A50" s="484" t="s">
        <v>261</v>
      </c>
      <c r="B50" s="485"/>
      <c r="C50" s="486">
        <v>146</v>
      </c>
      <c r="D50" s="486">
        <v>-60</v>
      </c>
      <c r="E50" s="487">
        <v>-0.41099999999999998</v>
      </c>
      <c r="F50" s="485"/>
      <c r="G50" s="486">
        <v>52</v>
      </c>
      <c r="H50" s="486"/>
      <c r="I50" s="486">
        <v>33</v>
      </c>
      <c r="J50" s="486"/>
      <c r="K50" s="486">
        <v>85</v>
      </c>
      <c r="L50" s="487">
        <v>0.98837209302325579</v>
      </c>
      <c r="M50" s="485"/>
      <c r="N50" s="486"/>
      <c r="O50" s="486"/>
      <c r="P50" s="486">
        <v>1</v>
      </c>
      <c r="Q50" s="486"/>
      <c r="R50" s="486">
        <v>1</v>
      </c>
      <c r="S50" s="487">
        <v>1.1627906976744186E-2</v>
      </c>
      <c r="T50" s="485"/>
      <c r="U50" s="486">
        <v>86</v>
      </c>
    </row>
    <row r="51" spans="1:21" ht="24.75" customHeight="1">
      <c r="A51" s="484" t="s">
        <v>262</v>
      </c>
      <c r="B51" s="485"/>
      <c r="C51" s="486">
        <v>120</v>
      </c>
      <c r="D51" s="486">
        <v>-51</v>
      </c>
      <c r="E51" s="487">
        <v>-0.42499999999999999</v>
      </c>
      <c r="F51" s="485"/>
      <c r="G51" s="486">
        <v>29</v>
      </c>
      <c r="H51" s="486"/>
      <c r="I51" s="486">
        <v>40</v>
      </c>
      <c r="J51" s="486"/>
      <c r="K51" s="486">
        <v>69</v>
      </c>
      <c r="L51" s="487">
        <v>1</v>
      </c>
      <c r="M51" s="485"/>
      <c r="N51" s="486"/>
      <c r="O51" s="486"/>
      <c r="P51" s="486"/>
      <c r="Q51" s="486"/>
      <c r="R51" s="486">
        <v>0</v>
      </c>
      <c r="S51" s="487">
        <v>0</v>
      </c>
      <c r="T51" s="485"/>
      <c r="U51" s="486">
        <v>69</v>
      </c>
    </row>
    <row r="52" spans="1:21" ht="24.75" customHeight="1">
      <c r="A52" s="481"/>
      <c r="B52" s="482"/>
      <c r="C52" s="481"/>
      <c r="D52" s="481"/>
      <c r="E52" s="481"/>
      <c r="F52" s="482"/>
      <c r="G52" s="481"/>
      <c r="H52" s="481"/>
      <c r="I52" s="481"/>
      <c r="J52" s="481"/>
      <c r="K52" s="481"/>
      <c r="L52" s="483"/>
      <c r="M52" s="482"/>
      <c r="N52" s="481"/>
      <c r="O52" s="481"/>
      <c r="P52" s="481"/>
      <c r="Q52" s="481"/>
      <c r="R52" s="481"/>
      <c r="S52" s="483"/>
      <c r="T52" s="482"/>
      <c r="U52" s="481"/>
    </row>
    <row r="53" spans="1:21" ht="24.75" customHeight="1">
      <c r="A53" s="270" t="s">
        <v>111</v>
      </c>
      <c r="B53" s="181"/>
      <c r="C53" s="271">
        <v>7386</v>
      </c>
      <c r="D53" s="271">
        <v>1234</v>
      </c>
      <c r="E53" s="183">
        <v>0.1671</v>
      </c>
      <c r="F53" s="181"/>
      <c r="G53" s="271">
        <v>2338</v>
      </c>
      <c r="H53" s="272">
        <v>150</v>
      </c>
      <c r="I53" s="271">
        <v>4825</v>
      </c>
      <c r="J53" s="272">
        <v>205</v>
      </c>
      <c r="K53" s="271">
        <v>7518</v>
      </c>
      <c r="L53" s="183">
        <v>0.87215777262180982</v>
      </c>
      <c r="M53" s="181"/>
      <c r="N53" s="272">
        <v>455</v>
      </c>
      <c r="O53" s="272">
        <v>50</v>
      </c>
      <c r="P53" s="272">
        <v>532</v>
      </c>
      <c r="Q53" s="272">
        <v>65</v>
      </c>
      <c r="R53" s="271">
        <v>1102</v>
      </c>
      <c r="S53" s="183">
        <v>0.12784222737819026</v>
      </c>
      <c r="T53" s="181"/>
      <c r="U53" s="271">
        <v>8620</v>
      </c>
    </row>
    <row r="54" spans="1:21" ht="24.75" customHeight="1">
      <c r="A54" s="481"/>
      <c r="B54" s="482"/>
      <c r="C54" s="481"/>
      <c r="D54" s="481"/>
      <c r="E54" s="481"/>
      <c r="F54" s="482"/>
      <c r="G54" s="481"/>
      <c r="H54" s="481"/>
      <c r="I54" s="481"/>
      <c r="J54" s="481"/>
      <c r="K54" s="481"/>
      <c r="L54" s="483"/>
      <c r="M54" s="482"/>
      <c r="N54" s="481"/>
      <c r="O54" s="481"/>
      <c r="P54" s="481"/>
      <c r="Q54" s="481"/>
      <c r="R54" s="481"/>
      <c r="S54" s="483"/>
      <c r="T54" s="482"/>
      <c r="U54" s="481"/>
    </row>
    <row r="55" spans="1:21" ht="24.75" customHeight="1">
      <c r="A55" s="484" t="s">
        <v>263</v>
      </c>
      <c r="B55" s="485"/>
      <c r="C55" s="486">
        <v>229</v>
      </c>
      <c r="D55" s="486">
        <v>-50</v>
      </c>
      <c r="E55" s="487">
        <v>-0.21829999999999999</v>
      </c>
      <c r="F55" s="485"/>
      <c r="G55" s="486"/>
      <c r="H55" s="486">
        <v>50</v>
      </c>
      <c r="I55" s="486"/>
      <c r="J55" s="486">
        <v>106</v>
      </c>
      <c r="K55" s="486">
        <v>156</v>
      </c>
      <c r="L55" s="487">
        <v>0.87150837988826824</v>
      </c>
      <c r="M55" s="485"/>
      <c r="N55" s="486"/>
      <c r="O55" s="486">
        <v>4</v>
      </c>
      <c r="P55" s="486"/>
      <c r="Q55" s="486">
        <v>19</v>
      </c>
      <c r="R55" s="486">
        <v>23</v>
      </c>
      <c r="S55" s="487">
        <v>0.12849162011173185</v>
      </c>
      <c r="T55" s="485"/>
      <c r="U55" s="486">
        <v>179</v>
      </c>
    </row>
    <row r="56" spans="1:21" ht="24.75" customHeight="1">
      <c r="A56" s="484" t="s">
        <v>264</v>
      </c>
      <c r="B56" s="485"/>
      <c r="C56" s="264">
        <v>1894</v>
      </c>
      <c r="D56" s="486">
        <v>551</v>
      </c>
      <c r="E56" s="487">
        <v>0.29089999999999999</v>
      </c>
      <c r="F56" s="485"/>
      <c r="G56" s="486">
        <v>540</v>
      </c>
      <c r="H56" s="486"/>
      <c r="I56" s="264">
        <v>1602</v>
      </c>
      <c r="J56" s="486"/>
      <c r="K56" s="264">
        <v>2142</v>
      </c>
      <c r="L56" s="487">
        <v>0.87607361963190189</v>
      </c>
      <c r="M56" s="485"/>
      <c r="N56" s="486">
        <v>98</v>
      </c>
      <c r="O56" s="486"/>
      <c r="P56" s="486">
        <v>205</v>
      </c>
      <c r="Q56" s="486"/>
      <c r="R56" s="486">
        <v>303</v>
      </c>
      <c r="S56" s="487">
        <v>0.12392638036809815</v>
      </c>
      <c r="T56" s="485"/>
      <c r="U56" s="264">
        <v>2445</v>
      </c>
    </row>
    <row r="57" spans="1:21" ht="24.75" customHeight="1">
      <c r="A57" s="484" t="s">
        <v>265</v>
      </c>
      <c r="B57" s="485"/>
      <c r="C57" s="486">
        <v>995</v>
      </c>
      <c r="D57" s="486">
        <v>-392</v>
      </c>
      <c r="E57" s="487">
        <v>-0.39400000000000002</v>
      </c>
      <c r="F57" s="485"/>
      <c r="G57" s="486">
        <v>30</v>
      </c>
      <c r="H57" s="486"/>
      <c r="I57" s="486">
        <v>540</v>
      </c>
      <c r="J57" s="486"/>
      <c r="K57" s="486">
        <v>570</v>
      </c>
      <c r="L57" s="487">
        <v>0.94527363184079605</v>
      </c>
      <c r="M57" s="485"/>
      <c r="N57" s="486">
        <v>1</v>
      </c>
      <c r="O57" s="486"/>
      <c r="P57" s="486">
        <v>32</v>
      </c>
      <c r="Q57" s="486"/>
      <c r="R57" s="486">
        <v>33</v>
      </c>
      <c r="S57" s="487">
        <v>5.4726368159203981E-2</v>
      </c>
      <c r="T57" s="485"/>
      <c r="U57" s="486">
        <v>603</v>
      </c>
    </row>
    <row r="58" spans="1:21" ht="24.75" customHeight="1">
      <c r="A58" s="484" t="s">
        <v>266</v>
      </c>
      <c r="B58" s="485"/>
      <c r="C58" s="264">
        <v>2852</v>
      </c>
      <c r="D58" s="264">
        <v>1224</v>
      </c>
      <c r="E58" s="487">
        <v>0.42920000000000003</v>
      </c>
      <c r="F58" s="485"/>
      <c r="G58" s="264">
        <v>1485</v>
      </c>
      <c r="H58" s="486"/>
      <c r="I58" s="264">
        <v>1974</v>
      </c>
      <c r="J58" s="486"/>
      <c r="K58" s="264">
        <v>3459</v>
      </c>
      <c r="L58" s="487">
        <v>0.84862610402355243</v>
      </c>
      <c r="M58" s="485"/>
      <c r="N58" s="486">
        <v>348</v>
      </c>
      <c r="O58" s="486"/>
      <c r="P58" s="486">
        <v>269</v>
      </c>
      <c r="Q58" s="486"/>
      <c r="R58" s="486">
        <v>617</v>
      </c>
      <c r="S58" s="487">
        <v>0.15137389597644751</v>
      </c>
      <c r="T58" s="485"/>
      <c r="U58" s="264">
        <v>4076</v>
      </c>
    </row>
    <row r="59" spans="1:21" ht="24.75" customHeight="1">
      <c r="A59" s="484" t="s">
        <v>267</v>
      </c>
      <c r="B59" s="485"/>
      <c r="C59" s="486">
        <v>292</v>
      </c>
      <c r="D59" s="486">
        <v>-12</v>
      </c>
      <c r="E59" s="487">
        <v>-4.1099999999999998E-2</v>
      </c>
      <c r="F59" s="485"/>
      <c r="G59" s="486">
        <v>48</v>
      </c>
      <c r="H59" s="486"/>
      <c r="I59" s="486">
        <v>218</v>
      </c>
      <c r="J59" s="486"/>
      <c r="K59" s="486">
        <v>266</v>
      </c>
      <c r="L59" s="487">
        <v>0.95</v>
      </c>
      <c r="M59" s="485"/>
      <c r="N59" s="486"/>
      <c r="O59" s="486"/>
      <c r="P59" s="486">
        <v>14</v>
      </c>
      <c r="Q59" s="486"/>
      <c r="R59" s="486">
        <v>14</v>
      </c>
      <c r="S59" s="487">
        <v>0.05</v>
      </c>
      <c r="T59" s="485"/>
      <c r="U59" s="486">
        <v>280</v>
      </c>
    </row>
    <row r="60" spans="1:21" ht="24.75" customHeight="1">
      <c r="A60" s="484" t="s">
        <v>268</v>
      </c>
      <c r="B60" s="485"/>
      <c r="C60" s="486">
        <v>168</v>
      </c>
      <c r="D60" s="486">
        <v>-31</v>
      </c>
      <c r="E60" s="487">
        <v>-0.1845</v>
      </c>
      <c r="F60" s="485"/>
      <c r="G60" s="486">
        <v>31</v>
      </c>
      <c r="H60" s="486"/>
      <c r="I60" s="486">
        <v>102</v>
      </c>
      <c r="J60" s="486"/>
      <c r="K60" s="486">
        <v>133</v>
      </c>
      <c r="L60" s="487">
        <v>0.97080291970802923</v>
      </c>
      <c r="M60" s="485"/>
      <c r="N60" s="486">
        <v>3</v>
      </c>
      <c r="O60" s="486"/>
      <c r="P60" s="486">
        <v>1</v>
      </c>
      <c r="Q60" s="486"/>
      <c r="R60" s="486">
        <v>4</v>
      </c>
      <c r="S60" s="487">
        <v>2.9197080291970802E-2</v>
      </c>
      <c r="T60" s="485"/>
      <c r="U60" s="486">
        <v>137</v>
      </c>
    </row>
    <row r="61" spans="1:21" ht="24.75" customHeight="1">
      <c r="A61" s="484" t="s">
        <v>269</v>
      </c>
      <c r="B61" s="485"/>
      <c r="C61" s="486">
        <v>376</v>
      </c>
      <c r="D61" s="486">
        <v>40</v>
      </c>
      <c r="E61" s="487">
        <v>0.10639999999999999</v>
      </c>
      <c r="F61" s="485"/>
      <c r="G61" s="486">
        <v>182</v>
      </c>
      <c r="H61" s="486"/>
      <c r="I61" s="486">
        <v>219</v>
      </c>
      <c r="J61" s="486"/>
      <c r="K61" s="486">
        <v>401</v>
      </c>
      <c r="L61" s="487">
        <v>0.96394230769230771</v>
      </c>
      <c r="M61" s="485"/>
      <c r="N61" s="486">
        <v>5</v>
      </c>
      <c r="O61" s="486"/>
      <c r="P61" s="486">
        <v>10</v>
      </c>
      <c r="Q61" s="486"/>
      <c r="R61" s="486">
        <v>15</v>
      </c>
      <c r="S61" s="487">
        <v>3.6057692307692311E-2</v>
      </c>
      <c r="T61" s="485"/>
      <c r="U61" s="486">
        <v>416</v>
      </c>
    </row>
    <row r="62" spans="1:21" ht="24.75" customHeight="1">
      <c r="A62" s="484" t="s">
        <v>270</v>
      </c>
      <c r="B62" s="485"/>
      <c r="C62" s="486">
        <v>260</v>
      </c>
      <c r="D62" s="486">
        <v>31</v>
      </c>
      <c r="E62" s="487">
        <v>0.1192</v>
      </c>
      <c r="F62" s="485"/>
      <c r="G62" s="486"/>
      <c r="H62" s="486">
        <v>100</v>
      </c>
      <c r="I62" s="486"/>
      <c r="J62" s="486">
        <v>99</v>
      </c>
      <c r="K62" s="486">
        <v>199</v>
      </c>
      <c r="L62" s="487">
        <v>0.68384879725085912</v>
      </c>
      <c r="M62" s="485"/>
      <c r="N62" s="486"/>
      <c r="O62" s="486">
        <v>46</v>
      </c>
      <c r="P62" s="486"/>
      <c r="Q62" s="486">
        <v>46</v>
      </c>
      <c r="R62" s="486">
        <v>92</v>
      </c>
      <c r="S62" s="487">
        <v>0.31615120274914088</v>
      </c>
      <c r="T62" s="485"/>
      <c r="U62" s="486">
        <v>291</v>
      </c>
    </row>
    <row r="63" spans="1:21" ht="24.75" customHeight="1">
      <c r="A63" s="484" t="s">
        <v>271</v>
      </c>
      <c r="B63" s="485"/>
      <c r="C63" s="486">
        <v>320</v>
      </c>
      <c r="D63" s="486">
        <v>-127</v>
      </c>
      <c r="E63" s="487">
        <v>-0.39689999999999998</v>
      </c>
      <c r="F63" s="485"/>
      <c r="G63" s="486">
        <v>22</v>
      </c>
      <c r="H63" s="486"/>
      <c r="I63" s="486">
        <v>170</v>
      </c>
      <c r="J63" s="486"/>
      <c r="K63" s="486">
        <v>192</v>
      </c>
      <c r="L63" s="487">
        <v>0.99481865284974091</v>
      </c>
      <c r="M63" s="485"/>
      <c r="N63" s="486"/>
      <c r="O63" s="486"/>
      <c r="P63" s="486">
        <v>1</v>
      </c>
      <c r="Q63" s="486"/>
      <c r="R63" s="486">
        <v>1</v>
      </c>
      <c r="S63" s="487">
        <v>5.1813471502590667E-3</v>
      </c>
      <c r="T63" s="485"/>
      <c r="U63" s="486">
        <v>193</v>
      </c>
    </row>
    <row r="64" spans="1:21" ht="24.75" customHeight="1">
      <c r="A64" s="481"/>
      <c r="B64" s="482"/>
      <c r="C64" s="481"/>
      <c r="D64" s="481"/>
      <c r="E64" s="481"/>
      <c r="F64" s="482"/>
      <c r="G64" s="481"/>
      <c r="H64" s="481"/>
      <c r="I64" s="481"/>
      <c r="J64" s="481"/>
      <c r="K64" s="481"/>
      <c r="L64" s="483"/>
      <c r="M64" s="482"/>
      <c r="N64" s="481"/>
      <c r="O64" s="481"/>
      <c r="P64" s="481"/>
      <c r="Q64" s="481"/>
      <c r="R64" s="481"/>
      <c r="S64" s="483"/>
      <c r="T64" s="482"/>
      <c r="U64" s="481"/>
    </row>
    <row r="65" spans="1:21" ht="24.75" customHeight="1">
      <c r="A65" s="270" t="s">
        <v>112</v>
      </c>
      <c r="B65" s="181"/>
      <c r="C65" s="271">
        <v>29246</v>
      </c>
      <c r="D65" s="271">
        <v>-3755</v>
      </c>
      <c r="E65" s="183">
        <v>-0.12839999999999999</v>
      </c>
      <c r="F65" s="181"/>
      <c r="G65" s="271">
        <v>5370</v>
      </c>
      <c r="H65" s="272">
        <v>571</v>
      </c>
      <c r="I65" s="271">
        <v>16181</v>
      </c>
      <c r="J65" s="272">
        <v>802</v>
      </c>
      <c r="K65" s="271">
        <v>22924</v>
      </c>
      <c r="L65" s="183">
        <v>0.89929779137734878</v>
      </c>
      <c r="M65" s="181"/>
      <c r="N65" s="272">
        <v>377</v>
      </c>
      <c r="O65" s="272">
        <v>54</v>
      </c>
      <c r="P65" s="271">
        <v>2036</v>
      </c>
      <c r="Q65" s="272">
        <v>100</v>
      </c>
      <c r="R65" s="271">
        <v>2567</v>
      </c>
      <c r="S65" s="183">
        <v>0.10070220862265114</v>
      </c>
      <c r="T65" s="181"/>
      <c r="U65" s="271">
        <v>25491</v>
      </c>
    </row>
    <row r="66" spans="1:21" ht="24.75" customHeight="1">
      <c r="A66" s="481"/>
      <c r="B66" s="482"/>
      <c r="C66" s="481"/>
      <c r="D66" s="481"/>
      <c r="E66" s="481"/>
      <c r="F66" s="482"/>
      <c r="G66" s="481"/>
      <c r="H66" s="481"/>
      <c r="I66" s="481"/>
      <c r="J66" s="481"/>
      <c r="K66" s="481"/>
      <c r="L66" s="483"/>
      <c r="M66" s="482"/>
      <c r="N66" s="481"/>
      <c r="O66" s="481"/>
      <c r="P66" s="481"/>
      <c r="Q66" s="481"/>
      <c r="R66" s="481"/>
      <c r="S66" s="483"/>
      <c r="T66" s="482"/>
      <c r="U66" s="481"/>
    </row>
    <row r="67" spans="1:21" ht="24.75" customHeight="1">
      <c r="A67" s="484" t="s">
        <v>283</v>
      </c>
      <c r="B67" s="485"/>
      <c r="C67" s="264">
        <v>3620</v>
      </c>
      <c r="D67" s="486">
        <v>-237</v>
      </c>
      <c r="E67" s="487">
        <v>-6.5500000000000003E-2</v>
      </c>
      <c r="F67" s="485"/>
      <c r="G67" s="486">
        <v>52</v>
      </c>
      <c r="H67" s="486"/>
      <c r="I67" s="264">
        <v>2974</v>
      </c>
      <c r="J67" s="486"/>
      <c r="K67" s="264">
        <v>3026</v>
      </c>
      <c r="L67" s="487">
        <v>0.89447236180904521</v>
      </c>
      <c r="M67" s="485"/>
      <c r="N67" s="486">
        <v>5</v>
      </c>
      <c r="O67" s="486"/>
      <c r="P67" s="486">
        <v>352</v>
      </c>
      <c r="Q67" s="486"/>
      <c r="R67" s="486">
        <v>357</v>
      </c>
      <c r="S67" s="487">
        <v>0.10552763819095479</v>
      </c>
      <c r="T67" s="485"/>
      <c r="U67" s="264">
        <v>3383</v>
      </c>
    </row>
    <row r="68" spans="1:21" ht="24.75" customHeight="1">
      <c r="A68" s="484" t="s">
        <v>284</v>
      </c>
      <c r="B68" s="485"/>
      <c r="C68" s="486">
        <v>338</v>
      </c>
      <c r="D68" s="486">
        <v>-192</v>
      </c>
      <c r="E68" s="487">
        <v>-0.56799999999999995</v>
      </c>
      <c r="F68" s="485"/>
      <c r="G68" s="486">
        <v>7</v>
      </c>
      <c r="H68" s="486"/>
      <c r="I68" s="486">
        <v>136</v>
      </c>
      <c r="J68" s="486"/>
      <c r="K68" s="486">
        <v>143</v>
      </c>
      <c r="L68" s="487">
        <v>0.97945205479452058</v>
      </c>
      <c r="M68" s="485"/>
      <c r="N68" s="486"/>
      <c r="O68" s="486"/>
      <c r="P68" s="486">
        <v>3</v>
      </c>
      <c r="Q68" s="486"/>
      <c r="R68" s="486">
        <v>3</v>
      </c>
      <c r="S68" s="487">
        <v>2.0547945205479454E-2</v>
      </c>
      <c r="T68" s="485"/>
      <c r="U68" s="486">
        <v>146</v>
      </c>
    </row>
    <row r="69" spans="1:21" ht="24.75" customHeight="1">
      <c r="A69" s="484" t="s">
        <v>285</v>
      </c>
      <c r="B69" s="485"/>
      <c r="C69" s="486">
        <v>444</v>
      </c>
      <c r="D69" s="486">
        <v>-186</v>
      </c>
      <c r="E69" s="487">
        <v>-0.41889999999999999</v>
      </c>
      <c r="F69" s="485"/>
      <c r="G69" s="486">
        <v>102</v>
      </c>
      <c r="H69" s="486"/>
      <c r="I69" s="486">
        <v>148</v>
      </c>
      <c r="J69" s="486"/>
      <c r="K69" s="486">
        <v>250</v>
      </c>
      <c r="L69" s="487">
        <v>0.96899224806201545</v>
      </c>
      <c r="M69" s="485"/>
      <c r="N69" s="486"/>
      <c r="O69" s="486"/>
      <c r="P69" s="486">
        <v>8</v>
      </c>
      <c r="Q69" s="486"/>
      <c r="R69" s="486">
        <v>8</v>
      </c>
      <c r="S69" s="487">
        <v>3.1007751937984499E-2</v>
      </c>
      <c r="T69" s="485"/>
      <c r="U69" s="486">
        <v>258</v>
      </c>
    </row>
    <row r="70" spans="1:21" ht="24.75" customHeight="1">
      <c r="A70" s="484" t="s">
        <v>286</v>
      </c>
      <c r="B70" s="485"/>
      <c r="C70" s="486">
        <v>250</v>
      </c>
      <c r="D70" s="486">
        <v>-131</v>
      </c>
      <c r="E70" s="487">
        <v>-0.52400000000000002</v>
      </c>
      <c r="F70" s="485"/>
      <c r="G70" s="486">
        <v>1</v>
      </c>
      <c r="H70" s="486"/>
      <c r="I70" s="486">
        <v>116</v>
      </c>
      <c r="J70" s="486"/>
      <c r="K70" s="486">
        <v>117</v>
      </c>
      <c r="L70" s="487">
        <v>0.98319327731092443</v>
      </c>
      <c r="M70" s="485"/>
      <c r="N70" s="486"/>
      <c r="O70" s="486"/>
      <c r="P70" s="486">
        <v>2</v>
      </c>
      <c r="Q70" s="486"/>
      <c r="R70" s="486">
        <v>2</v>
      </c>
      <c r="S70" s="487">
        <v>1.680672268907563E-2</v>
      </c>
      <c r="T70" s="485"/>
      <c r="U70" s="486">
        <v>119</v>
      </c>
    </row>
    <row r="71" spans="1:21" ht="24.75" customHeight="1">
      <c r="A71" s="484" t="s">
        <v>287</v>
      </c>
      <c r="B71" s="485"/>
      <c r="C71" s="264">
        <v>6519</v>
      </c>
      <c r="D71" s="486">
        <v>-245</v>
      </c>
      <c r="E71" s="487">
        <v>-3.7600000000000001E-2</v>
      </c>
      <c r="F71" s="485"/>
      <c r="G71" s="264">
        <v>1667</v>
      </c>
      <c r="H71" s="486"/>
      <c r="I71" s="264">
        <v>3940</v>
      </c>
      <c r="J71" s="486"/>
      <c r="K71" s="264">
        <v>5607</v>
      </c>
      <c r="L71" s="487">
        <v>0.89368823716926993</v>
      </c>
      <c r="M71" s="485"/>
      <c r="N71" s="486">
        <v>163</v>
      </c>
      <c r="O71" s="486"/>
      <c r="P71" s="486">
        <v>504</v>
      </c>
      <c r="Q71" s="486"/>
      <c r="R71" s="486">
        <v>667</v>
      </c>
      <c r="S71" s="487">
        <v>0.10631176283073</v>
      </c>
      <c r="T71" s="485"/>
      <c r="U71" s="264">
        <v>6274</v>
      </c>
    </row>
    <row r="72" spans="1:21" ht="24.75" customHeight="1">
      <c r="A72" s="484" t="s">
        <v>288</v>
      </c>
      <c r="B72" s="485"/>
      <c r="C72" s="264">
        <v>6208</v>
      </c>
      <c r="D72" s="264">
        <v>1122</v>
      </c>
      <c r="E72" s="487">
        <v>0.1807</v>
      </c>
      <c r="F72" s="485"/>
      <c r="G72" s="264">
        <v>2519</v>
      </c>
      <c r="H72" s="486"/>
      <c r="I72" s="264">
        <v>4184</v>
      </c>
      <c r="J72" s="486"/>
      <c r="K72" s="264">
        <v>6703</v>
      </c>
      <c r="L72" s="487">
        <v>0.91446111869031388</v>
      </c>
      <c r="M72" s="485"/>
      <c r="N72" s="486">
        <v>108</v>
      </c>
      <c r="O72" s="486"/>
      <c r="P72" s="486">
        <v>519</v>
      </c>
      <c r="Q72" s="486"/>
      <c r="R72" s="486">
        <v>627</v>
      </c>
      <c r="S72" s="487">
        <v>8.5538881309686218E-2</v>
      </c>
      <c r="T72" s="485"/>
      <c r="U72" s="264">
        <v>7330</v>
      </c>
    </row>
    <row r="73" spans="1:21" ht="24.75" customHeight="1">
      <c r="A73" s="484" t="s">
        <v>289</v>
      </c>
      <c r="B73" s="485"/>
      <c r="C73" s="264">
        <v>5063</v>
      </c>
      <c r="D73" s="264">
        <v>-1358</v>
      </c>
      <c r="E73" s="487">
        <v>-0.26819999999999999</v>
      </c>
      <c r="F73" s="485"/>
      <c r="G73" s="486">
        <v>983</v>
      </c>
      <c r="H73" s="486"/>
      <c r="I73" s="264">
        <v>2326</v>
      </c>
      <c r="J73" s="486"/>
      <c r="K73" s="264">
        <v>3309</v>
      </c>
      <c r="L73" s="487">
        <v>0.89311740890688252</v>
      </c>
      <c r="M73" s="485"/>
      <c r="N73" s="486">
        <v>90</v>
      </c>
      <c r="O73" s="486"/>
      <c r="P73" s="486">
        <v>306</v>
      </c>
      <c r="Q73" s="486"/>
      <c r="R73" s="486">
        <v>396</v>
      </c>
      <c r="S73" s="487">
        <v>0.1068825910931174</v>
      </c>
      <c r="T73" s="485"/>
      <c r="U73" s="264">
        <v>3705</v>
      </c>
    </row>
    <row r="74" spans="1:21" ht="24.75" customHeight="1">
      <c r="A74" s="484" t="s">
        <v>290</v>
      </c>
      <c r="B74" s="485"/>
      <c r="C74" s="264">
        <v>3223</v>
      </c>
      <c r="D74" s="264">
        <v>-1745</v>
      </c>
      <c r="E74" s="487">
        <v>-0.54139999999999999</v>
      </c>
      <c r="F74" s="485"/>
      <c r="G74" s="486">
        <v>22</v>
      </c>
      <c r="H74" s="486"/>
      <c r="I74" s="264">
        <v>1275</v>
      </c>
      <c r="J74" s="486"/>
      <c r="K74" s="264">
        <v>1297</v>
      </c>
      <c r="L74" s="487">
        <v>0.87753721244925575</v>
      </c>
      <c r="M74" s="485"/>
      <c r="N74" s="486">
        <v>10</v>
      </c>
      <c r="O74" s="486"/>
      <c r="P74" s="486">
        <v>171</v>
      </c>
      <c r="Q74" s="486"/>
      <c r="R74" s="486">
        <v>181</v>
      </c>
      <c r="S74" s="487">
        <v>0.12246278755074425</v>
      </c>
      <c r="T74" s="485"/>
      <c r="U74" s="264">
        <v>1478</v>
      </c>
    </row>
    <row r="75" spans="1:21" ht="24.75" customHeight="1">
      <c r="A75" s="484" t="s">
        <v>291</v>
      </c>
      <c r="B75" s="485"/>
      <c r="C75" s="264">
        <v>1543</v>
      </c>
      <c r="D75" s="486">
        <v>-176</v>
      </c>
      <c r="E75" s="487">
        <v>-0.11409999999999999</v>
      </c>
      <c r="F75" s="485"/>
      <c r="G75" s="486"/>
      <c r="H75" s="486">
        <v>536</v>
      </c>
      <c r="I75" s="486"/>
      <c r="J75" s="486">
        <v>692</v>
      </c>
      <c r="K75" s="264">
        <v>1228</v>
      </c>
      <c r="L75" s="487">
        <v>0.89831748354059981</v>
      </c>
      <c r="M75" s="485"/>
      <c r="N75" s="486"/>
      <c r="O75" s="486">
        <v>51</v>
      </c>
      <c r="P75" s="486"/>
      <c r="Q75" s="486">
        <v>88</v>
      </c>
      <c r="R75" s="486">
        <v>139</v>
      </c>
      <c r="S75" s="487">
        <v>0.10168251645940014</v>
      </c>
      <c r="T75" s="485"/>
      <c r="U75" s="264">
        <v>1367</v>
      </c>
    </row>
    <row r="76" spans="1:21" ht="24.75" customHeight="1">
      <c r="A76" s="484" t="s">
        <v>292</v>
      </c>
      <c r="B76" s="485"/>
      <c r="C76" s="486">
        <v>415</v>
      </c>
      <c r="D76" s="486">
        <v>-255</v>
      </c>
      <c r="E76" s="487">
        <v>-0.61450000000000005</v>
      </c>
      <c r="F76" s="485"/>
      <c r="G76" s="486"/>
      <c r="H76" s="486">
        <v>35</v>
      </c>
      <c r="I76" s="486"/>
      <c r="J76" s="486">
        <v>110</v>
      </c>
      <c r="K76" s="486">
        <v>145</v>
      </c>
      <c r="L76" s="487">
        <v>0.90625</v>
      </c>
      <c r="M76" s="485"/>
      <c r="N76" s="486"/>
      <c r="O76" s="486">
        <v>3</v>
      </c>
      <c r="P76" s="486"/>
      <c r="Q76" s="486">
        <v>12</v>
      </c>
      <c r="R76" s="486">
        <v>15</v>
      </c>
      <c r="S76" s="487">
        <v>9.375E-2</v>
      </c>
      <c r="T76" s="485"/>
      <c r="U76" s="486">
        <v>160</v>
      </c>
    </row>
    <row r="77" spans="1:21" ht="24.75" customHeight="1">
      <c r="A77" s="484" t="s">
        <v>293</v>
      </c>
      <c r="B77" s="485"/>
      <c r="C77" s="486">
        <v>87</v>
      </c>
      <c r="D77" s="486">
        <v>-55</v>
      </c>
      <c r="E77" s="487">
        <v>-0.63219999999999998</v>
      </c>
      <c r="F77" s="485"/>
      <c r="G77" s="486">
        <v>1</v>
      </c>
      <c r="H77" s="486"/>
      <c r="I77" s="486">
        <v>31</v>
      </c>
      <c r="J77" s="486"/>
      <c r="K77" s="486">
        <v>32</v>
      </c>
      <c r="L77" s="487">
        <v>1</v>
      </c>
      <c r="M77" s="485"/>
      <c r="N77" s="486"/>
      <c r="O77" s="486"/>
      <c r="P77" s="486"/>
      <c r="Q77" s="486"/>
      <c r="R77" s="486">
        <v>0</v>
      </c>
      <c r="S77" s="487">
        <v>0</v>
      </c>
      <c r="T77" s="485"/>
      <c r="U77" s="486">
        <v>32</v>
      </c>
    </row>
    <row r="78" spans="1:21" ht="24.75" customHeight="1">
      <c r="A78" s="484" t="s">
        <v>294</v>
      </c>
      <c r="B78" s="485"/>
      <c r="C78" s="486">
        <v>768</v>
      </c>
      <c r="D78" s="486">
        <v>-111</v>
      </c>
      <c r="E78" s="487">
        <v>-0.14449999999999999</v>
      </c>
      <c r="F78" s="485"/>
      <c r="G78" s="486">
        <v>11</v>
      </c>
      <c r="H78" s="486"/>
      <c r="I78" s="486">
        <v>557</v>
      </c>
      <c r="J78" s="486"/>
      <c r="K78" s="486">
        <v>568</v>
      </c>
      <c r="L78" s="487">
        <v>0.86453576864535764</v>
      </c>
      <c r="M78" s="485"/>
      <c r="N78" s="486">
        <v>1</v>
      </c>
      <c r="O78" s="486"/>
      <c r="P78" s="486">
        <v>88</v>
      </c>
      <c r="Q78" s="486"/>
      <c r="R78" s="486">
        <v>89</v>
      </c>
      <c r="S78" s="487">
        <v>0.13546423135464231</v>
      </c>
      <c r="T78" s="485"/>
      <c r="U78" s="486">
        <v>657</v>
      </c>
    </row>
    <row r="79" spans="1:21" ht="24.75" customHeight="1">
      <c r="A79" s="484" t="s">
        <v>295</v>
      </c>
      <c r="B79" s="485"/>
      <c r="C79" s="486">
        <v>768</v>
      </c>
      <c r="D79" s="486">
        <v>-186</v>
      </c>
      <c r="E79" s="487">
        <v>-0.2422</v>
      </c>
      <c r="F79" s="485"/>
      <c r="G79" s="486">
        <v>5</v>
      </c>
      <c r="H79" s="486"/>
      <c r="I79" s="486">
        <v>494</v>
      </c>
      <c r="J79" s="486"/>
      <c r="K79" s="486">
        <v>499</v>
      </c>
      <c r="L79" s="487">
        <v>0.85738831615120281</v>
      </c>
      <c r="M79" s="485"/>
      <c r="N79" s="486"/>
      <c r="O79" s="486"/>
      <c r="P79" s="486">
        <v>83</v>
      </c>
      <c r="Q79" s="486"/>
      <c r="R79" s="486">
        <v>83</v>
      </c>
      <c r="S79" s="487">
        <v>0.14261168384879727</v>
      </c>
      <c r="T79" s="485"/>
      <c r="U79" s="486">
        <v>582</v>
      </c>
    </row>
    <row r="80" spans="1:21" ht="24.75" customHeight="1">
      <c r="A80" s="481"/>
      <c r="B80" s="482"/>
      <c r="C80" s="481"/>
      <c r="D80" s="481"/>
      <c r="E80" s="481"/>
      <c r="F80" s="482"/>
      <c r="G80" s="481"/>
      <c r="H80" s="481"/>
      <c r="I80" s="481"/>
      <c r="J80" s="481"/>
      <c r="K80" s="481"/>
      <c r="L80" s="483"/>
      <c r="M80" s="482"/>
      <c r="N80" s="481"/>
      <c r="O80" s="481"/>
      <c r="P80" s="481"/>
      <c r="Q80" s="481"/>
      <c r="R80" s="481"/>
      <c r="S80" s="483"/>
      <c r="T80" s="482"/>
      <c r="U80" s="481"/>
    </row>
    <row r="81" spans="1:21" ht="24.75" customHeight="1">
      <c r="A81" s="270" t="s">
        <v>108</v>
      </c>
      <c r="B81" s="181"/>
      <c r="C81" s="271">
        <v>3240</v>
      </c>
      <c r="D81" s="271">
        <v>1139</v>
      </c>
      <c r="E81" s="183">
        <v>0.35149999999999998</v>
      </c>
      <c r="F81" s="181"/>
      <c r="G81" s="271">
        <v>1909</v>
      </c>
      <c r="H81" s="272">
        <v>91</v>
      </c>
      <c r="I81" s="271">
        <v>2223</v>
      </c>
      <c r="J81" s="272">
        <v>132</v>
      </c>
      <c r="K81" s="271">
        <v>4355</v>
      </c>
      <c r="L81" s="183">
        <v>0.99451929664306915</v>
      </c>
      <c r="M81" s="181"/>
      <c r="N81" s="272">
        <v>5</v>
      </c>
      <c r="O81" s="272"/>
      <c r="P81" s="272">
        <v>13</v>
      </c>
      <c r="Q81" s="272">
        <v>6</v>
      </c>
      <c r="R81" s="272">
        <v>24</v>
      </c>
      <c r="S81" s="183">
        <v>5.4807033569308061E-3</v>
      </c>
      <c r="T81" s="181"/>
      <c r="U81" s="271">
        <v>4379</v>
      </c>
    </row>
    <row r="82" spans="1:21" ht="24.75" customHeight="1">
      <c r="A82" s="481"/>
      <c r="B82" s="482"/>
      <c r="C82" s="481"/>
      <c r="D82" s="481"/>
      <c r="E82" s="481"/>
      <c r="F82" s="482"/>
      <c r="G82" s="481"/>
      <c r="H82" s="481"/>
      <c r="I82" s="481"/>
      <c r="J82" s="481"/>
      <c r="K82" s="481"/>
      <c r="L82" s="483"/>
      <c r="M82" s="482"/>
      <c r="N82" s="481"/>
      <c r="O82" s="481"/>
      <c r="P82" s="481"/>
      <c r="Q82" s="481"/>
      <c r="R82" s="481"/>
      <c r="S82" s="483"/>
      <c r="T82" s="482"/>
      <c r="U82" s="481"/>
    </row>
    <row r="83" spans="1:21" ht="24.75" customHeight="1">
      <c r="A83" s="484" t="s">
        <v>272</v>
      </c>
      <c r="B83" s="485"/>
      <c r="C83" s="486">
        <v>906</v>
      </c>
      <c r="D83" s="486">
        <v>201</v>
      </c>
      <c r="E83" s="487">
        <v>0.22189999999999999</v>
      </c>
      <c r="F83" s="485"/>
      <c r="G83" s="486">
        <v>492</v>
      </c>
      <c r="H83" s="486"/>
      <c r="I83" s="486">
        <v>610</v>
      </c>
      <c r="J83" s="486"/>
      <c r="K83" s="264">
        <v>1102</v>
      </c>
      <c r="L83" s="487">
        <v>0.99548328816621501</v>
      </c>
      <c r="M83" s="485"/>
      <c r="N83" s="486">
        <v>3</v>
      </c>
      <c r="O83" s="486"/>
      <c r="P83" s="486">
        <v>2</v>
      </c>
      <c r="Q83" s="486"/>
      <c r="R83" s="486">
        <v>5</v>
      </c>
      <c r="S83" s="487">
        <v>4.5167118337850042E-3</v>
      </c>
      <c r="T83" s="485"/>
      <c r="U83" s="264">
        <v>1107</v>
      </c>
    </row>
    <row r="84" spans="1:21" ht="24.75" customHeight="1">
      <c r="A84" s="484" t="s">
        <v>273</v>
      </c>
      <c r="B84" s="485"/>
      <c r="C84" s="486">
        <v>750</v>
      </c>
      <c r="D84" s="486">
        <v>526</v>
      </c>
      <c r="E84" s="487">
        <v>0.70130000000000003</v>
      </c>
      <c r="F84" s="485"/>
      <c r="G84" s="486">
        <v>525</v>
      </c>
      <c r="H84" s="486"/>
      <c r="I84" s="486">
        <v>746</v>
      </c>
      <c r="J84" s="486"/>
      <c r="K84" s="264">
        <v>1271</v>
      </c>
      <c r="L84" s="487">
        <v>0.99608150470219448</v>
      </c>
      <c r="M84" s="485"/>
      <c r="N84" s="486">
        <v>2</v>
      </c>
      <c r="O84" s="486"/>
      <c r="P84" s="486">
        <v>3</v>
      </c>
      <c r="Q84" s="486"/>
      <c r="R84" s="486">
        <v>5</v>
      </c>
      <c r="S84" s="487">
        <v>3.9184952978056423E-3</v>
      </c>
      <c r="T84" s="485"/>
      <c r="U84" s="264">
        <v>1276</v>
      </c>
    </row>
    <row r="85" spans="1:21" ht="24.75" customHeight="1">
      <c r="A85" s="484" t="s">
        <v>274</v>
      </c>
      <c r="B85" s="485"/>
      <c r="C85" s="486">
        <v>60</v>
      </c>
      <c r="D85" s="486">
        <v>4</v>
      </c>
      <c r="E85" s="487">
        <v>6.6699999999999995E-2</v>
      </c>
      <c r="F85" s="485"/>
      <c r="G85" s="486"/>
      <c r="H85" s="486">
        <v>27</v>
      </c>
      <c r="I85" s="486"/>
      <c r="J85" s="486">
        <v>37</v>
      </c>
      <c r="K85" s="486">
        <v>64</v>
      </c>
      <c r="L85" s="487">
        <v>1</v>
      </c>
      <c r="M85" s="485"/>
      <c r="N85" s="486"/>
      <c r="O85" s="486"/>
      <c r="P85" s="486"/>
      <c r="Q85" s="486"/>
      <c r="R85" s="486">
        <v>0</v>
      </c>
      <c r="S85" s="487">
        <v>0</v>
      </c>
      <c r="T85" s="485"/>
      <c r="U85" s="486">
        <v>64</v>
      </c>
    </row>
    <row r="86" spans="1:21" ht="24.75" customHeight="1">
      <c r="A86" s="484" t="s">
        <v>275</v>
      </c>
      <c r="B86" s="485"/>
      <c r="C86" s="264">
        <v>1020</v>
      </c>
      <c r="D86" s="486">
        <v>318</v>
      </c>
      <c r="E86" s="487">
        <v>0.31180000000000002</v>
      </c>
      <c r="F86" s="485"/>
      <c r="G86" s="486">
        <v>753</v>
      </c>
      <c r="H86" s="486"/>
      <c r="I86" s="486">
        <v>577</v>
      </c>
      <c r="J86" s="486"/>
      <c r="K86" s="264">
        <v>1330</v>
      </c>
      <c r="L86" s="487">
        <v>0.99402092675635279</v>
      </c>
      <c r="M86" s="485"/>
      <c r="N86" s="486"/>
      <c r="O86" s="486"/>
      <c r="P86" s="486">
        <v>8</v>
      </c>
      <c r="Q86" s="486"/>
      <c r="R86" s="486">
        <v>8</v>
      </c>
      <c r="S86" s="487">
        <v>5.9790732436472349E-3</v>
      </c>
      <c r="T86" s="485"/>
      <c r="U86" s="264">
        <v>1338</v>
      </c>
    </row>
    <row r="87" spans="1:21" ht="24.75" customHeight="1">
      <c r="A87" s="484" t="s">
        <v>276</v>
      </c>
      <c r="B87" s="485"/>
      <c r="C87" s="486">
        <v>84</v>
      </c>
      <c r="D87" s="486">
        <v>-6</v>
      </c>
      <c r="E87" s="487">
        <v>-7.1400000000000005E-2</v>
      </c>
      <c r="F87" s="485"/>
      <c r="G87" s="486"/>
      <c r="H87" s="486">
        <v>27</v>
      </c>
      <c r="I87" s="486"/>
      <c r="J87" s="486">
        <v>46</v>
      </c>
      <c r="K87" s="486">
        <v>73</v>
      </c>
      <c r="L87" s="487">
        <v>0.9358974358974359</v>
      </c>
      <c r="M87" s="485"/>
      <c r="N87" s="486"/>
      <c r="O87" s="486"/>
      <c r="P87" s="486"/>
      <c r="Q87" s="486">
        <v>5</v>
      </c>
      <c r="R87" s="486">
        <v>5</v>
      </c>
      <c r="S87" s="487">
        <v>6.4102564102564111E-2</v>
      </c>
      <c r="T87" s="485"/>
      <c r="U87" s="486">
        <v>78</v>
      </c>
    </row>
    <row r="88" spans="1:21" ht="24.75" customHeight="1">
      <c r="A88" s="484" t="s">
        <v>277</v>
      </c>
      <c r="B88" s="485"/>
      <c r="C88" s="486">
        <v>120</v>
      </c>
      <c r="D88" s="486">
        <v>-33</v>
      </c>
      <c r="E88" s="487">
        <v>-0.27500000000000002</v>
      </c>
      <c r="F88" s="485"/>
      <c r="G88" s="486"/>
      <c r="H88" s="486">
        <v>37</v>
      </c>
      <c r="I88" s="486"/>
      <c r="J88" s="486">
        <v>49</v>
      </c>
      <c r="K88" s="486">
        <v>86</v>
      </c>
      <c r="L88" s="487">
        <v>0.9885057471264368</v>
      </c>
      <c r="M88" s="485"/>
      <c r="N88" s="486"/>
      <c r="O88" s="486"/>
      <c r="P88" s="486"/>
      <c r="Q88" s="486">
        <v>1</v>
      </c>
      <c r="R88" s="486">
        <v>1</v>
      </c>
      <c r="S88" s="487">
        <v>1.1494252873563218E-2</v>
      </c>
      <c r="T88" s="485"/>
      <c r="U88" s="486">
        <v>87</v>
      </c>
    </row>
    <row r="89" spans="1:21" ht="24.75" customHeight="1">
      <c r="A89" s="484" t="s">
        <v>278</v>
      </c>
      <c r="B89" s="485"/>
      <c r="C89" s="486">
        <v>300</v>
      </c>
      <c r="D89" s="486">
        <v>129</v>
      </c>
      <c r="E89" s="487">
        <v>0.43</v>
      </c>
      <c r="F89" s="485"/>
      <c r="G89" s="486">
        <v>139</v>
      </c>
      <c r="H89" s="486"/>
      <c r="I89" s="486">
        <v>290</v>
      </c>
      <c r="J89" s="486"/>
      <c r="K89" s="486">
        <v>429</v>
      </c>
      <c r="L89" s="487">
        <v>1</v>
      </c>
      <c r="M89" s="485"/>
      <c r="N89" s="486"/>
      <c r="O89" s="486"/>
      <c r="P89" s="486"/>
      <c r="Q89" s="486"/>
      <c r="R89" s="486">
        <v>0</v>
      </c>
      <c r="S89" s="487">
        <v>0</v>
      </c>
      <c r="T89" s="485"/>
      <c r="U89" s="486">
        <v>429</v>
      </c>
    </row>
    <row r="90" spans="1:21" ht="24.75" customHeight="1">
      <c r="A90" s="481"/>
      <c r="B90" s="482"/>
      <c r="C90" s="481"/>
      <c r="D90" s="481"/>
      <c r="E90" s="481"/>
      <c r="F90" s="482"/>
      <c r="G90" s="481"/>
      <c r="H90" s="481"/>
      <c r="I90" s="481"/>
      <c r="J90" s="481"/>
      <c r="K90" s="481"/>
      <c r="L90" s="483"/>
      <c r="M90" s="482"/>
      <c r="N90" s="481"/>
      <c r="O90" s="481"/>
      <c r="P90" s="481"/>
      <c r="Q90" s="481"/>
      <c r="R90" s="481"/>
      <c r="S90" s="483"/>
      <c r="T90" s="482"/>
      <c r="U90" s="481"/>
    </row>
    <row r="91" spans="1:21" ht="24.75" customHeight="1">
      <c r="A91" s="270" t="s">
        <v>109</v>
      </c>
      <c r="B91" s="181"/>
      <c r="C91" s="271">
        <v>3573</v>
      </c>
      <c r="D91" s="271">
        <v>-2377</v>
      </c>
      <c r="E91" s="183">
        <v>-0.6653</v>
      </c>
      <c r="F91" s="181"/>
      <c r="G91" s="272">
        <v>255</v>
      </c>
      <c r="H91" s="272">
        <v>10</v>
      </c>
      <c r="I91" s="272">
        <v>537</v>
      </c>
      <c r="J91" s="272">
        <v>14</v>
      </c>
      <c r="K91" s="272">
        <v>816</v>
      </c>
      <c r="L91" s="183">
        <v>0.68227424749163879</v>
      </c>
      <c r="M91" s="181"/>
      <c r="N91" s="272">
        <v>122</v>
      </c>
      <c r="O91" s="272">
        <v>6</v>
      </c>
      <c r="P91" s="272">
        <v>234</v>
      </c>
      <c r="Q91" s="272">
        <v>18</v>
      </c>
      <c r="R91" s="272">
        <v>380</v>
      </c>
      <c r="S91" s="183">
        <v>0.31772575250836121</v>
      </c>
      <c r="T91" s="181"/>
      <c r="U91" s="271">
        <v>1196</v>
      </c>
    </row>
    <row r="92" spans="1:21" ht="24.75" customHeight="1">
      <c r="A92" s="481"/>
      <c r="B92" s="482"/>
      <c r="C92" s="481"/>
      <c r="D92" s="481"/>
      <c r="E92" s="481"/>
      <c r="F92" s="482"/>
      <c r="G92" s="481"/>
      <c r="H92" s="481"/>
      <c r="I92" s="481"/>
      <c r="J92" s="481"/>
      <c r="K92" s="481"/>
      <c r="L92" s="483"/>
      <c r="M92" s="482"/>
      <c r="N92" s="481"/>
      <c r="O92" s="481"/>
      <c r="P92" s="481"/>
      <c r="Q92" s="481"/>
      <c r="R92" s="481"/>
      <c r="S92" s="483"/>
      <c r="T92" s="482"/>
      <c r="U92" s="481"/>
    </row>
    <row r="93" spans="1:21" ht="24.75" customHeight="1">
      <c r="A93" s="484" t="s">
        <v>279</v>
      </c>
      <c r="B93" s="485"/>
      <c r="C93" s="486">
        <v>108</v>
      </c>
      <c r="D93" s="486">
        <v>-67</v>
      </c>
      <c r="E93" s="487">
        <v>-0.62039999999999995</v>
      </c>
      <c r="F93" s="485"/>
      <c r="G93" s="486">
        <v>41</v>
      </c>
      <c r="H93" s="486"/>
      <c r="I93" s="486"/>
      <c r="J93" s="486"/>
      <c r="K93" s="486">
        <v>41</v>
      </c>
      <c r="L93" s="487">
        <v>1</v>
      </c>
      <c r="M93" s="485"/>
      <c r="N93" s="486"/>
      <c r="O93" s="486"/>
      <c r="P93" s="486"/>
      <c r="Q93" s="486"/>
      <c r="R93" s="486">
        <v>0</v>
      </c>
      <c r="S93" s="487">
        <v>0</v>
      </c>
      <c r="T93" s="485"/>
      <c r="U93" s="486">
        <v>41</v>
      </c>
    </row>
    <row r="94" spans="1:21" ht="24.75" customHeight="1">
      <c r="A94" s="484" t="s">
        <v>280</v>
      </c>
      <c r="B94" s="485"/>
      <c r="C94" s="264">
        <v>2484</v>
      </c>
      <c r="D94" s="264">
        <v>-1710</v>
      </c>
      <c r="E94" s="487">
        <v>-0.68840000000000001</v>
      </c>
      <c r="F94" s="485"/>
      <c r="G94" s="486">
        <v>152</v>
      </c>
      <c r="H94" s="486"/>
      <c r="I94" s="486">
        <v>365</v>
      </c>
      <c r="J94" s="486"/>
      <c r="K94" s="486">
        <v>517</v>
      </c>
      <c r="L94" s="487">
        <v>0.66795865633074936</v>
      </c>
      <c r="M94" s="485"/>
      <c r="N94" s="486">
        <v>100</v>
      </c>
      <c r="O94" s="486"/>
      <c r="P94" s="486">
        <v>157</v>
      </c>
      <c r="Q94" s="486"/>
      <c r="R94" s="486">
        <v>257</v>
      </c>
      <c r="S94" s="487">
        <v>0.3320413436692507</v>
      </c>
      <c r="T94" s="485"/>
      <c r="U94" s="486">
        <v>774</v>
      </c>
    </row>
    <row r="95" spans="1:21" ht="24.75" customHeight="1">
      <c r="A95" s="484" t="s">
        <v>281</v>
      </c>
      <c r="B95" s="485"/>
      <c r="C95" s="486">
        <v>775</v>
      </c>
      <c r="D95" s="486">
        <v>-442</v>
      </c>
      <c r="E95" s="487">
        <v>-0.57030000000000003</v>
      </c>
      <c r="F95" s="485"/>
      <c r="G95" s="486">
        <v>62</v>
      </c>
      <c r="H95" s="486"/>
      <c r="I95" s="486">
        <v>172</v>
      </c>
      <c r="J95" s="486"/>
      <c r="K95" s="486">
        <v>234</v>
      </c>
      <c r="L95" s="487">
        <v>0.70270270270270274</v>
      </c>
      <c r="M95" s="485"/>
      <c r="N95" s="486">
        <v>22</v>
      </c>
      <c r="O95" s="486"/>
      <c r="P95" s="486">
        <v>77</v>
      </c>
      <c r="Q95" s="486"/>
      <c r="R95" s="486">
        <v>99</v>
      </c>
      <c r="S95" s="487">
        <v>0.29729729729729731</v>
      </c>
      <c r="T95" s="485"/>
      <c r="U95" s="486">
        <v>333</v>
      </c>
    </row>
    <row r="96" spans="1:21" ht="24.75" customHeight="1">
      <c r="A96" s="484" t="s">
        <v>282</v>
      </c>
      <c r="B96" s="485"/>
      <c r="C96" s="486">
        <v>206</v>
      </c>
      <c r="D96" s="486">
        <v>-158</v>
      </c>
      <c r="E96" s="487">
        <v>-0.76700000000000002</v>
      </c>
      <c r="F96" s="485"/>
      <c r="G96" s="486"/>
      <c r="H96" s="486">
        <v>10</v>
      </c>
      <c r="I96" s="486"/>
      <c r="J96" s="486">
        <v>14</v>
      </c>
      <c r="K96" s="486">
        <v>24</v>
      </c>
      <c r="L96" s="487">
        <v>0.5</v>
      </c>
      <c r="M96" s="485"/>
      <c r="N96" s="486"/>
      <c r="O96" s="486">
        <v>6</v>
      </c>
      <c r="P96" s="486"/>
      <c r="Q96" s="486">
        <v>18</v>
      </c>
      <c r="R96" s="486">
        <v>24</v>
      </c>
      <c r="S96" s="487">
        <v>0.5</v>
      </c>
      <c r="T96" s="485"/>
      <c r="U96" s="486">
        <v>48</v>
      </c>
    </row>
    <row r="97" spans="1:21" ht="24.75" customHeight="1">
      <c r="A97" s="481"/>
      <c r="B97" s="482"/>
      <c r="C97" s="481"/>
      <c r="D97" s="481"/>
      <c r="E97" s="481"/>
      <c r="F97" s="482"/>
      <c r="G97" s="481"/>
      <c r="H97" s="481"/>
      <c r="I97" s="481"/>
      <c r="J97" s="481"/>
      <c r="K97" s="481"/>
      <c r="L97" s="483"/>
      <c r="M97" s="482"/>
      <c r="N97" s="481"/>
      <c r="O97" s="481"/>
      <c r="P97" s="481"/>
      <c r="Q97" s="481"/>
      <c r="R97" s="481"/>
      <c r="S97" s="483"/>
      <c r="T97" s="482"/>
      <c r="U97" s="481"/>
    </row>
    <row r="98" spans="1:21" ht="24.75" customHeight="1">
      <c r="A98" s="270" t="s">
        <v>113</v>
      </c>
      <c r="B98" s="181"/>
      <c r="C98" s="271">
        <v>2295</v>
      </c>
      <c r="D98" s="271">
        <v>1837</v>
      </c>
      <c r="E98" s="183">
        <v>0.8004</v>
      </c>
      <c r="F98" s="181"/>
      <c r="G98" s="271">
        <v>1259</v>
      </c>
      <c r="H98" s="272">
        <v>89</v>
      </c>
      <c r="I98" s="271">
        <v>2579</v>
      </c>
      <c r="J98" s="272">
        <v>165</v>
      </c>
      <c r="K98" s="271">
        <v>4092</v>
      </c>
      <c r="L98" s="183">
        <v>0.99031945788964182</v>
      </c>
      <c r="M98" s="181"/>
      <c r="N98" s="272">
        <v>3</v>
      </c>
      <c r="O98" s="272"/>
      <c r="P98" s="272">
        <v>35</v>
      </c>
      <c r="Q98" s="272">
        <v>2</v>
      </c>
      <c r="R98" s="272">
        <v>40</v>
      </c>
      <c r="S98" s="183">
        <v>9.6805421103581795E-3</v>
      </c>
      <c r="T98" s="181"/>
      <c r="U98" s="271">
        <v>4132</v>
      </c>
    </row>
    <row r="99" spans="1:21" ht="24.75" customHeight="1">
      <c r="A99" s="481"/>
      <c r="B99" s="482"/>
      <c r="C99" s="481"/>
      <c r="D99" s="481"/>
      <c r="E99" s="481"/>
      <c r="F99" s="482"/>
      <c r="G99" s="481"/>
      <c r="H99" s="481"/>
      <c r="I99" s="481"/>
      <c r="J99" s="481"/>
      <c r="K99" s="481"/>
      <c r="L99" s="483"/>
      <c r="M99" s="482"/>
      <c r="N99" s="481"/>
      <c r="O99" s="481"/>
      <c r="P99" s="481"/>
      <c r="Q99" s="481"/>
      <c r="R99" s="481"/>
      <c r="S99" s="483"/>
      <c r="T99" s="482"/>
      <c r="U99" s="481"/>
    </row>
    <row r="100" spans="1:21" ht="24.75" customHeight="1">
      <c r="A100" s="484" t="s">
        <v>296</v>
      </c>
      <c r="B100" s="485"/>
      <c r="C100" s="486">
        <v>178</v>
      </c>
      <c r="D100" s="486">
        <v>-36</v>
      </c>
      <c r="E100" s="487">
        <v>-0.20219999999999999</v>
      </c>
      <c r="F100" s="485"/>
      <c r="G100" s="486">
        <v>12</v>
      </c>
      <c r="H100" s="486"/>
      <c r="I100" s="486">
        <v>129</v>
      </c>
      <c r="J100" s="486"/>
      <c r="K100" s="486">
        <v>141</v>
      </c>
      <c r="L100" s="487">
        <v>0.99295774647887325</v>
      </c>
      <c r="M100" s="485"/>
      <c r="N100" s="486"/>
      <c r="O100" s="486"/>
      <c r="P100" s="486">
        <v>1</v>
      </c>
      <c r="Q100" s="486"/>
      <c r="R100" s="486">
        <v>1</v>
      </c>
      <c r="S100" s="487">
        <v>7.0422535211267599E-3</v>
      </c>
      <c r="T100" s="485"/>
      <c r="U100" s="486">
        <v>142</v>
      </c>
    </row>
    <row r="101" spans="1:21" ht="24.75" customHeight="1">
      <c r="A101" s="484" t="s">
        <v>297</v>
      </c>
      <c r="B101" s="485"/>
      <c r="C101" s="264">
        <v>2007</v>
      </c>
      <c r="D101" s="264">
        <v>1915</v>
      </c>
      <c r="E101" s="487">
        <v>0.95420000000000005</v>
      </c>
      <c r="F101" s="485"/>
      <c r="G101" s="264">
        <v>1240</v>
      </c>
      <c r="H101" s="486">
        <v>89</v>
      </c>
      <c r="I101" s="264">
        <v>2390</v>
      </c>
      <c r="J101" s="486">
        <v>165</v>
      </c>
      <c r="K101" s="264">
        <v>3884</v>
      </c>
      <c r="L101" s="487">
        <v>0.99031106578276396</v>
      </c>
      <c r="M101" s="485"/>
      <c r="N101" s="486">
        <v>3</v>
      </c>
      <c r="O101" s="486"/>
      <c r="P101" s="486">
        <v>33</v>
      </c>
      <c r="Q101" s="486">
        <v>2</v>
      </c>
      <c r="R101" s="486">
        <v>38</v>
      </c>
      <c r="S101" s="487">
        <v>9.6889342172361038E-3</v>
      </c>
      <c r="T101" s="485"/>
      <c r="U101" s="264">
        <v>3922</v>
      </c>
    </row>
    <row r="102" spans="1:21" ht="24.75" customHeight="1">
      <c r="A102" s="484" t="s">
        <v>298</v>
      </c>
      <c r="B102" s="485"/>
      <c r="C102" s="486">
        <v>110</v>
      </c>
      <c r="D102" s="486">
        <v>-42</v>
      </c>
      <c r="E102" s="487">
        <v>-0.38179999999999997</v>
      </c>
      <c r="F102" s="485"/>
      <c r="G102" s="486">
        <v>7</v>
      </c>
      <c r="H102" s="486"/>
      <c r="I102" s="486">
        <v>60</v>
      </c>
      <c r="J102" s="486"/>
      <c r="K102" s="486">
        <v>67</v>
      </c>
      <c r="L102" s="487">
        <v>0.98529411764705888</v>
      </c>
      <c r="M102" s="485"/>
      <c r="N102" s="486"/>
      <c r="O102" s="486"/>
      <c r="P102" s="486">
        <v>1</v>
      </c>
      <c r="Q102" s="486"/>
      <c r="R102" s="486">
        <v>1</v>
      </c>
      <c r="S102" s="487">
        <v>1.4705882352941178E-2</v>
      </c>
      <c r="T102" s="485"/>
      <c r="U102" s="486">
        <v>68</v>
      </c>
    </row>
    <row r="103" spans="1:21" ht="24.75" customHeight="1">
      <c r="A103" s="484"/>
      <c r="B103" s="485"/>
      <c r="C103" s="486"/>
      <c r="D103" s="486"/>
      <c r="E103" s="487"/>
      <c r="F103" s="485"/>
      <c r="G103" s="486"/>
      <c r="H103" s="486"/>
      <c r="I103" s="486"/>
      <c r="J103" s="486"/>
      <c r="K103" s="486"/>
      <c r="L103" s="487"/>
      <c r="M103" s="485"/>
      <c r="N103" s="486"/>
      <c r="O103" s="486"/>
      <c r="P103" s="486"/>
      <c r="Q103" s="486"/>
      <c r="R103" s="486"/>
      <c r="S103" s="487"/>
      <c r="T103" s="485"/>
      <c r="U103" s="486"/>
    </row>
    <row r="104" spans="1:21" ht="24.75" customHeight="1">
      <c r="A104" s="270" t="s">
        <v>118</v>
      </c>
      <c r="B104" s="181"/>
      <c r="C104" s="271">
        <v>14417</v>
      </c>
      <c r="D104" s="271">
        <v>21102</v>
      </c>
      <c r="E104" s="183">
        <v>1.4637</v>
      </c>
      <c r="F104" s="181"/>
      <c r="G104" s="271">
        <v>6744</v>
      </c>
      <c r="H104" s="272">
        <v>688</v>
      </c>
      <c r="I104" s="271">
        <v>25303</v>
      </c>
      <c r="J104" s="271">
        <v>1473</v>
      </c>
      <c r="K104" s="271">
        <v>34208</v>
      </c>
      <c r="L104" s="183">
        <v>0.9630901770883189</v>
      </c>
      <c r="M104" s="181"/>
      <c r="N104" s="272">
        <v>651</v>
      </c>
      <c r="O104" s="272">
        <v>86</v>
      </c>
      <c r="P104" s="272">
        <v>519</v>
      </c>
      <c r="Q104" s="272">
        <v>55</v>
      </c>
      <c r="R104" s="271">
        <v>1311</v>
      </c>
      <c r="S104" s="183">
        <v>3.6909822911681073E-2</v>
      </c>
      <c r="T104" s="181"/>
      <c r="U104" s="271">
        <v>35519</v>
      </c>
    </row>
    <row r="105" spans="1:21" ht="24.75" customHeight="1">
      <c r="A105" s="481"/>
      <c r="B105" s="482"/>
      <c r="C105" s="481"/>
      <c r="D105" s="481"/>
      <c r="E105" s="481"/>
      <c r="F105" s="482"/>
      <c r="G105" s="481"/>
      <c r="H105" s="481"/>
      <c r="I105" s="481"/>
      <c r="J105" s="481"/>
      <c r="K105" s="481"/>
      <c r="L105" s="483"/>
      <c r="M105" s="482"/>
      <c r="N105" s="481"/>
      <c r="O105" s="481"/>
      <c r="P105" s="481"/>
      <c r="Q105" s="481"/>
      <c r="R105" s="481"/>
      <c r="S105" s="483"/>
      <c r="T105" s="482"/>
      <c r="U105" s="481"/>
    </row>
    <row r="106" spans="1:21" ht="24.75" customHeight="1">
      <c r="A106" s="484" t="s">
        <v>346</v>
      </c>
      <c r="B106" s="485"/>
      <c r="C106" s="264">
        <v>1834</v>
      </c>
      <c r="D106" s="264">
        <v>3597</v>
      </c>
      <c r="E106" s="487">
        <v>1.9613</v>
      </c>
      <c r="F106" s="485"/>
      <c r="G106" s="486">
        <v>752</v>
      </c>
      <c r="H106" s="486">
        <v>76</v>
      </c>
      <c r="I106" s="264">
        <v>3800</v>
      </c>
      <c r="J106" s="486">
        <v>218</v>
      </c>
      <c r="K106" s="264">
        <v>4846</v>
      </c>
      <c r="L106" s="487">
        <v>0.89228503038114526</v>
      </c>
      <c r="M106" s="485"/>
      <c r="N106" s="486">
        <v>324</v>
      </c>
      <c r="O106" s="486">
        <v>42</v>
      </c>
      <c r="P106" s="486">
        <v>199</v>
      </c>
      <c r="Q106" s="486">
        <v>20</v>
      </c>
      <c r="R106" s="486">
        <v>585</v>
      </c>
      <c r="S106" s="487">
        <v>0.10771496961885471</v>
      </c>
      <c r="T106" s="485"/>
      <c r="U106" s="264">
        <v>5431</v>
      </c>
    </row>
    <row r="107" spans="1:21" ht="24.75" customHeight="1">
      <c r="A107" s="484" t="s">
        <v>347</v>
      </c>
      <c r="B107" s="485"/>
      <c r="C107" s="264">
        <v>1773</v>
      </c>
      <c r="D107" s="264">
        <v>4149</v>
      </c>
      <c r="E107" s="487">
        <v>2.3401000000000001</v>
      </c>
      <c r="F107" s="485"/>
      <c r="G107" s="486">
        <v>906</v>
      </c>
      <c r="H107" s="486">
        <v>97</v>
      </c>
      <c r="I107" s="264">
        <v>4619</v>
      </c>
      <c r="J107" s="486">
        <v>253</v>
      </c>
      <c r="K107" s="264">
        <v>5875</v>
      </c>
      <c r="L107" s="487">
        <v>0.99206349206349198</v>
      </c>
      <c r="M107" s="485"/>
      <c r="N107" s="486">
        <v>18</v>
      </c>
      <c r="O107" s="486">
        <v>3</v>
      </c>
      <c r="P107" s="486">
        <v>26</v>
      </c>
      <c r="Q107" s="486"/>
      <c r="R107" s="486">
        <v>47</v>
      </c>
      <c r="S107" s="487">
        <v>7.9365079365079361E-3</v>
      </c>
      <c r="T107" s="485"/>
      <c r="U107" s="264">
        <v>5922</v>
      </c>
    </row>
    <row r="108" spans="1:21" ht="24.75" customHeight="1">
      <c r="A108" s="484" t="s">
        <v>348</v>
      </c>
      <c r="B108" s="485"/>
      <c r="C108" s="264">
        <v>1539</v>
      </c>
      <c r="D108" s="264">
        <v>4276</v>
      </c>
      <c r="E108" s="487">
        <v>2.7784</v>
      </c>
      <c r="F108" s="485"/>
      <c r="G108" s="264">
        <v>1182</v>
      </c>
      <c r="H108" s="486">
        <v>153</v>
      </c>
      <c r="I108" s="264">
        <v>4172</v>
      </c>
      <c r="J108" s="486">
        <v>240</v>
      </c>
      <c r="K108" s="264">
        <v>5747</v>
      </c>
      <c r="L108" s="487">
        <v>0.98830610490111781</v>
      </c>
      <c r="M108" s="485"/>
      <c r="N108" s="486">
        <v>21</v>
      </c>
      <c r="O108" s="486">
        <v>10</v>
      </c>
      <c r="P108" s="486">
        <v>33</v>
      </c>
      <c r="Q108" s="486">
        <v>4</v>
      </c>
      <c r="R108" s="486">
        <v>68</v>
      </c>
      <c r="S108" s="487">
        <v>1.16938950988822E-2</v>
      </c>
      <c r="T108" s="485"/>
      <c r="U108" s="264">
        <v>5815</v>
      </c>
    </row>
    <row r="109" spans="1:21" ht="24.75" customHeight="1">
      <c r="A109" s="484" t="s">
        <v>349</v>
      </c>
      <c r="B109" s="485"/>
      <c r="C109" s="264">
        <v>2197</v>
      </c>
      <c r="D109" s="264">
        <v>2645</v>
      </c>
      <c r="E109" s="487">
        <v>1.2039</v>
      </c>
      <c r="F109" s="485"/>
      <c r="G109" s="264">
        <v>1183</v>
      </c>
      <c r="H109" s="486">
        <v>217</v>
      </c>
      <c r="I109" s="264">
        <v>2760</v>
      </c>
      <c r="J109" s="486">
        <v>258</v>
      </c>
      <c r="K109" s="264">
        <v>4418</v>
      </c>
      <c r="L109" s="487">
        <v>0.91243287897562997</v>
      </c>
      <c r="M109" s="485"/>
      <c r="N109" s="486">
        <v>194</v>
      </c>
      <c r="O109" s="486">
        <v>27</v>
      </c>
      <c r="P109" s="486">
        <v>177</v>
      </c>
      <c r="Q109" s="486">
        <v>26</v>
      </c>
      <c r="R109" s="486">
        <v>424</v>
      </c>
      <c r="S109" s="487">
        <v>8.7567121024370101E-2</v>
      </c>
      <c r="T109" s="485"/>
      <c r="U109" s="264">
        <v>4842</v>
      </c>
    </row>
    <row r="110" spans="1:21" ht="24.75" customHeight="1">
      <c r="A110" s="484" t="s">
        <v>350</v>
      </c>
      <c r="B110" s="485"/>
      <c r="C110" s="486">
        <v>557</v>
      </c>
      <c r="D110" s="264">
        <v>3065</v>
      </c>
      <c r="E110" s="487">
        <v>5.5026999999999999</v>
      </c>
      <c r="F110" s="485"/>
      <c r="G110" s="486">
        <v>694</v>
      </c>
      <c r="H110" s="486">
        <v>81</v>
      </c>
      <c r="I110" s="264">
        <v>2661</v>
      </c>
      <c r="J110" s="486">
        <v>137</v>
      </c>
      <c r="K110" s="264">
        <v>3573</v>
      </c>
      <c r="L110" s="487">
        <v>0.98647156267255653</v>
      </c>
      <c r="M110" s="485"/>
      <c r="N110" s="486">
        <v>29</v>
      </c>
      <c r="O110" s="486">
        <v>3</v>
      </c>
      <c r="P110" s="486">
        <v>15</v>
      </c>
      <c r="Q110" s="486">
        <v>2</v>
      </c>
      <c r="R110" s="486">
        <v>49</v>
      </c>
      <c r="S110" s="487">
        <v>1.3528437327443401E-2</v>
      </c>
      <c r="T110" s="485"/>
      <c r="U110" s="264">
        <v>3622</v>
      </c>
    </row>
    <row r="111" spans="1:21" ht="24.75" customHeight="1">
      <c r="A111" s="484" t="s">
        <v>351</v>
      </c>
      <c r="B111" s="485"/>
      <c r="C111" s="486">
        <v>623</v>
      </c>
      <c r="D111" s="486">
        <v>983</v>
      </c>
      <c r="E111" s="487">
        <v>1.5778000000000001</v>
      </c>
      <c r="F111" s="485"/>
      <c r="G111" s="486">
        <v>354</v>
      </c>
      <c r="H111" s="486">
        <v>48</v>
      </c>
      <c r="I111" s="264">
        <v>1171</v>
      </c>
      <c r="J111" s="486">
        <v>5</v>
      </c>
      <c r="K111" s="264">
        <v>1578</v>
      </c>
      <c r="L111" s="487">
        <v>0.98256537982565373</v>
      </c>
      <c r="M111" s="485"/>
      <c r="N111" s="486">
        <v>14</v>
      </c>
      <c r="O111" s="486">
        <v>1</v>
      </c>
      <c r="P111" s="486">
        <v>13</v>
      </c>
      <c r="Q111" s="486"/>
      <c r="R111" s="486">
        <v>28</v>
      </c>
      <c r="S111" s="487">
        <v>1.7434620174346202E-2</v>
      </c>
      <c r="T111" s="485"/>
      <c r="U111" s="264">
        <v>1606</v>
      </c>
    </row>
    <row r="112" spans="1:21" ht="24.75" customHeight="1">
      <c r="A112" s="484" t="s">
        <v>352</v>
      </c>
      <c r="B112" s="485"/>
      <c r="C112" s="486">
        <v>359</v>
      </c>
      <c r="D112" s="486">
        <v>545</v>
      </c>
      <c r="E112" s="487">
        <v>1.5181</v>
      </c>
      <c r="F112" s="485"/>
      <c r="G112" s="486">
        <v>624</v>
      </c>
      <c r="H112" s="486"/>
      <c r="I112" s="486">
        <v>274</v>
      </c>
      <c r="J112" s="486"/>
      <c r="K112" s="486">
        <v>898</v>
      </c>
      <c r="L112" s="487">
        <v>0.99336283185840712</v>
      </c>
      <c r="M112" s="485"/>
      <c r="N112" s="486">
        <v>1</v>
      </c>
      <c r="O112" s="486"/>
      <c r="P112" s="486">
        <v>5</v>
      </c>
      <c r="Q112" s="486"/>
      <c r="R112" s="486">
        <v>6</v>
      </c>
      <c r="S112" s="487">
        <v>6.6371681415929203E-3</v>
      </c>
      <c r="T112" s="485"/>
      <c r="U112" s="486">
        <v>904</v>
      </c>
    </row>
    <row r="113" spans="1:21" ht="24.75" customHeight="1">
      <c r="A113" s="484" t="s">
        <v>353</v>
      </c>
      <c r="B113" s="485"/>
      <c r="C113" s="486">
        <v>952</v>
      </c>
      <c r="D113" s="486">
        <v>175</v>
      </c>
      <c r="E113" s="487">
        <v>0.18379999999999999</v>
      </c>
      <c r="F113" s="485"/>
      <c r="G113" s="486">
        <v>90</v>
      </c>
      <c r="H113" s="486"/>
      <c r="I113" s="486">
        <v>991</v>
      </c>
      <c r="J113" s="486"/>
      <c r="K113" s="264">
        <v>1081</v>
      </c>
      <c r="L113" s="487">
        <v>0.95918367346938782</v>
      </c>
      <c r="M113" s="485"/>
      <c r="N113" s="486">
        <v>22</v>
      </c>
      <c r="O113" s="486"/>
      <c r="P113" s="486">
        <v>24</v>
      </c>
      <c r="Q113" s="486"/>
      <c r="R113" s="486">
        <v>46</v>
      </c>
      <c r="S113" s="487">
        <v>4.0816326530612249E-2</v>
      </c>
      <c r="T113" s="485"/>
      <c r="U113" s="264">
        <v>1127</v>
      </c>
    </row>
    <row r="114" spans="1:21" ht="24.75" customHeight="1">
      <c r="A114" s="484" t="s">
        <v>354</v>
      </c>
      <c r="B114" s="485"/>
      <c r="C114" s="486">
        <v>120</v>
      </c>
      <c r="D114" s="486">
        <v>517</v>
      </c>
      <c r="E114" s="487">
        <v>4.3083</v>
      </c>
      <c r="F114" s="485"/>
      <c r="G114" s="486">
        <v>155</v>
      </c>
      <c r="H114" s="486"/>
      <c r="I114" s="486">
        <v>472</v>
      </c>
      <c r="J114" s="486"/>
      <c r="K114" s="486">
        <v>627</v>
      </c>
      <c r="L114" s="487">
        <v>0.98430141287284145</v>
      </c>
      <c r="M114" s="485"/>
      <c r="N114" s="486">
        <v>3</v>
      </c>
      <c r="O114" s="486"/>
      <c r="P114" s="486">
        <v>7</v>
      </c>
      <c r="Q114" s="486"/>
      <c r="R114" s="486">
        <v>10</v>
      </c>
      <c r="S114" s="487">
        <v>1.5698587127158558E-2</v>
      </c>
      <c r="T114" s="485"/>
      <c r="U114" s="486">
        <v>637</v>
      </c>
    </row>
    <row r="115" spans="1:21" ht="24.75" customHeight="1">
      <c r="A115" s="484" t="s">
        <v>355</v>
      </c>
      <c r="B115" s="485"/>
      <c r="C115" s="486">
        <v>193</v>
      </c>
      <c r="D115" s="486">
        <v>195</v>
      </c>
      <c r="E115" s="487">
        <v>1.0104</v>
      </c>
      <c r="F115" s="485"/>
      <c r="G115" s="486"/>
      <c r="H115" s="486"/>
      <c r="I115" s="486">
        <v>388</v>
      </c>
      <c r="J115" s="486"/>
      <c r="K115" s="486">
        <v>388</v>
      </c>
      <c r="L115" s="487">
        <v>1</v>
      </c>
      <c r="M115" s="485"/>
      <c r="N115" s="486"/>
      <c r="O115" s="486"/>
      <c r="P115" s="486"/>
      <c r="Q115" s="486"/>
      <c r="R115" s="486">
        <v>0</v>
      </c>
      <c r="S115" s="487">
        <v>0</v>
      </c>
      <c r="T115" s="485"/>
      <c r="U115" s="486">
        <v>388</v>
      </c>
    </row>
    <row r="116" spans="1:21" ht="24.75" customHeight="1">
      <c r="A116" s="484" t="s">
        <v>356</v>
      </c>
      <c r="B116" s="485"/>
      <c r="C116" s="486">
        <v>260</v>
      </c>
      <c r="D116" s="486">
        <v>175</v>
      </c>
      <c r="E116" s="487">
        <v>0.67310000000000003</v>
      </c>
      <c r="F116" s="485"/>
      <c r="G116" s="486">
        <v>90</v>
      </c>
      <c r="H116" s="486"/>
      <c r="I116" s="486">
        <v>330</v>
      </c>
      <c r="J116" s="486"/>
      <c r="K116" s="486">
        <v>420</v>
      </c>
      <c r="L116" s="487">
        <v>0.96551724137931028</v>
      </c>
      <c r="M116" s="485"/>
      <c r="N116" s="486">
        <v>11</v>
      </c>
      <c r="O116" s="486"/>
      <c r="P116" s="486">
        <v>4</v>
      </c>
      <c r="Q116" s="486"/>
      <c r="R116" s="486">
        <v>15</v>
      </c>
      <c r="S116" s="487">
        <v>3.4482758620689655E-2</v>
      </c>
      <c r="T116" s="485"/>
      <c r="U116" s="486">
        <v>435</v>
      </c>
    </row>
    <row r="117" spans="1:21" ht="24.75" customHeight="1">
      <c r="A117" s="484" t="s">
        <v>357</v>
      </c>
      <c r="B117" s="485"/>
      <c r="C117" s="486">
        <v>86</v>
      </c>
      <c r="D117" s="486">
        <v>254</v>
      </c>
      <c r="E117" s="487">
        <v>2.9535</v>
      </c>
      <c r="F117" s="485"/>
      <c r="G117" s="486">
        <v>87</v>
      </c>
      <c r="H117" s="486"/>
      <c r="I117" s="486">
        <v>250</v>
      </c>
      <c r="J117" s="486"/>
      <c r="K117" s="486">
        <v>337</v>
      </c>
      <c r="L117" s="487">
        <v>0.99117647058823533</v>
      </c>
      <c r="M117" s="485"/>
      <c r="N117" s="486">
        <v>3</v>
      </c>
      <c r="O117" s="486"/>
      <c r="P117" s="486"/>
      <c r="Q117" s="486"/>
      <c r="R117" s="486">
        <v>3</v>
      </c>
      <c r="S117" s="487">
        <v>8.8235294117647058E-3</v>
      </c>
      <c r="T117" s="485"/>
      <c r="U117" s="486">
        <v>340</v>
      </c>
    </row>
    <row r="118" spans="1:21" ht="24.75" customHeight="1">
      <c r="A118" s="484" t="s">
        <v>358</v>
      </c>
      <c r="B118" s="485"/>
      <c r="C118" s="264">
        <v>1218</v>
      </c>
      <c r="D118" s="486">
        <v>184</v>
      </c>
      <c r="E118" s="487">
        <v>0.15110000000000001</v>
      </c>
      <c r="F118" s="485"/>
      <c r="G118" s="486">
        <v>196</v>
      </c>
      <c r="H118" s="486"/>
      <c r="I118" s="264">
        <v>1194</v>
      </c>
      <c r="J118" s="486"/>
      <c r="K118" s="264">
        <v>1390</v>
      </c>
      <c r="L118" s="487">
        <v>0.99144079885877323</v>
      </c>
      <c r="M118" s="485"/>
      <c r="N118" s="486">
        <v>5</v>
      </c>
      <c r="O118" s="486"/>
      <c r="P118" s="486">
        <v>7</v>
      </c>
      <c r="Q118" s="486"/>
      <c r="R118" s="486">
        <v>12</v>
      </c>
      <c r="S118" s="487">
        <v>8.5592011412268191E-3</v>
      </c>
      <c r="T118" s="485"/>
      <c r="U118" s="264">
        <v>1402</v>
      </c>
    </row>
    <row r="119" spans="1:21" ht="24.75" customHeight="1">
      <c r="A119" s="484" t="s">
        <v>359</v>
      </c>
      <c r="B119" s="485"/>
      <c r="C119" s="486">
        <v>164</v>
      </c>
      <c r="D119" s="486">
        <v>299</v>
      </c>
      <c r="E119" s="487">
        <v>1.8231999999999999</v>
      </c>
      <c r="F119" s="485"/>
      <c r="G119" s="486">
        <v>89</v>
      </c>
      <c r="H119" s="486"/>
      <c r="I119" s="486">
        <v>373</v>
      </c>
      <c r="J119" s="486"/>
      <c r="K119" s="486">
        <v>462</v>
      </c>
      <c r="L119" s="487">
        <v>0.99784017278617709</v>
      </c>
      <c r="M119" s="485"/>
      <c r="N119" s="486"/>
      <c r="O119" s="486"/>
      <c r="P119" s="486">
        <v>1</v>
      </c>
      <c r="Q119" s="486"/>
      <c r="R119" s="486">
        <v>1</v>
      </c>
      <c r="S119" s="487">
        <v>2.1598272138228943E-3</v>
      </c>
      <c r="T119" s="485"/>
      <c r="U119" s="486">
        <v>463</v>
      </c>
    </row>
    <row r="120" spans="1:21" ht="24.75" customHeight="1">
      <c r="A120" s="484" t="s">
        <v>360</v>
      </c>
      <c r="B120" s="485"/>
      <c r="C120" s="486">
        <v>184</v>
      </c>
      <c r="D120" s="486">
        <v>-2</v>
      </c>
      <c r="E120" s="487">
        <v>-1.09E-2</v>
      </c>
      <c r="F120" s="485"/>
      <c r="G120" s="486">
        <v>1</v>
      </c>
      <c r="H120" s="486"/>
      <c r="I120" s="486">
        <v>181</v>
      </c>
      <c r="J120" s="486"/>
      <c r="K120" s="486">
        <v>182</v>
      </c>
      <c r="L120" s="487">
        <v>1</v>
      </c>
      <c r="M120" s="485"/>
      <c r="N120" s="486"/>
      <c r="O120" s="486"/>
      <c r="P120" s="486"/>
      <c r="Q120" s="486"/>
      <c r="R120" s="486">
        <v>0</v>
      </c>
      <c r="S120" s="487">
        <v>0</v>
      </c>
      <c r="T120" s="485"/>
      <c r="U120" s="486">
        <v>182</v>
      </c>
    </row>
    <row r="121" spans="1:21" ht="24.75" customHeight="1">
      <c r="A121" s="484" t="s">
        <v>361</v>
      </c>
      <c r="B121" s="485"/>
      <c r="C121" s="486">
        <v>90</v>
      </c>
      <c r="D121" s="486">
        <v>289</v>
      </c>
      <c r="E121" s="487">
        <v>3.2111000000000001</v>
      </c>
      <c r="F121" s="485"/>
      <c r="G121" s="486">
        <v>71</v>
      </c>
      <c r="H121" s="486"/>
      <c r="I121" s="486">
        <v>303</v>
      </c>
      <c r="J121" s="486"/>
      <c r="K121" s="486">
        <v>374</v>
      </c>
      <c r="L121" s="487">
        <v>0.98680738786279687</v>
      </c>
      <c r="M121" s="485"/>
      <c r="N121" s="486">
        <v>3</v>
      </c>
      <c r="O121" s="486"/>
      <c r="P121" s="486">
        <v>2</v>
      </c>
      <c r="Q121" s="486"/>
      <c r="R121" s="486">
        <v>5</v>
      </c>
      <c r="S121" s="487">
        <v>1.3192612137203165E-2</v>
      </c>
      <c r="T121" s="485"/>
      <c r="U121" s="486">
        <v>379</v>
      </c>
    </row>
    <row r="122" spans="1:21" ht="24.75" customHeight="1">
      <c r="A122" s="484" t="s">
        <v>362</v>
      </c>
      <c r="B122" s="485"/>
      <c r="C122" s="486">
        <v>57</v>
      </c>
      <c r="D122" s="486">
        <v>129</v>
      </c>
      <c r="E122" s="487">
        <v>2.2631999999999999</v>
      </c>
      <c r="F122" s="485"/>
      <c r="G122" s="486">
        <v>153</v>
      </c>
      <c r="H122" s="486"/>
      <c r="I122" s="486">
        <v>31</v>
      </c>
      <c r="J122" s="486"/>
      <c r="K122" s="486">
        <v>184</v>
      </c>
      <c r="L122" s="487">
        <v>0.989247311827957</v>
      </c>
      <c r="M122" s="485"/>
      <c r="N122" s="486">
        <v>1</v>
      </c>
      <c r="O122" s="486"/>
      <c r="P122" s="486">
        <v>1</v>
      </c>
      <c r="Q122" s="486"/>
      <c r="R122" s="486">
        <v>2</v>
      </c>
      <c r="S122" s="487">
        <v>1.075268817204301E-2</v>
      </c>
      <c r="T122" s="485"/>
      <c r="U122" s="486">
        <v>186</v>
      </c>
    </row>
    <row r="123" spans="1:21" ht="24.75" customHeight="1">
      <c r="A123" s="484" t="s">
        <v>363</v>
      </c>
      <c r="B123" s="485"/>
      <c r="C123" s="486">
        <v>323</v>
      </c>
      <c r="D123" s="486">
        <v>-228</v>
      </c>
      <c r="E123" s="487">
        <v>-0.70589999999999997</v>
      </c>
      <c r="F123" s="485"/>
      <c r="G123" s="486"/>
      <c r="H123" s="486"/>
      <c r="I123" s="486">
        <v>95</v>
      </c>
      <c r="J123" s="486"/>
      <c r="K123" s="486">
        <v>95</v>
      </c>
      <c r="L123" s="487">
        <v>1</v>
      </c>
      <c r="M123" s="485"/>
      <c r="N123" s="486"/>
      <c r="O123" s="486"/>
      <c r="P123" s="486"/>
      <c r="Q123" s="486"/>
      <c r="R123" s="486">
        <v>0</v>
      </c>
      <c r="S123" s="487">
        <v>0</v>
      </c>
      <c r="T123" s="485"/>
      <c r="U123" s="486">
        <v>95</v>
      </c>
    </row>
    <row r="124" spans="1:21" ht="24.75" customHeight="1">
      <c r="A124" s="484" t="s">
        <v>364</v>
      </c>
      <c r="B124" s="485"/>
      <c r="C124" s="486">
        <v>326</v>
      </c>
      <c r="D124" s="486">
        <v>-133</v>
      </c>
      <c r="E124" s="487">
        <v>-0.40799999999999997</v>
      </c>
      <c r="F124" s="485"/>
      <c r="G124" s="486">
        <v>32</v>
      </c>
      <c r="H124" s="486"/>
      <c r="I124" s="486">
        <v>160</v>
      </c>
      <c r="J124" s="486"/>
      <c r="K124" s="486">
        <v>192</v>
      </c>
      <c r="L124" s="487">
        <v>0.99481865284974091</v>
      </c>
      <c r="M124" s="485"/>
      <c r="N124" s="486">
        <v>1</v>
      </c>
      <c r="O124" s="486"/>
      <c r="P124" s="486"/>
      <c r="Q124" s="486"/>
      <c r="R124" s="486">
        <v>1</v>
      </c>
      <c r="S124" s="487">
        <v>5.1813471502590667E-3</v>
      </c>
      <c r="T124" s="485"/>
      <c r="U124" s="486">
        <v>193</v>
      </c>
    </row>
    <row r="125" spans="1:21" ht="24.75" customHeight="1">
      <c r="A125" s="484" t="s">
        <v>365</v>
      </c>
      <c r="B125" s="485"/>
      <c r="C125" s="486">
        <v>413</v>
      </c>
      <c r="D125" s="486">
        <v>-32</v>
      </c>
      <c r="E125" s="487">
        <v>-7.7499999999999999E-2</v>
      </c>
      <c r="F125" s="485"/>
      <c r="G125" s="486"/>
      <c r="H125" s="486">
        <v>16</v>
      </c>
      <c r="I125" s="486"/>
      <c r="J125" s="486">
        <v>362</v>
      </c>
      <c r="K125" s="486">
        <v>378</v>
      </c>
      <c r="L125" s="487">
        <v>0.99212598425196841</v>
      </c>
      <c r="M125" s="485"/>
      <c r="N125" s="486"/>
      <c r="O125" s="486"/>
      <c r="P125" s="486"/>
      <c r="Q125" s="486">
        <v>3</v>
      </c>
      <c r="R125" s="486">
        <v>3</v>
      </c>
      <c r="S125" s="487">
        <v>7.874015748031496E-3</v>
      </c>
      <c r="T125" s="485"/>
      <c r="U125" s="486">
        <v>381</v>
      </c>
    </row>
    <row r="126" spans="1:21" ht="24.75" customHeight="1">
      <c r="A126" s="484" t="s">
        <v>366</v>
      </c>
      <c r="B126" s="485"/>
      <c r="C126" s="264">
        <v>1149</v>
      </c>
      <c r="D126" s="486">
        <v>20</v>
      </c>
      <c r="E126" s="487">
        <v>1.7399999999999999E-2</v>
      </c>
      <c r="F126" s="485"/>
      <c r="G126" s="486">
        <v>85</v>
      </c>
      <c r="H126" s="486"/>
      <c r="I126" s="264">
        <v>1078</v>
      </c>
      <c r="J126" s="486"/>
      <c r="K126" s="264">
        <v>1163</v>
      </c>
      <c r="L126" s="487">
        <v>0.99486740804106077</v>
      </c>
      <c r="M126" s="485"/>
      <c r="N126" s="486">
        <v>1</v>
      </c>
      <c r="O126" s="486"/>
      <c r="P126" s="486">
        <v>5</v>
      </c>
      <c r="Q126" s="486"/>
      <c r="R126" s="486">
        <v>6</v>
      </c>
      <c r="S126" s="487">
        <v>5.1325919589392645E-3</v>
      </c>
      <c r="T126" s="485"/>
      <c r="U126" s="264">
        <v>1169</v>
      </c>
    </row>
    <row r="127" spans="1:21" ht="24.75" customHeight="1">
      <c r="A127" s="481"/>
      <c r="B127" s="482"/>
      <c r="C127" s="481"/>
      <c r="D127" s="481"/>
      <c r="E127" s="481"/>
      <c r="F127" s="482"/>
      <c r="G127" s="481"/>
      <c r="H127" s="481"/>
      <c r="I127" s="481"/>
      <c r="J127" s="481"/>
      <c r="K127" s="481"/>
      <c r="L127" s="483"/>
      <c r="M127" s="482"/>
      <c r="N127" s="481"/>
      <c r="O127" s="481"/>
      <c r="P127" s="481"/>
      <c r="Q127" s="481"/>
      <c r="R127" s="481"/>
      <c r="S127" s="483"/>
      <c r="T127" s="482"/>
      <c r="U127" s="481"/>
    </row>
    <row r="128" spans="1:21" ht="24.75" customHeight="1">
      <c r="A128" s="270" t="s">
        <v>114</v>
      </c>
      <c r="B128" s="181"/>
      <c r="C128" s="271">
        <v>6781</v>
      </c>
      <c r="D128" s="272">
        <v>-405</v>
      </c>
      <c r="E128" s="183">
        <v>-5.9700000000000003E-2</v>
      </c>
      <c r="F128" s="181"/>
      <c r="G128" s="271">
        <v>2204</v>
      </c>
      <c r="H128" s="272">
        <v>140</v>
      </c>
      <c r="I128" s="271">
        <v>3608</v>
      </c>
      <c r="J128" s="272">
        <v>142</v>
      </c>
      <c r="K128" s="271">
        <v>6094</v>
      </c>
      <c r="L128" s="183">
        <v>0.95577164366373912</v>
      </c>
      <c r="M128" s="181"/>
      <c r="N128" s="272">
        <v>56</v>
      </c>
      <c r="O128" s="272">
        <v>18</v>
      </c>
      <c r="P128" s="272">
        <v>181</v>
      </c>
      <c r="Q128" s="272">
        <v>27</v>
      </c>
      <c r="R128" s="272">
        <v>282</v>
      </c>
      <c r="S128" s="183">
        <v>4.4228356336260974E-2</v>
      </c>
      <c r="T128" s="181"/>
      <c r="U128" s="271">
        <v>6376</v>
      </c>
    </row>
    <row r="129" spans="1:21" ht="24.75" customHeight="1">
      <c r="A129" s="481"/>
      <c r="B129" s="482"/>
      <c r="C129" s="481"/>
      <c r="D129" s="481"/>
      <c r="E129" s="481"/>
      <c r="F129" s="482"/>
      <c r="G129" s="481"/>
      <c r="H129" s="481"/>
      <c r="I129" s="481"/>
      <c r="J129" s="481"/>
      <c r="K129" s="481"/>
      <c r="L129" s="483"/>
      <c r="M129" s="482"/>
      <c r="N129" s="481"/>
      <c r="O129" s="481"/>
      <c r="P129" s="481"/>
      <c r="Q129" s="481"/>
      <c r="R129" s="481"/>
      <c r="S129" s="483"/>
      <c r="T129" s="482"/>
      <c r="U129" s="481"/>
    </row>
    <row r="130" spans="1:21" ht="24.75" customHeight="1">
      <c r="A130" s="484" t="s">
        <v>299</v>
      </c>
      <c r="B130" s="485"/>
      <c r="C130" s="264">
        <v>1985</v>
      </c>
      <c r="D130" s="486">
        <v>-75</v>
      </c>
      <c r="E130" s="487">
        <v>-3.78E-2</v>
      </c>
      <c r="F130" s="485"/>
      <c r="G130" s="486">
        <v>642</v>
      </c>
      <c r="H130" s="486">
        <v>29</v>
      </c>
      <c r="I130" s="264">
        <v>1150</v>
      </c>
      <c r="J130" s="486">
        <v>39</v>
      </c>
      <c r="K130" s="264">
        <v>1860</v>
      </c>
      <c r="L130" s="487">
        <v>0.97382198952879573</v>
      </c>
      <c r="M130" s="485"/>
      <c r="N130" s="486">
        <v>11</v>
      </c>
      <c r="O130" s="486">
        <v>4</v>
      </c>
      <c r="P130" s="486">
        <v>32</v>
      </c>
      <c r="Q130" s="486">
        <v>3</v>
      </c>
      <c r="R130" s="486">
        <v>50</v>
      </c>
      <c r="S130" s="487">
        <v>2.6178010471204188E-2</v>
      </c>
      <c r="T130" s="485"/>
      <c r="U130" s="264">
        <v>1910</v>
      </c>
    </row>
    <row r="131" spans="1:21" ht="24.75" customHeight="1">
      <c r="A131" s="484" t="s">
        <v>300</v>
      </c>
      <c r="B131" s="485"/>
      <c r="C131" s="264">
        <v>1745</v>
      </c>
      <c r="D131" s="486">
        <v>-150</v>
      </c>
      <c r="E131" s="487">
        <v>-8.5999999999999993E-2</v>
      </c>
      <c r="F131" s="485"/>
      <c r="G131" s="486">
        <v>272</v>
      </c>
      <c r="H131" s="486"/>
      <c r="I131" s="264">
        <v>1274</v>
      </c>
      <c r="J131" s="486"/>
      <c r="K131" s="264">
        <v>1546</v>
      </c>
      <c r="L131" s="487">
        <v>0.9692789968652038</v>
      </c>
      <c r="M131" s="485"/>
      <c r="N131" s="486">
        <v>11</v>
      </c>
      <c r="O131" s="486"/>
      <c r="P131" s="486">
        <v>38</v>
      </c>
      <c r="Q131" s="486"/>
      <c r="R131" s="486">
        <v>49</v>
      </c>
      <c r="S131" s="487">
        <v>3.072100313479624E-2</v>
      </c>
      <c r="T131" s="485"/>
      <c r="U131" s="264">
        <v>1595</v>
      </c>
    </row>
    <row r="132" spans="1:21" ht="24.75" customHeight="1">
      <c r="A132" s="484" t="s">
        <v>301</v>
      </c>
      <c r="B132" s="485"/>
      <c r="C132" s="486">
        <v>755</v>
      </c>
      <c r="D132" s="486">
        <v>-165</v>
      </c>
      <c r="E132" s="487">
        <v>-0.2185</v>
      </c>
      <c r="F132" s="485"/>
      <c r="G132" s="486">
        <v>183</v>
      </c>
      <c r="H132" s="486">
        <v>7</v>
      </c>
      <c r="I132" s="486">
        <v>293</v>
      </c>
      <c r="J132" s="486">
        <v>36</v>
      </c>
      <c r="K132" s="486">
        <v>519</v>
      </c>
      <c r="L132" s="487">
        <v>0.87966101694915255</v>
      </c>
      <c r="M132" s="485"/>
      <c r="N132" s="486">
        <v>5</v>
      </c>
      <c r="O132" s="486">
        <v>12</v>
      </c>
      <c r="P132" s="486">
        <v>34</v>
      </c>
      <c r="Q132" s="486">
        <v>20</v>
      </c>
      <c r="R132" s="486">
        <v>71</v>
      </c>
      <c r="S132" s="487">
        <v>0.12033898305084746</v>
      </c>
      <c r="T132" s="485"/>
      <c r="U132" s="486">
        <v>590</v>
      </c>
    </row>
    <row r="133" spans="1:21" ht="24.75" customHeight="1">
      <c r="A133" s="484" t="s">
        <v>302</v>
      </c>
      <c r="B133" s="485"/>
      <c r="C133" s="486">
        <v>406</v>
      </c>
      <c r="D133" s="486">
        <v>17</v>
      </c>
      <c r="E133" s="487">
        <v>4.19E-2</v>
      </c>
      <c r="F133" s="485"/>
      <c r="G133" s="486">
        <v>372</v>
      </c>
      <c r="H133" s="486"/>
      <c r="I133" s="486">
        <v>30</v>
      </c>
      <c r="J133" s="486"/>
      <c r="K133" s="486">
        <v>402</v>
      </c>
      <c r="L133" s="487">
        <v>0.95035460992907805</v>
      </c>
      <c r="M133" s="485"/>
      <c r="N133" s="486">
        <v>16</v>
      </c>
      <c r="O133" s="486"/>
      <c r="P133" s="486">
        <v>5</v>
      </c>
      <c r="Q133" s="486"/>
      <c r="R133" s="486">
        <v>21</v>
      </c>
      <c r="S133" s="487">
        <v>4.9645390070921981E-2</v>
      </c>
      <c r="T133" s="485"/>
      <c r="U133" s="486">
        <v>423</v>
      </c>
    </row>
    <row r="134" spans="1:21" ht="24.75" customHeight="1">
      <c r="A134" s="484" t="s">
        <v>303</v>
      </c>
      <c r="B134" s="485"/>
      <c r="C134" s="486">
        <v>322</v>
      </c>
      <c r="D134" s="486">
        <v>5</v>
      </c>
      <c r="E134" s="487">
        <v>1.55E-2</v>
      </c>
      <c r="F134" s="485"/>
      <c r="G134" s="486">
        <v>84</v>
      </c>
      <c r="H134" s="486"/>
      <c r="I134" s="486">
        <v>224</v>
      </c>
      <c r="J134" s="486"/>
      <c r="K134" s="486">
        <v>308</v>
      </c>
      <c r="L134" s="487">
        <v>0.94189602446483178</v>
      </c>
      <c r="M134" s="485"/>
      <c r="N134" s="486">
        <v>4</v>
      </c>
      <c r="O134" s="486"/>
      <c r="P134" s="486">
        <v>15</v>
      </c>
      <c r="Q134" s="486"/>
      <c r="R134" s="486">
        <v>19</v>
      </c>
      <c r="S134" s="487">
        <v>5.8103975535168197E-2</v>
      </c>
      <c r="T134" s="485"/>
      <c r="U134" s="486">
        <v>327</v>
      </c>
    </row>
    <row r="135" spans="1:21" ht="24.75" customHeight="1">
      <c r="A135" s="484" t="s">
        <v>304</v>
      </c>
      <c r="B135" s="485"/>
      <c r="C135" s="486">
        <v>305</v>
      </c>
      <c r="D135" s="486">
        <v>37</v>
      </c>
      <c r="E135" s="487">
        <v>0.12130000000000001</v>
      </c>
      <c r="F135" s="485"/>
      <c r="G135" s="486">
        <v>299</v>
      </c>
      <c r="H135" s="486"/>
      <c r="I135" s="486">
        <v>39</v>
      </c>
      <c r="J135" s="486"/>
      <c r="K135" s="486">
        <v>338</v>
      </c>
      <c r="L135" s="487">
        <v>0.98830409356725146</v>
      </c>
      <c r="M135" s="485"/>
      <c r="N135" s="486"/>
      <c r="O135" s="486"/>
      <c r="P135" s="486">
        <v>4</v>
      </c>
      <c r="Q135" s="486"/>
      <c r="R135" s="486">
        <v>4</v>
      </c>
      <c r="S135" s="487">
        <v>1.1695906432748537E-2</v>
      </c>
      <c r="T135" s="485"/>
      <c r="U135" s="486">
        <v>342</v>
      </c>
    </row>
    <row r="136" spans="1:21" ht="24.75" customHeight="1">
      <c r="A136" s="484" t="s">
        <v>305</v>
      </c>
      <c r="B136" s="485"/>
      <c r="C136" s="486">
        <v>363</v>
      </c>
      <c r="D136" s="486">
        <v>-2</v>
      </c>
      <c r="E136" s="487">
        <v>-5.4999999999999997E-3</v>
      </c>
      <c r="F136" s="485"/>
      <c r="G136" s="486">
        <v>163</v>
      </c>
      <c r="H136" s="486"/>
      <c r="I136" s="486">
        <v>186</v>
      </c>
      <c r="J136" s="486"/>
      <c r="K136" s="486">
        <v>349</v>
      </c>
      <c r="L136" s="487">
        <v>0.96675900277008309</v>
      </c>
      <c r="M136" s="485"/>
      <c r="N136" s="486">
        <v>1</v>
      </c>
      <c r="O136" s="486"/>
      <c r="P136" s="486">
        <v>11</v>
      </c>
      <c r="Q136" s="486"/>
      <c r="R136" s="486">
        <v>12</v>
      </c>
      <c r="S136" s="487">
        <v>3.3240997229916892E-2</v>
      </c>
      <c r="T136" s="485"/>
      <c r="U136" s="486">
        <v>361</v>
      </c>
    </row>
    <row r="137" spans="1:21" ht="24.75" customHeight="1">
      <c r="A137" s="484" t="s">
        <v>306</v>
      </c>
      <c r="B137" s="485"/>
      <c r="C137" s="486">
        <v>358</v>
      </c>
      <c r="D137" s="486">
        <v>-42</v>
      </c>
      <c r="E137" s="487">
        <v>-0.1173</v>
      </c>
      <c r="F137" s="485"/>
      <c r="G137" s="486">
        <v>75</v>
      </c>
      <c r="H137" s="486"/>
      <c r="I137" s="486">
        <v>218</v>
      </c>
      <c r="J137" s="486"/>
      <c r="K137" s="486">
        <v>293</v>
      </c>
      <c r="L137" s="487">
        <v>0.92721518987341767</v>
      </c>
      <c r="M137" s="485"/>
      <c r="N137" s="486">
        <v>2</v>
      </c>
      <c r="O137" s="486"/>
      <c r="P137" s="486">
        <v>21</v>
      </c>
      <c r="Q137" s="486"/>
      <c r="R137" s="486">
        <v>23</v>
      </c>
      <c r="S137" s="487">
        <v>7.2784810126582278E-2</v>
      </c>
      <c r="T137" s="485"/>
      <c r="U137" s="486">
        <v>316</v>
      </c>
    </row>
    <row r="138" spans="1:21" ht="24.75" customHeight="1">
      <c r="A138" s="484" t="s">
        <v>307</v>
      </c>
      <c r="B138" s="485"/>
      <c r="C138" s="486">
        <v>215</v>
      </c>
      <c r="D138" s="486">
        <v>-15</v>
      </c>
      <c r="E138" s="487">
        <v>-6.9800000000000001E-2</v>
      </c>
      <c r="F138" s="485"/>
      <c r="G138" s="486">
        <v>66</v>
      </c>
      <c r="H138" s="486"/>
      <c r="I138" s="486">
        <v>117</v>
      </c>
      <c r="J138" s="486"/>
      <c r="K138" s="486">
        <v>183</v>
      </c>
      <c r="L138" s="487">
        <v>0.91500000000000004</v>
      </c>
      <c r="M138" s="485"/>
      <c r="N138" s="486">
        <v>4</v>
      </c>
      <c r="O138" s="486"/>
      <c r="P138" s="486">
        <v>13</v>
      </c>
      <c r="Q138" s="486"/>
      <c r="R138" s="486">
        <v>17</v>
      </c>
      <c r="S138" s="487">
        <v>8.5000000000000006E-2</v>
      </c>
      <c r="T138" s="485"/>
      <c r="U138" s="486">
        <v>200</v>
      </c>
    </row>
    <row r="139" spans="1:21" ht="24.75" customHeight="1">
      <c r="A139" s="484" t="s">
        <v>308</v>
      </c>
      <c r="B139" s="485"/>
      <c r="C139" s="486">
        <v>142</v>
      </c>
      <c r="D139" s="486">
        <v>-7</v>
      </c>
      <c r="E139" s="487">
        <v>-4.9299999999999997E-2</v>
      </c>
      <c r="F139" s="485"/>
      <c r="G139" s="486">
        <v>48</v>
      </c>
      <c r="H139" s="486"/>
      <c r="I139" s="486">
        <v>77</v>
      </c>
      <c r="J139" s="486"/>
      <c r="K139" s="486">
        <v>125</v>
      </c>
      <c r="L139" s="487">
        <v>0.92592592592592593</v>
      </c>
      <c r="M139" s="485"/>
      <c r="N139" s="486">
        <v>2</v>
      </c>
      <c r="O139" s="486"/>
      <c r="P139" s="486">
        <v>8</v>
      </c>
      <c r="Q139" s="486"/>
      <c r="R139" s="486">
        <v>10</v>
      </c>
      <c r="S139" s="487">
        <v>7.407407407407407E-2</v>
      </c>
      <c r="T139" s="485"/>
      <c r="U139" s="486">
        <v>135</v>
      </c>
    </row>
    <row r="140" spans="1:21" ht="24.75" customHeight="1">
      <c r="A140" s="484" t="s">
        <v>309</v>
      </c>
      <c r="B140" s="485"/>
      <c r="C140" s="486">
        <v>185</v>
      </c>
      <c r="D140" s="486">
        <v>-8</v>
      </c>
      <c r="E140" s="487">
        <v>-4.3200000000000002E-2</v>
      </c>
      <c r="F140" s="485"/>
      <c r="G140" s="486"/>
      <c r="H140" s="486">
        <v>104</v>
      </c>
      <c r="I140" s="486"/>
      <c r="J140" s="486">
        <v>67</v>
      </c>
      <c r="K140" s="486">
        <v>171</v>
      </c>
      <c r="L140" s="487">
        <v>0.96610169491525422</v>
      </c>
      <c r="M140" s="485"/>
      <c r="N140" s="486"/>
      <c r="O140" s="486">
        <v>2</v>
      </c>
      <c r="P140" s="486"/>
      <c r="Q140" s="486">
        <v>4</v>
      </c>
      <c r="R140" s="486">
        <v>6</v>
      </c>
      <c r="S140" s="487">
        <v>3.3898305084745763E-2</v>
      </c>
      <c r="T140" s="485"/>
      <c r="U140" s="486">
        <v>177</v>
      </c>
    </row>
    <row r="141" spans="1:21" ht="24.75" customHeight="1">
      <c r="A141" s="481"/>
      <c r="B141" s="482"/>
      <c r="C141" s="481"/>
      <c r="D141" s="481"/>
      <c r="E141" s="481"/>
      <c r="F141" s="482"/>
      <c r="G141" s="481"/>
      <c r="H141" s="481"/>
      <c r="I141" s="481"/>
      <c r="J141" s="481"/>
      <c r="K141" s="481"/>
      <c r="L141" s="483"/>
      <c r="M141" s="482"/>
      <c r="N141" s="481"/>
      <c r="O141" s="481"/>
      <c r="P141" s="481"/>
      <c r="Q141" s="481"/>
      <c r="R141" s="481"/>
      <c r="S141" s="483"/>
      <c r="T141" s="482"/>
      <c r="U141" s="481"/>
    </row>
    <row r="142" spans="1:21" ht="24.75" customHeight="1">
      <c r="A142" s="270" t="s">
        <v>115</v>
      </c>
      <c r="B142" s="181"/>
      <c r="C142" s="271">
        <v>3827</v>
      </c>
      <c r="D142" s="272">
        <v>113</v>
      </c>
      <c r="E142" s="183">
        <v>2.9499999999999998E-2</v>
      </c>
      <c r="F142" s="181"/>
      <c r="G142" s="271">
        <v>1011</v>
      </c>
      <c r="H142" s="272">
        <v>90</v>
      </c>
      <c r="I142" s="271">
        <v>2011</v>
      </c>
      <c r="J142" s="272">
        <v>94</v>
      </c>
      <c r="K142" s="271">
        <v>3206</v>
      </c>
      <c r="L142" s="183">
        <v>0.81370558375634516</v>
      </c>
      <c r="M142" s="181"/>
      <c r="N142" s="272">
        <v>283</v>
      </c>
      <c r="O142" s="272">
        <v>19</v>
      </c>
      <c r="P142" s="272">
        <v>418</v>
      </c>
      <c r="Q142" s="272">
        <v>14</v>
      </c>
      <c r="R142" s="272">
        <v>734</v>
      </c>
      <c r="S142" s="183">
        <v>0.18629441624365484</v>
      </c>
      <c r="T142" s="181"/>
      <c r="U142" s="271">
        <v>3940</v>
      </c>
    </row>
    <row r="143" spans="1:21" ht="24.75" customHeight="1">
      <c r="A143" s="481"/>
      <c r="B143" s="482"/>
      <c r="C143" s="481"/>
      <c r="D143" s="481"/>
      <c r="E143" s="481"/>
      <c r="F143" s="482"/>
      <c r="G143" s="481"/>
      <c r="H143" s="481"/>
      <c r="I143" s="481"/>
      <c r="J143" s="481"/>
      <c r="K143" s="481"/>
      <c r="L143" s="483"/>
      <c r="M143" s="482"/>
      <c r="N143" s="481"/>
      <c r="O143" s="481"/>
      <c r="P143" s="481"/>
      <c r="Q143" s="481"/>
      <c r="R143" s="481"/>
      <c r="S143" s="483"/>
      <c r="T143" s="482"/>
      <c r="U143" s="481"/>
    </row>
    <row r="144" spans="1:21" ht="24.75" customHeight="1">
      <c r="A144" s="484" t="s">
        <v>310</v>
      </c>
      <c r="B144" s="485"/>
      <c r="C144" s="264">
        <v>1659</v>
      </c>
      <c r="D144" s="486">
        <v>-214</v>
      </c>
      <c r="E144" s="487">
        <v>-0.129</v>
      </c>
      <c r="F144" s="485"/>
      <c r="G144" s="486">
        <v>355</v>
      </c>
      <c r="H144" s="486">
        <v>35</v>
      </c>
      <c r="I144" s="486">
        <v>626</v>
      </c>
      <c r="J144" s="486">
        <v>30</v>
      </c>
      <c r="K144" s="264">
        <v>1046</v>
      </c>
      <c r="L144" s="487">
        <v>0.72387543252595155</v>
      </c>
      <c r="M144" s="485"/>
      <c r="N144" s="486">
        <v>160</v>
      </c>
      <c r="O144" s="486">
        <v>9</v>
      </c>
      <c r="P144" s="486">
        <v>222</v>
      </c>
      <c r="Q144" s="486">
        <v>8</v>
      </c>
      <c r="R144" s="486">
        <v>399</v>
      </c>
      <c r="S144" s="487">
        <v>0.27612456747404845</v>
      </c>
      <c r="T144" s="485"/>
      <c r="U144" s="264">
        <v>1445</v>
      </c>
    </row>
    <row r="145" spans="1:21" ht="24.75" customHeight="1">
      <c r="A145" s="484" t="s">
        <v>311</v>
      </c>
      <c r="B145" s="485"/>
      <c r="C145" s="486">
        <v>613</v>
      </c>
      <c r="D145" s="486">
        <v>381</v>
      </c>
      <c r="E145" s="487">
        <v>0.62150000000000005</v>
      </c>
      <c r="F145" s="485"/>
      <c r="G145" s="486">
        <v>209</v>
      </c>
      <c r="H145" s="486">
        <v>22</v>
      </c>
      <c r="I145" s="486">
        <v>455</v>
      </c>
      <c r="J145" s="486">
        <v>30</v>
      </c>
      <c r="K145" s="486">
        <v>716</v>
      </c>
      <c r="L145" s="487">
        <v>0.72032193158953717</v>
      </c>
      <c r="M145" s="485"/>
      <c r="N145" s="486">
        <v>112</v>
      </c>
      <c r="O145" s="486">
        <v>7</v>
      </c>
      <c r="P145" s="486">
        <v>153</v>
      </c>
      <c r="Q145" s="486">
        <v>6</v>
      </c>
      <c r="R145" s="486">
        <v>278</v>
      </c>
      <c r="S145" s="487">
        <v>0.27967806841046278</v>
      </c>
      <c r="T145" s="485"/>
      <c r="U145" s="486">
        <v>994</v>
      </c>
    </row>
    <row r="146" spans="1:21" ht="24.75" customHeight="1">
      <c r="A146" s="484" t="s">
        <v>312</v>
      </c>
      <c r="B146" s="485"/>
      <c r="C146" s="486">
        <v>527</v>
      </c>
      <c r="D146" s="486">
        <v>-54</v>
      </c>
      <c r="E146" s="487">
        <v>-0.10249999999999999</v>
      </c>
      <c r="F146" s="485"/>
      <c r="G146" s="486">
        <v>133</v>
      </c>
      <c r="H146" s="486">
        <v>10</v>
      </c>
      <c r="I146" s="486">
        <v>296</v>
      </c>
      <c r="J146" s="486">
        <v>7</v>
      </c>
      <c r="K146" s="486">
        <v>446</v>
      </c>
      <c r="L146" s="487">
        <v>0.94291754756871027</v>
      </c>
      <c r="M146" s="485"/>
      <c r="N146" s="486">
        <v>7</v>
      </c>
      <c r="O146" s="486">
        <v>3</v>
      </c>
      <c r="P146" s="486">
        <v>17</v>
      </c>
      <c r="Q146" s="486"/>
      <c r="R146" s="486">
        <v>27</v>
      </c>
      <c r="S146" s="487">
        <v>5.7082452431289642E-2</v>
      </c>
      <c r="T146" s="485"/>
      <c r="U146" s="486">
        <v>473</v>
      </c>
    </row>
    <row r="147" spans="1:21" ht="24.75" customHeight="1">
      <c r="A147" s="484" t="s">
        <v>313</v>
      </c>
      <c r="B147" s="485"/>
      <c r="C147" s="486">
        <v>179</v>
      </c>
      <c r="D147" s="486">
        <v>40</v>
      </c>
      <c r="E147" s="487">
        <v>0.2235</v>
      </c>
      <c r="F147" s="485"/>
      <c r="G147" s="486">
        <v>68</v>
      </c>
      <c r="H147" s="486">
        <v>3</v>
      </c>
      <c r="I147" s="486">
        <v>142</v>
      </c>
      <c r="J147" s="486">
        <v>6</v>
      </c>
      <c r="K147" s="486">
        <v>219</v>
      </c>
      <c r="L147" s="487">
        <v>1</v>
      </c>
      <c r="M147" s="485"/>
      <c r="N147" s="486"/>
      <c r="O147" s="486"/>
      <c r="P147" s="486"/>
      <c r="Q147" s="486"/>
      <c r="R147" s="486">
        <v>0</v>
      </c>
      <c r="S147" s="487">
        <v>0</v>
      </c>
      <c r="T147" s="485"/>
      <c r="U147" s="486">
        <v>219</v>
      </c>
    </row>
    <row r="148" spans="1:21" ht="24.75" customHeight="1">
      <c r="A148" s="484" t="s">
        <v>314</v>
      </c>
      <c r="B148" s="485"/>
      <c r="C148" s="486">
        <v>99</v>
      </c>
      <c r="D148" s="486">
        <v>36</v>
      </c>
      <c r="E148" s="487">
        <v>0.36359999999999998</v>
      </c>
      <c r="F148" s="485"/>
      <c r="G148" s="486">
        <v>69</v>
      </c>
      <c r="H148" s="486">
        <v>7</v>
      </c>
      <c r="I148" s="486">
        <v>48</v>
      </c>
      <c r="J148" s="486">
        <v>4</v>
      </c>
      <c r="K148" s="486">
        <v>128</v>
      </c>
      <c r="L148" s="487">
        <v>0.94814814814814807</v>
      </c>
      <c r="M148" s="485"/>
      <c r="N148" s="486">
        <v>3</v>
      </c>
      <c r="O148" s="486"/>
      <c r="P148" s="486">
        <v>4</v>
      </c>
      <c r="Q148" s="486"/>
      <c r="R148" s="486">
        <v>7</v>
      </c>
      <c r="S148" s="487">
        <v>5.185185185185185E-2</v>
      </c>
      <c r="T148" s="485"/>
      <c r="U148" s="486">
        <v>135</v>
      </c>
    </row>
    <row r="149" spans="1:21" ht="24.75" customHeight="1">
      <c r="A149" s="484" t="s">
        <v>315</v>
      </c>
      <c r="B149" s="485"/>
      <c r="C149" s="486">
        <v>203</v>
      </c>
      <c r="D149" s="486">
        <v>-99</v>
      </c>
      <c r="E149" s="487">
        <v>-0.48770000000000002</v>
      </c>
      <c r="F149" s="485"/>
      <c r="G149" s="486">
        <v>35</v>
      </c>
      <c r="H149" s="486">
        <v>1</v>
      </c>
      <c r="I149" s="486">
        <v>50</v>
      </c>
      <c r="J149" s="486">
        <v>2</v>
      </c>
      <c r="K149" s="486">
        <v>88</v>
      </c>
      <c r="L149" s="487">
        <v>0.84615384615384615</v>
      </c>
      <c r="M149" s="485"/>
      <c r="N149" s="486">
        <v>1</v>
      </c>
      <c r="O149" s="486"/>
      <c r="P149" s="486">
        <v>15</v>
      </c>
      <c r="Q149" s="486"/>
      <c r="R149" s="486">
        <v>16</v>
      </c>
      <c r="S149" s="487">
        <v>0.15384615384615385</v>
      </c>
      <c r="T149" s="485"/>
      <c r="U149" s="486">
        <v>104</v>
      </c>
    </row>
    <row r="150" spans="1:21" ht="24.75" customHeight="1">
      <c r="A150" s="484" t="s">
        <v>316</v>
      </c>
      <c r="B150" s="485"/>
      <c r="C150" s="486">
        <v>92</v>
      </c>
      <c r="D150" s="486">
        <v>-36</v>
      </c>
      <c r="E150" s="487">
        <v>-0.39129999999999998</v>
      </c>
      <c r="F150" s="485"/>
      <c r="G150" s="486">
        <v>3</v>
      </c>
      <c r="H150" s="486"/>
      <c r="I150" s="486">
        <v>51</v>
      </c>
      <c r="J150" s="486">
        <v>2</v>
      </c>
      <c r="K150" s="486">
        <v>56</v>
      </c>
      <c r="L150" s="487">
        <v>1</v>
      </c>
      <c r="M150" s="485"/>
      <c r="N150" s="486"/>
      <c r="O150" s="486"/>
      <c r="P150" s="486"/>
      <c r="Q150" s="486"/>
      <c r="R150" s="486">
        <v>0</v>
      </c>
      <c r="S150" s="487">
        <v>0</v>
      </c>
      <c r="T150" s="485"/>
      <c r="U150" s="486">
        <v>56</v>
      </c>
    </row>
    <row r="151" spans="1:21" ht="24.75" customHeight="1">
      <c r="A151" s="484" t="s">
        <v>317</v>
      </c>
      <c r="B151" s="485"/>
      <c r="C151" s="486">
        <v>112</v>
      </c>
      <c r="D151" s="486">
        <v>-50</v>
      </c>
      <c r="E151" s="487">
        <v>-0.44640000000000002</v>
      </c>
      <c r="F151" s="485"/>
      <c r="G151" s="486">
        <v>8</v>
      </c>
      <c r="H151" s="486"/>
      <c r="I151" s="486">
        <v>54</v>
      </c>
      <c r="J151" s="486"/>
      <c r="K151" s="486">
        <v>62</v>
      </c>
      <c r="L151" s="487">
        <v>1</v>
      </c>
      <c r="M151" s="485"/>
      <c r="N151" s="486"/>
      <c r="O151" s="486"/>
      <c r="P151" s="486"/>
      <c r="Q151" s="486"/>
      <c r="R151" s="486">
        <v>0</v>
      </c>
      <c r="S151" s="487">
        <v>0</v>
      </c>
      <c r="T151" s="485"/>
      <c r="U151" s="486">
        <v>62</v>
      </c>
    </row>
    <row r="152" spans="1:21" ht="24.75" customHeight="1">
      <c r="A152" s="484" t="s">
        <v>318</v>
      </c>
      <c r="B152" s="485"/>
      <c r="C152" s="486">
        <v>122</v>
      </c>
      <c r="D152" s="486">
        <v>14</v>
      </c>
      <c r="E152" s="487">
        <v>0.1148</v>
      </c>
      <c r="F152" s="485"/>
      <c r="G152" s="486">
        <v>31</v>
      </c>
      <c r="H152" s="486">
        <v>4</v>
      </c>
      <c r="I152" s="486">
        <v>93</v>
      </c>
      <c r="J152" s="486">
        <v>6</v>
      </c>
      <c r="K152" s="486">
        <v>134</v>
      </c>
      <c r="L152" s="487">
        <v>0.98529411764705888</v>
      </c>
      <c r="M152" s="485"/>
      <c r="N152" s="486"/>
      <c r="O152" s="486"/>
      <c r="P152" s="486">
        <v>2</v>
      </c>
      <c r="Q152" s="486"/>
      <c r="R152" s="486">
        <v>2</v>
      </c>
      <c r="S152" s="487">
        <v>1.4705882352941178E-2</v>
      </c>
      <c r="T152" s="485"/>
      <c r="U152" s="486">
        <v>136</v>
      </c>
    </row>
    <row r="153" spans="1:21" ht="24.75" customHeight="1">
      <c r="A153" s="484" t="s">
        <v>319</v>
      </c>
      <c r="B153" s="485"/>
      <c r="C153" s="486">
        <v>84</v>
      </c>
      <c r="D153" s="486">
        <v>-9</v>
      </c>
      <c r="E153" s="487">
        <v>-0.1071</v>
      </c>
      <c r="F153" s="485"/>
      <c r="G153" s="486">
        <v>16</v>
      </c>
      <c r="H153" s="486"/>
      <c r="I153" s="486">
        <v>55</v>
      </c>
      <c r="J153" s="486">
        <v>3</v>
      </c>
      <c r="K153" s="486">
        <v>74</v>
      </c>
      <c r="L153" s="487">
        <v>0.98666666666666669</v>
      </c>
      <c r="M153" s="485"/>
      <c r="N153" s="486"/>
      <c r="O153" s="486"/>
      <c r="P153" s="486">
        <v>1</v>
      </c>
      <c r="Q153" s="486"/>
      <c r="R153" s="486">
        <v>1</v>
      </c>
      <c r="S153" s="487">
        <v>1.3333333333333332E-2</v>
      </c>
      <c r="T153" s="485"/>
      <c r="U153" s="486">
        <v>75</v>
      </c>
    </row>
    <row r="154" spans="1:21" ht="24.75" customHeight="1">
      <c r="A154" s="484" t="s">
        <v>320</v>
      </c>
      <c r="B154" s="485"/>
      <c r="C154" s="486">
        <v>74</v>
      </c>
      <c r="D154" s="486">
        <v>-19</v>
      </c>
      <c r="E154" s="487">
        <v>-0.25679999999999997</v>
      </c>
      <c r="F154" s="485"/>
      <c r="G154" s="486">
        <v>8</v>
      </c>
      <c r="H154" s="486">
        <v>2</v>
      </c>
      <c r="I154" s="486">
        <v>43</v>
      </c>
      <c r="J154" s="486">
        <v>2</v>
      </c>
      <c r="K154" s="486">
        <v>55</v>
      </c>
      <c r="L154" s="487">
        <v>1</v>
      </c>
      <c r="M154" s="485"/>
      <c r="N154" s="486"/>
      <c r="O154" s="486"/>
      <c r="P154" s="486"/>
      <c r="Q154" s="486"/>
      <c r="R154" s="486">
        <v>0</v>
      </c>
      <c r="S154" s="487">
        <v>0</v>
      </c>
      <c r="T154" s="485"/>
      <c r="U154" s="486">
        <v>55</v>
      </c>
    </row>
    <row r="155" spans="1:21" ht="24.75" customHeight="1">
      <c r="A155" s="484" t="s">
        <v>321</v>
      </c>
      <c r="B155" s="485"/>
      <c r="C155" s="486">
        <v>63</v>
      </c>
      <c r="D155" s="486">
        <v>123</v>
      </c>
      <c r="E155" s="487">
        <v>1.9523999999999999</v>
      </c>
      <c r="F155" s="485"/>
      <c r="G155" s="486">
        <v>76</v>
      </c>
      <c r="H155" s="486">
        <v>6</v>
      </c>
      <c r="I155" s="486">
        <v>98</v>
      </c>
      <c r="J155" s="486">
        <v>2</v>
      </c>
      <c r="K155" s="486">
        <v>182</v>
      </c>
      <c r="L155" s="487">
        <v>0.97849462365591389</v>
      </c>
      <c r="M155" s="485"/>
      <c r="N155" s="486"/>
      <c r="O155" s="486"/>
      <c r="P155" s="486">
        <v>4</v>
      </c>
      <c r="Q155" s="486"/>
      <c r="R155" s="486">
        <v>4</v>
      </c>
      <c r="S155" s="487">
        <v>2.150537634408602E-2</v>
      </c>
      <c r="T155" s="485"/>
      <c r="U155" s="486">
        <v>186</v>
      </c>
    </row>
    <row r="156" spans="1:21" ht="24.75" customHeight="1">
      <c r="A156" s="481"/>
      <c r="B156" s="482"/>
      <c r="C156" s="481"/>
      <c r="D156" s="481"/>
      <c r="E156" s="481"/>
      <c r="F156" s="482"/>
      <c r="G156" s="481"/>
      <c r="H156" s="481"/>
      <c r="I156" s="481"/>
      <c r="J156" s="481"/>
      <c r="K156" s="481"/>
      <c r="L156" s="483"/>
      <c r="M156" s="482"/>
      <c r="N156" s="481"/>
      <c r="O156" s="481"/>
      <c r="P156" s="481"/>
      <c r="Q156" s="481"/>
      <c r="R156" s="481"/>
      <c r="S156" s="483"/>
      <c r="T156" s="482"/>
      <c r="U156" s="481"/>
    </row>
    <row r="157" spans="1:21" ht="24.75" customHeight="1">
      <c r="A157" s="270" t="s">
        <v>116</v>
      </c>
      <c r="B157" s="181"/>
      <c r="C157" s="271">
        <v>3478</v>
      </c>
      <c r="D157" s="271">
        <v>1630</v>
      </c>
      <c r="E157" s="183">
        <v>0.46870000000000001</v>
      </c>
      <c r="F157" s="181"/>
      <c r="G157" s="271">
        <v>1436</v>
      </c>
      <c r="H157" s="272">
        <v>160</v>
      </c>
      <c r="I157" s="271">
        <v>2922</v>
      </c>
      <c r="J157" s="272">
        <v>233</v>
      </c>
      <c r="K157" s="271">
        <v>4751</v>
      </c>
      <c r="L157" s="183">
        <v>0.9301096319498825</v>
      </c>
      <c r="M157" s="181"/>
      <c r="N157" s="272">
        <v>147</v>
      </c>
      <c r="O157" s="272">
        <v>21</v>
      </c>
      <c r="P157" s="272">
        <v>177</v>
      </c>
      <c r="Q157" s="272">
        <v>12</v>
      </c>
      <c r="R157" s="272">
        <v>357</v>
      </c>
      <c r="S157" s="183">
        <v>6.989036805011746E-2</v>
      </c>
      <c r="T157" s="181"/>
      <c r="U157" s="271">
        <v>5108</v>
      </c>
    </row>
    <row r="158" spans="1:21" ht="24.75" customHeight="1">
      <c r="A158" s="481"/>
      <c r="B158" s="482"/>
      <c r="C158" s="481"/>
      <c r="D158" s="481"/>
      <c r="E158" s="481"/>
      <c r="F158" s="482"/>
      <c r="G158" s="481"/>
      <c r="H158" s="481"/>
      <c r="I158" s="481"/>
      <c r="J158" s="481"/>
      <c r="K158" s="481"/>
      <c r="L158" s="483"/>
      <c r="M158" s="482"/>
      <c r="N158" s="481"/>
      <c r="O158" s="481"/>
      <c r="P158" s="481"/>
      <c r="Q158" s="481"/>
      <c r="R158" s="481"/>
      <c r="S158" s="483"/>
      <c r="T158" s="482"/>
      <c r="U158" s="481"/>
    </row>
    <row r="159" spans="1:21" ht="24.75" customHeight="1">
      <c r="A159" s="484" t="s">
        <v>322</v>
      </c>
      <c r="B159" s="485"/>
      <c r="C159" s="264">
        <v>1670</v>
      </c>
      <c r="D159" s="486">
        <v>451</v>
      </c>
      <c r="E159" s="487">
        <v>0.27010000000000001</v>
      </c>
      <c r="F159" s="485"/>
      <c r="G159" s="486">
        <v>525</v>
      </c>
      <c r="H159" s="486">
        <v>75</v>
      </c>
      <c r="I159" s="264">
        <v>1163</v>
      </c>
      <c r="J159" s="486">
        <v>103</v>
      </c>
      <c r="K159" s="264">
        <v>1866</v>
      </c>
      <c r="L159" s="487">
        <v>0.87977369165487973</v>
      </c>
      <c r="M159" s="485"/>
      <c r="N159" s="486">
        <v>103</v>
      </c>
      <c r="O159" s="486">
        <v>11</v>
      </c>
      <c r="P159" s="486">
        <v>132</v>
      </c>
      <c r="Q159" s="486">
        <v>9</v>
      </c>
      <c r="R159" s="486">
        <v>255</v>
      </c>
      <c r="S159" s="487">
        <v>0.12022630834512023</v>
      </c>
      <c r="T159" s="485"/>
      <c r="U159" s="264">
        <v>2121</v>
      </c>
    </row>
    <row r="160" spans="1:21" ht="24.75" customHeight="1">
      <c r="A160" s="484" t="s">
        <v>323</v>
      </c>
      <c r="B160" s="485"/>
      <c r="C160" s="486">
        <v>414</v>
      </c>
      <c r="D160" s="486">
        <v>345</v>
      </c>
      <c r="E160" s="487">
        <v>0.83330000000000004</v>
      </c>
      <c r="F160" s="485"/>
      <c r="G160" s="486">
        <v>230</v>
      </c>
      <c r="H160" s="486">
        <v>27</v>
      </c>
      <c r="I160" s="486">
        <v>419</v>
      </c>
      <c r="J160" s="486">
        <v>51</v>
      </c>
      <c r="K160" s="486">
        <v>727</v>
      </c>
      <c r="L160" s="487">
        <v>0.95783926218708826</v>
      </c>
      <c r="M160" s="485"/>
      <c r="N160" s="486">
        <v>12</v>
      </c>
      <c r="O160" s="486">
        <v>2</v>
      </c>
      <c r="P160" s="486">
        <v>18</v>
      </c>
      <c r="Q160" s="486"/>
      <c r="R160" s="486">
        <v>32</v>
      </c>
      <c r="S160" s="487">
        <v>4.2160737812911728E-2</v>
      </c>
      <c r="T160" s="485"/>
      <c r="U160" s="486">
        <v>759</v>
      </c>
    </row>
    <row r="161" spans="1:21" ht="24.75" customHeight="1">
      <c r="A161" s="484" t="s">
        <v>324</v>
      </c>
      <c r="B161" s="485"/>
      <c r="C161" s="486">
        <v>354</v>
      </c>
      <c r="D161" s="486">
        <v>247</v>
      </c>
      <c r="E161" s="487">
        <v>0.69769999999999999</v>
      </c>
      <c r="F161" s="485"/>
      <c r="G161" s="486">
        <v>177</v>
      </c>
      <c r="H161" s="486">
        <v>24</v>
      </c>
      <c r="I161" s="486">
        <v>343</v>
      </c>
      <c r="J161" s="486">
        <v>17</v>
      </c>
      <c r="K161" s="486">
        <v>561</v>
      </c>
      <c r="L161" s="487">
        <v>0.93344425956738775</v>
      </c>
      <c r="M161" s="485"/>
      <c r="N161" s="486">
        <v>22</v>
      </c>
      <c r="O161" s="486">
        <v>7</v>
      </c>
      <c r="P161" s="486">
        <v>9</v>
      </c>
      <c r="Q161" s="486">
        <v>2</v>
      </c>
      <c r="R161" s="486">
        <v>40</v>
      </c>
      <c r="S161" s="487">
        <v>6.6555740432612309E-2</v>
      </c>
      <c r="T161" s="485"/>
      <c r="U161" s="486">
        <v>601</v>
      </c>
    </row>
    <row r="162" spans="1:21" ht="24.75" customHeight="1">
      <c r="A162" s="484" t="s">
        <v>325</v>
      </c>
      <c r="B162" s="485"/>
      <c r="C162" s="486">
        <v>272</v>
      </c>
      <c r="D162" s="486">
        <v>22</v>
      </c>
      <c r="E162" s="487">
        <v>8.09E-2</v>
      </c>
      <c r="F162" s="485"/>
      <c r="G162" s="486">
        <v>37</v>
      </c>
      <c r="H162" s="486">
        <v>1</v>
      </c>
      <c r="I162" s="486">
        <v>240</v>
      </c>
      <c r="J162" s="486">
        <v>16</v>
      </c>
      <c r="K162" s="486">
        <v>294</v>
      </c>
      <c r="L162" s="487">
        <v>1</v>
      </c>
      <c r="M162" s="485"/>
      <c r="N162" s="486"/>
      <c r="O162" s="486"/>
      <c r="P162" s="486"/>
      <c r="Q162" s="486"/>
      <c r="R162" s="486">
        <v>0</v>
      </c>
      <c r="S162" s="487">
        <v>0</v>
      </c>
      <c r="T162" s="485"/>
      <c r="U162" s="486">
        <v>294</v>
      </c>
    </row>
    <row r="163" spans="1:21" ht="24.75" customHeight="1">
      <c r="A163" s="484" t="s">
        <v>326</v>
      </c>
      <c r="B163" s="485"/>
      <c r="C163" s="486">
        <v>176</v>
      </c>
      <c r="D163" s="486">
        <v>-54</v>
      </c>
      <c r="E163" s="487">
        <v>-0.30680000000000002</v>
      </c>
      <c r="F163" s="485"/>
      <c r="G163" s="486">
        <v>19</v>
      </c>
      <c r="H163" s="486">
        <v>2</v>
      </c>
      <c r="I163" s="486">
        <v>94</v>
      </c>
      <c r="J163" s="486">
        <v>6</v>
      </c>
      <c r="K163" s="486">
        <v>121</v>
      </c>
      <c r="L163" s="487">
        <v>0.99180327868852458</v>
      </c>
      <c r="M163" s="485"/>
      <c r="N163" s="486"/>
      <c r="O163" s="486"/>
      <c r="P163" s="486">
        <v>1</v>
      </c>
      <c r="Q163" s="486"/>
      <c r="R163" s="486">
        <v>1</v>
      </c>
      <c r="S163" s="487">
        <v>8.1967213114754103E-3</v>
      </c>
      <c r="T163" s="485"/>
      <c r="U163" s="486">
        <v>122</v>
      </c>
    </row>
    <row r="164" spans="1:21" ht="24.75" customHeight="1">
      <c r="A164" s="484" t="s">
        <v>327</v>
      </c>
      <c r="B164" s="485"/>
      <c r="C164" s="486">
        <v>166</v>
      </c>
      <c r="D164" s="486">
        <v>16</v>
      </c>
      <c r="E164" s="487">
        <v>9.64E-2</v>
      </c>
      <c r="F164" s="485"/>
      <c r="G164" s="486">
        <v>52</v>
      </c>
      <c r="H164" s="486">
        <v>5</v>
      </c>
      <c r="I164" s="486">
        <v>119</v>
      </c>
      <c r="J164" s="486">
        <v>6</v>
      </c>
      <c r="K164" s="486">
        <v>182</v>
      </c>
      <c r="L164" s="487">
        <v>1</v>
      </c>
      <c r="M164" s="485"/>
      <c r="N164" s="486"/>
      <c r="O164" s="486"/>
      <c r="P164" s="486"/>
      <c r="Q164" s="486"/>
      <c r="R164" s="486">
        <v>0</v>
      </c>
      <c r="S164" s="487">
        <v>0</v>
      </c>
      <c r="T164" s="485"/>
      <c r="U164" s="486">
        <v>182</v>
      </c>
    </row>
    <row r="165" spans="1:21" ht="24.75" customHeight="1">
      <c r="A165" s="484" t="s">
        <v>328</v>
      </c>
      <c r="B165" s="485"/>
      <c r="C165" s="486">
        <v>73</v>
      </c>
      <c r="D165" s="486">
        <v>156</v>
      </c>
      <c r="E165" s="487">
        <v>2.137</v>
      </c>
      <c r="F165" s="485"/>
      <c r="G165" s="486">
        <v>71</v>
      </c>
      <c r="H165" s="486">
        <v>7</v>
      </c>
      <c r="I165" s="486">
        <v>128</v>
      </c>
      <c r="J165" s="486">
        <v>20</v>
      </c>
      <c r="K165" s="486">
        <v>226</v>
      </c>
      <c r="L165" s="487">
        <v>0.98689956331877726</v>
      </c>
      <c r="M165" s="485"/>
      <c r="N165" s="486">
        <v>1</v>
      </c>
      <c r="O165" s="486"/>
      <c r="P165" s="486">
        <v>2</v>
      </c>
      <c r="Q165" s="486"/>
      <c r="R165" s="486">
        <v>3</v>
      </c>
      <c r="S165" s="487">
        <v>1.3100436681222707E-2</v>
      </c>
      <c r="T165" s="485"/>
      <c r="U165" s="486">
        <v>229</v>
      </c>
    </row>
    <row r="166" spans="1:21" ht="24.75" customHeight="1">
      <c r="A166" s="484" t="s">
        <v>329</v>
      </c>
      <c r="B166" s="485"/>
      <c r="C166" s="486">
        <v>74</v>
      </c>
      <c r="D166" s="486">
        <v>96</v>
      </c>
      <c r="E166" s="487">
        <v>1.2972999999999999</v>
      </c>
      <c r="F166" s="485"/>
      <c r="G166" s="486">
        <v>80</v>
      </c>
      <c r="H166" s="486"/>
      <c r="I166" s="486">
        <v>77</v>
      </c>
      <c r="J166" s="486"/>
      <c r="K166" s="486">
        <v>157</v>
      </c>
      <c r="L166" s="487">
        <v>0.92352941176470593</v>
      </c>
      <c r="M166" s="485"/>
      <c r="N166" s="486">
        <v>7</v>
      </c>
      <c r="O166" s="486"/>
      <c r="P166" s="486">
        <v>6</v>
      </c>
      <c r="Q166" s="486"/>
      <c r="R166" s="486">
        <v>13</v>
      </c>
      <c r="S166" s="487">
        <v>7.6470588235294124E-2</v>
      </c>
      <c r="T166" s="485"/>
      <c r="U166" s="486">
        <v>170</v>
      </c>
    </row>
    <row r="167" spans="1:21" ht="24.75" customHeight="1">
      <c r="A167" s="484" t="s">
        <v>330</v>
      </c>
      <c r="B167" s="485"/>
      <c r="C167" s="486">
        <v>136</v>
      </c>
      <c r="D167" s="486">
        <v>134</v>
      </c>
      <c r="E167" s="487">
        <v>0.98529999999999995</v>
      </c>
      <c r="F167" s="485"/>
      <c r="G167" s="486">
        <v>108</v>
      </c>
      <c r="H167" s="486">
        <v>9</v>
      </c>
      <c r="I167" s="486">
        <v>145</v>
      </c>
      <c r="J167" s="486">
        <v>4</v>
      </c>
      <c r="K167" s="486">
        <v>266</v>
      </c>
      <c r="L167" s="487">
        <v>0.98518518518518516</v>
      </c>
      <c r="M167" s="485"/>
      <c r="N167" s="486">
        <v>2</v>
      </c>
      <c r="O167" s="486"/>
      <c r="P167" s="486">
        <v>2</v>
      </c>
      <c r="Q167" s="486"/>
      <c r="R167" s="486">
        <v>4</v>
      </c>
      <c r="S167" s="487">
        <v>1.4814814814814814E-2</v>
      </c>
      <c r="T167" s="485"/>
      <c r="U167" s="486">
        <v>270</v>
      </c>
    </row>
    <row r="168" spans="1:21" ht="24.75" customHeight="1">
      <c r="A168" s="484" t="s">
        <v>331</v>
      </c>
      <c r="B168" s="485"/>
      <c r="C168" s="486">
        <v>51</v>
      </c>
      <c r="D168" s="486">
        <v>43</v>
      </c>
      <c r="E168" s="487">
        <v>0.84309999999999996</v>
      </c>
      <c r="F168" s="485"/>
      <c r="G168" s="486">
        <v>26</v>
      </c>
      <c r="H168" s="486">
        <v>4</v>
      </c>
      <c r="I168" s="486">
        <v>59</v>
      </c>
      <c r="J168" s="486">
        <v>2</v>
      </c>
      <c r="K168" s="486">
        <v>91</v>
      </c>
      <c r="L168" s="487">
        <v>0.96808510638297873</v>
      </c>
      <c r="M168" s="485"/>
      <c r="N168" s="486"/>
      <c r="O168" s="486"/>
      <c r="P168" s="486">
        <v>3</v>
      </c>
      <c r="Q168" s="486"/>
      <c r="R168" s="486">
        <v>3</v>
      </c>
      <c r="S168" s="487">
        <v>3.1914893617021274E-2</v>
      </c>
      <c r="T168" s="485"/>
      <c r="U168" s="486">
        <v>94</v>
      </c>
    </row>
    <row r="169" spans="1:21" ht="24.75" customHeight="1">
      <c r="A169" s="484" t="s">
        <v>332</v>
      </c>
      <c r="B169" s="485"/>
      <c r="C169" s="486">
        <v>47</v>
      </c>
      <c r="D169" s="486">
        <v>53</v>
      </c>
      <c r="E169" s="487">
        <v>1.1276999999999999</v>
      </c>
      <c r="F169" s="485"/>
      <c r="G169" s="486">
        <v>45</v>
      </c>
      <c r="H169" s="486">
        <v>1</v>
      </c>
      <c r="I169" s="486">
        <v>48</v>
      </c>
      <c r="J169" s="486">
        <v>5</v>
      </c>
      <c r="K169" s="486">
        <v>99</v>
      </c>
      <c r="L169" s="487">
        <v>0.99</v>
      </c>
      <c r="M169" s="485"/>
      <c r="N169" s="486"/>
      <c r="O169" s="486"/>
      <c r="P169" s="486">
        <v>1</v>
      </c>
      <c r="Q169" s="486"/>
      <c r="R169" s="486">
        <v>1</v>
      </c>
      <c r="S169" s="487">
        <v>0.01</v>
      </c>
      <c r="T169" s="485"/>
      <c r="U169" s="486">
        <v>100</v>
      </c>
    </row>
    <row r="170" spans="1:21" ht="24.75" customHeight="1">
      <c r="A170" s="484" t="s">
        <v>333</v>
      </c>
      <c r="B170" s="485"/>
      <c r="C170" s="486">
        <v>45</v>
      </c>
      <c r="D170" s="486">
        <v>121</v>
      </c>
      <c r="E170" s="487">
        <v>2.6888999999999998</v>
      </c>
      <c r="F170" s="485"/>
      <c r="G170" s="486">
        <v>66</v>
      </c>
      <c r="H170" s="486">
        <v>5</v>
      </c>
      <c r="I170" s="486">
        <v>87</v>
      </c>
      <c r="J170" s="486">
        <v>3</v>
      </c>
      <c r="K170" s="486">
        <v>161</v>
      </c>
      <c r="L170" s="487">
        <v>0.96987951807228912</v>
      </c>
      <c r="M170" s="485"/>
      <c r="N170" s="486"/>
      <c r="O170" s="486">
        <v>1</v>
      </c>
      <c r="P170" s="486">
        <v>3</v>
      </c>
      <c r="Q170" s="486">
        <v>1</v>
      </c>
      <c r="R170" s="486">
        <v>5</v>
      </c>
      <c r="S170" s="487">
        <v>3.0120481927710843E-2</v>
      </c>
      <c r="T170" s="485"/>
      <c r="U170" s="486">
        <v>166</v>
      </c>
    </row>
    <row r="171" spans="1:21" ht="24.75" customHeight="1">
      <c r="A171" s="481"/>
      <c r="B171" s="482"/>
      <c r="C171" s="481"/>
      <c r="D171" s="481"/>
      <c r="E171" s="481"/>
      <c r="F171" s="482"/>
      <c r="G171" s="481"/>
      <c r="H171" s="481"/>
      <c r="I171" s="481"/>
      <c r="J171" s="481"/>
      <c r="K171" s="481"/>
      <c r="L171" s="483"/>
      <c r="M171" s="482"/>
      <c r="N171" s="481"/>
      <c r="O171" s="481"/>
      <c r="P171" s="481"/>
      <c r="Q171" s="481"/>
      <c r="R171" s="481"/>
      <c r="S171" s="483"/>
      <c r="T171" s="482"/>
      <c r="U171" s="481"/>
    </row>
    <row r="172" spans="1:21" ht="24.75" customHeight="1">
      <c r="A172" s="270" t="s">
        <v>117</v>
      </c>
      <c r="B172" s="181"/>
      <c r="C172" s="271">
        <v>13667</v>
      </c>
      <c r="D172" s="272">
        <v>-371</v>
      </c>
      <c r="E172" s="183">
        <v>-2.7099999999999999E-2</v>
      </c>
      <c r="F172" s="181"/>
      <c r="G172" s="271">
        <v>6755</v>
      </c>
      <c r="H172" s="272">
        <v>363</v>
      </c>
      <c r="I172" s="271">
        <v>4201</v>
      </c>
      <c r="J172" s="272">
        <v>206</v>
      </c>
      <c r="K172" s="271">
        <v>11525</v>
      </c>
      <c r="L172" s="183">
        <v>0.86680204572803843</v>
      </c>
      <c r="M172" s="181"/>
      <c r="N172" s="272">
        <v>927</v>
      </c>
      <c r="O172" s="272">
        <v>50</v>
      </c>
      <c r="P172" s="272">
        <v>772</v>
      </c>
      <c r="Q172" s="272">
        <v>22</v>
      </c>
      <c r="R172" s="271">
        <v>1771</v>
      </c>
      <c r="S172" s="183">
        <v>0.13319795427196149</v>
      </c>
      <c r="T172" s="181"/>
      <c r="U172" s="271">
        <v>13296</v>
      </c>
    </row>
    <row r="173" spans="1:21" ht="24.75" customHeight="1">
      <c r="A173" s="481"/>
      <c r="B173" s="482"/>
      <c r="C173" s="481"/>
      <c r="D173" s="481"/>
      <c r="E173" s="481"/>
      <c r="F173" s="482"/>
      <c r="G173" s="481"/>
      <c r="H173" s="481"/>
      <c r="I173" s="481"/>
      <c r="J173" s="481"/>
      <c r="K173" s="481"/>
      <c r="L173" s="483"/>
      <c r="M173" s="482"/>
      <c r="N173" s="481"/>
      <c r="O173" s="481"/>
      <c r="P173" s="481"/>
      <c r="Q173" s="481"/>
      <c r="R173" s="481"/>
      <c r="S173" s="483"/>
      <c r="T173" s="482"/>
      <c r="U173" s="481"/>
    </row>
    <row r="174" spans="1:21" ht="24.75" customHeight="1">
      <c r="A174" s="484" t="s">
        <v>334</v>
      </c>
      <c r="B174" s="485"/>
      <c r="C174" s="264">
        <v>4515</v>
      </c>
      <c r="D174" s="264">
        <v>1191</v>
      </c>
      <c r="E174" s="487">
        <v>0.26379999999999998</v>
      </c>
      <c r="F174" s="485"/>
      <c r="G174" s="264">
        <v>2992</v>
      </c>
      <c r="H174" s="486"/>
      <c r="I174" s="264">
        <v>1796</v>
      </c>
      <c r="J174" s="486"/>
      <c r="K174" s="264">
        <v>4788</v>
      </c>
      <c r="L174" s="487">
        <v>0.83911671924290221</v>
      </c>
      <c r="M174" s="485"/>
      <c r="N174" s="486">
        <v>521</v>
      </c>
      <c r="O174" s="486"/>
      <c r="P174" s="486">
        <v>397</v>
      </c>
      <c r="Q174" s="486"/>
      <c r="R174" s="486">
        <v>918</v>
      </c>
      <c r="S174" s="487">
        <v>0.16088328075709779</v>
      </c>
      <c r="T174" s="485"/>
      <c r="U174" s="264">
        <v>5706</v>
      </c>
    </row>
    <row r="175" spans="1:21" ht="24.75" customHeight="1">
      <c r="A175" s="484" t="s">
        <v>335</v>
      </c>
      <c r="B175" s="485"/>
      <c r="C175" s="486">
        <v>84</v>
      </c>
      <c r="D175" s="486">
        <v>-15</v>
      </c>
      <c r="E175" s="487">
        <v>-0.17860000000000001</v>
      </c>
      <c r="F175" s="485"/>
      <c r="G175" s="486">
        <v>56</v>
      </c>
      <c r="H175" s="486">
        <v>3</v>
      </c>
      <c r="I175" s="486">
        <v>9</v>
      </c>
      <c r="J175" s="486"/>
      <c r="K175" s="486">
        <v>68</v>
      </c>
      <c r="L175" s="487">
        <v>0.98550724637681153</v>
      </c>
      <c r="M175" s="485"/>
      <c r="N175" s="486"/>
      <c r="O175" s="486"/>
      <c r="P175" s="486">
        <v>1</v>
      </c>
      <c r="Q175" s="486"/>
      <c r="R175" s="486">
        <v>1</v>
      </c>
      <c r="S175" s="487">
        <v>1.4492753623188406E-2</v>
      </c>
      <c r="T175" s="485"/>
      <c r="U175" s="486">
        <v>69</v>
      </c>
    </row>
    <row r="176" spans="1:21" ht="24.75" customHeight="1">
      <c r="A176" s="484" t="s">
        <v>336</v>
      </c>
      <c r="B176" s="485"/>
      <c r="C176" s="486">
        <v>84</v>
      </c>
      <c r="D176" s="486">
        <v>-21</v>
      </c>
      <c r="E176" s="487">
        <v>-0.25</v>
      </c>
      <c r="F176" s="485"/>
      <c r="G176" s="486">
        <v>56</v>
      </c>
      <c r="H176" s="486">
        <v>3</v>
      </c>
      <c r="I176" s="486"/>
      <c r="J176" s="486"/>
      <c r="K176" s="486">
        <v>59</v>
      </c>
      <c r="L176" s="487">
        <v>0.9365079365079364</v>
      </c>
      <c r="M176" s="485"/>
      <c r="N176" s="486">
        <v>1</v>
      </c>
      <c r="O176" s="486"/>
      <c r="P176" s="486">
        <v>3</v>
      </c>
      <c r="Q176" s="486"/>
      <c r="R176" s="486">
        <v>4</v>
      </c>
      <c r="S176" s="487">
        <v>6.3492063492063489E-2</v>
      </c>
      <c r="T176" s="485"/>
      <c r="U176" s="486">
        <v>63</v>
      </c>
    </row>
    <row r="177" spans="1:21" ht="24.75" customHeight="1">
      <c r="A177" s="484" t="s">
        <v>337</v>
      </c>
      <c r="B177" s="485"/>
      <c r="C177" s="486">
        <v>84</v>
      </c>
      <c r="D177" s="486">
        <v>-31</v>
      </c>
      <c r="E177" s="487">
        <v>-0.36899999999999999</v>
      </c>
      <c r="F177" s="485"/>
      <c r="G177" s="486">
        <v>42</v>
      </c>
      <c r="H177" s="486">
        <v>4</v>
      </c>
      <c r="I177" s="486">
        <v>2</v>
      </c>
      <c r="J177" s="486"/>
      <c r="K177" s="486">
        <v>48</v>
      </c>
      <c r="L177" s="487">
        <v>0.90566037735849048</v>
      </c>
      <c r="M177" s="485"/>
      <c r="N177" s="486">
        <v>4</v>
      </c>
      <c r="O177" s="486"/>
      <c r="P177" s="486">
        <v>1</v>
      </c>
      <c r="Q177" s="486"/>
      <c r="R177" s="486">
        <v>5</v>
      </c>
      <c r="S177" s="487">
        <v>9.4339622641509441E-2</v>
      </c>
      <c r="T177" s="485"/>
      <c r="U177" s="486">
        <v>53</v>
      </c>
    </row>
    <row r="178" spans="1:21" ht="24.75" customHeight="1">
      <c r="A178" s="484" t="s">
        <v>338</v>
      </c>
      <c r="B178" s="485"/>
      <c r="C178" s="486">
        <v>84</v>
      </c>
      <c r="D178" s="486">
        <v>-23</v>
      </c>
      <c r="E178" s="487">
        <v>-0.27379999999999999</v>
      </c>
      <c r="F178" s="485"/>
      <c r="G178" s="486">
        <v>47</v>
      </c>
      <c r="H178" s="486">
        <v>3</v>
      </c>
      <c r="I178" s="486">
        <v>9</v>
      </c>
      <c r="J178" s="486"/>
      <c r="K178" s="486">
        <v>59</v>
      </c>
      <c r="L178" s="487">
        <v>0.96721311475409832</v>
      </c>
      <c r="M178" s="485"/>
      <c r="N178" s="486">
        <v>2</v>
      </c>
      <c r="O178" s="486"/>
      <c r="P178" s="486"/>
      <c r="Q178" s="486"/>
      <c r="R178" s="486">
        <v>2</v>
      </c>
      <c r="S178" s="487">
        <v>3.2786885245901641E-2</v>
      </c>
      <c r="T178" s="485"/>
      <c r="U178" s="486">
        <v>61</v>
      </c>
    </row>
    <row r="179" spans="1:21" ht="24.75" customHeight="1">
      <c r="A179" s="484" t="s">
        <v>339</v>
      </c>
      <c r="B179" s="485"/>
      <c r="C179" s="486">
        <v>84</v>
      </c>
      <c r="D179" s="486">
        <v>-53</v>
      </c>
      <c r="E179" s="487">
        <v>-0.63100000000000001</v>
      </c>
      <c r="F179" s="485"/>
      <c r="G179" s="486">
        <v>19</v>
      </c>
      <c r="H179" s="486">
        <v>2</v>
      </c>
      <c r="I179" s="486">
        <v>10</v>
      </c>
      <c r="J179" s="486"/>
      <c r="K179" s="486">
        <v>31</v>
      </c>
      <c r="L179" s="487">
        <v>1</v>
      </c>
      <c r="M179" s="485"/>
      <c r="N179" s="486"/>
      <c r="O179" s="486"/>
      <c r="P179" s="486"/>
      <c r="Q179" s="486"/>
      <c r="R179" s="486">
        <v>0</v>
      </c>
      <c r="S179" s="487">
        <v>0</v>
      </c>
      <c r="T179" s="485"/>
      <c r="U179" s="486">
        <v>31</v>
      </c>
    </row>
    <row r="180" spans="1:21" ht="24.75" customHeight="1">
      <c r="A180" s="484" t="s">
        <v>340</v>
      </c>
      <c r="B180" s="485"/>
      <c r="C180" s="486">
        <v>84</v>
      </c>
      <c r="D180" s="486">
        <v>-28</v>
      </c>
      <c r="E180" s="487">
        <v>-0.33329999999999999</v>
      </c>
      <c r="F180" s="485"/>
      <c r="G180" s="486">
        <v>48</v>
      </c>
      <c r="H180" s="486">
        <v>4</v>
      </c>
      <c r="I180" s="486">
        <v>4</v>
      </c>
      <c r="J180" s="486"/>
      <c r="K180" s="486">
        <v>56</v>
      </c>
      <c r="L180" s="487">
        <v>1</v>
      </c>
      <c r="M180" s="485"/>
      <c r="N180" s="486"/>
      <c r="O180" s="486"/>
      <c r="P180" s="486"/>
      <c r="Q180" s="486"/>
      <c r="R180" s="486">
        <v>0</v>
      </c>
      <c r="S180" s="487">
        <v>0</v>
      </c>
      <c r="T180" s="485"/>
      <c r="U180" s="486">
        <v>56</v>
      </c>
    </row>
    <row r="181" spans="1:21" ht="24.75" customHeight="1">
      <c r="A181" s="484" t="s">
        <v>341</v>
      </c>
      <c r="B181" s="485"/>
      <c r="C181" s="264">
        <v>4371</v>
      </c>
      <c r="D181" s="486">
        <v>-162</v>
      </c>
      <c r="E181" s="487">
        <v>-3.7100000000000001E-2</v>
      </c>
      <c r="F181" s="485"/>
      <c r="G181" s="264">
        <v>2428</v>
      </c>
      <c r="H181" s="486"/>
      <c r="I181" s="264">
        <v>1401</v>
      </c>
      <c r="J181" s="486"/>
      <c r="K181" s="264">
        <v>3829</v>
      </c>
      <c r="L181" s="487">
        <v>0.90971727251128531</v>
      </c>
      <c r="M181" s="485"/>
      <c r="N181" s="486">
        <v>186</v>
      </c>
      <c r="O181" s="486"/>
      <c r="P181" s="486">
        <v>194</v>
      </c>
      <c r="Q181" s="486"/>
      <c r="R181" s="486">
        <v>380</v>
      </c>
      <c r="S181" s="487">
        <v>9.0282727488714659E-2</v>
      </c>
      <c r="T181" s="485"/>
      <c r="U181" s="264">
        <v>4209</v>
      </c>
    </row>
    <row r="182" spans="1:21" ht="24.75" customHeight="1">
      <c r="A182" s="484" t="s">
        <v>342</v>
      </c>
      <c r="B182" s="485"/>
      <c r="C182" s="486">
        <v>444</v>
      </c>
      <c r="D182" s="486">
        <v>37</v>
      </c>
      <c r="E182" s="487">
        <v>8.3299999999999999E-2</v>
      </c>
      <c r="F182" s="485"/>
      <c r="G182" s="486"/>
      <c r="H182" s="486">
        <v>273</v>
      </c>
      <c r="I182" s="486"/>
      <c r="J182" s="486">
        <v>147</v>
      </c>
      <c r="K182" s="486">
        <v>420</v>
      </c>
      <c r="L182" s="487">
        <v>0.87318087318087323</v>
      </c>
      <c r="M182" s="485"/>
      <c r="N182" s="486"/>
      <c r="O182" s="486">
        <v>46</v>
      </c>
      <c r="P182" s="486"/>
      <c r="Q182" s="486">
        <v>15</v>
      </c>
      <c r="R182" s="486">
        <v>61</v>
      </c>
      <c r="S182" s="487">
        <v>0.12681912681912683</v>
      </c>
      <c r="T182" s="485"/>
      <c r="U182" s="486">
        <v>481</v>
      </c>
    </row>
    <row r="183" spans="1:21" ht="24.75" customHeight="1">
      <c r="A183" s="484" t="s">
        <v>343</v>
      </c>
      <c r="B183" s="485"/>
      <c r="C183" s="264">
        <v>1134</v>
      </c>
      <c r="D183" s="486">
        <v>-353</v>
      </c>
      <c r="E183" s="487">
        <v>-0.31130000000000002</v>
      </c>
      <c r="F183" s="485"/>
      <c r="G183" s="486">
        <v>255</v>
      </c>
      <c r="H183" s="486">
        <v>53</v>
      </c>
      <c r="I183" s="486">
        <v>401</v>
      </c>
      <c r="J183" s="486">
        <v>24</v>
      </c>
      <c r="K183" s="486">
        <v>733</v>
      </c>
      <c r="L183" s="487">
        <v>0.93854033290653005</v>
      </c>
      <c r="M183" s="485"/>
      <c r="N183" s="486">
        <v>10</v>
      </c>
      <c r="O183" s="486">
        <v>1</v>
      </c>
      <c r="P183" s="486">
        <v>35</v>
      </c>
      <c r="Q183" s="486">
        <v>2</v>
      </c>
      <c r="R183" s="486">
        <v>48</v>
      </c>
      <c r="S183" s="487">
        <v>6.1459667093469915E-2</v>
      </c>
      <c r="T183" s="485"/>
      <c r="U183" s="486">
        <v>781</v>
      </c>
    </row>
    <row r="184" spans="1:21" ht="24.75" customHeight="1">
      <c r="A184" s="484" t="s">
        <v>344</v>
      </c>
      <c r="B184" s="485"/>
      <c r="C184" s="264">
        <v>1091</v>
      </c>
      <c r="D184" s="486">
        <v>18</v>
      </c>
      <c r="E184" s="487">
        <v>1.6500000000000001E-2</v>
      </c>
      <c r="F184" s="485"/>
      <c r="G184" s="486">
        <v>701</v>
      </c>
      <c r="H184" s="486"/>
      <c r="I184" s="486">
        <v>142</v>
      </c>
      <c r="J184" s="486"/>
      <c r="K184" s="486">
        <v>843</v>
      </c>
      <c r="L184" s="487">
        <v>0.76014427412082952</v>
      </c>
      <c r="M184" s="485"/>
      <c r="N184" s="486">
        <v>173</v>
      </c>
      <c r="O184" s="486"/>
      <c r="P184" s="486">
        <v>93</v>
      </c>
      <c r="Q184" s="486"/>
      <c r="R184" s="486">
        <v>266</v>
      </c>
      <c r="S184" s="487">
        <v>0.23985572587917039</v>
      </c>
      <c r="T184" s="485"/>
      <c r="U184" s="264">
        <v>1109</v>
      </c>
    </row>
    <row r="185" spans="1:21" ht="24.75" customHeight="1">
      <c r="A185" s="484" t="s">
        <v>345</v>
      </c>
      <c r="B185" s="485"/>
      <c r="C185" s="264">
        <v>1608</v>
      </c>
      <c r="D185" s="486">
        <v>-931</v>
      </c>
      <c r="E185" s="487">
        <v>-0.57899999999999996</v>
      </c>
      <c r="F185" s="485"/>
      <c r="G185" s="486">
        <v>111</v>
      </c>
      <c r="H185" s="486">
        <v>18</v>
      </c>
      <c r="I185" s="486">
        <v>427</v>
      </c>
      <c r="J185" s="486">
        <v>35</v>
      </c>
      <c r="K185" s="486">
        <v>591</v>
      </c>
      <c r="L185" s="487">
        <v>0.87296898079763663</v>
      </c>
      <c r="M185" s="485"/>
      <c r="N185" s="486">
        <v>30</v>
      </c>
      <c r="O185" s="486">
        <v>3</v>
      </c>
      <c r="P185" s="486">
        <v>48</v>
      </c>
      <c r="Q185" s="486">
        <v>5</v>
      </c>
      <c r="R185" s="486">
        <v>86</v>
      </c>
      <c r="S185" s="487">
        <v>0.12703101920236337</v>
      </c>
      <c r="T185" s="485"/>
      <c r="U185" s="486">
        <v>677</v>
      </c>
    </row>
    <row r="186" spans="1:21" ht="24.75" customHeight="1">
      <c r="A186" s="481"/>
      <c r="B186" s="482"/>
      <c r="C186" s="481"/>
      <c r="D186" s="481"/>
      <c r="E186" s="481"/>
      <c r="F186" s="482"/>
      <c r="G186" s="481"/>
      <c r="H186" s="481"/>
      <c r="I186" s="481"/>
      <c r="J186" s="481"/>
      <c r="K186" s="481"/>
      <c r="L186" s="483"/>
      <c r="M186" s="482"/>
      <c r="N186" s="481"/>
      <c r="O186" s="481"/>
      <c r="P186" s="481"/>
      <c r="Q186" s="481"/>
      <c r="R186" s="481"/>
      <c r="S186" s="483"/>
      <c r="T186" s="482"/>
      <c r="U186" s="481"/>
    </row>
    <row r="187" spans="1:21" ht="24.75" customHeight="1">
      <c r="A187" s="270" t="s">
        <v>119</v>
      </c>
      <c r="B187" s="181"/>
      <c r="C187" s="271">
        <v>8233</v>
      </c>
      <c r="D187" s="271">
        <v>-1700</v>
      </c>
      <c r="E187" s="183">
        <v>-0.20649999999999999</v>
      </c>
      <c r="F187" s="181"/>
      <c r="G187" s="271">
        <v>2227</v>
      </c>
      <c r="H187" s="272">
        <v>205</v>
      </c>
      <c r="I187" s="271">
        <v>2589</v>
      </c>
      <c r="J187" s="272">
        <v>89</v>
      </c>
      <c r="K187" s="271">
        <v>5110</v>
      </c>
      <c r="L187" s="183">
        <v>0.78218276442675649</v>
      </c>
      <c r="M187" s="181"/>
      <c r="N187" s="272">
        <v>765</v>
      </c>
      <c r="O187" s="272">
        <v>56</v>
      </c>
      <c r="P187" s="272">
        <v>587</v>
      </c>
      <c r="Q187" s="272">
        <v>15</v>
      </c>
      <c r="R187" s="271">
        <v>1423</v>
      </c>
      <c r="S187" s="183">
        <v>0.21781723557324356</v>
      </c>
      <c r="T187" s="181"/>
      <c r="U187" s="271">
        <v>6533</v>
      </c>
    </row>
    <row r="188" spans="1:21" ht="24.75" customHeight="1">
      <c r="A188" s="481"/>
      <c r="B188" s="482"/>
      <c r="C188" s="481"/>
      <c r="D188" s="481"/>
      <c r="E188" s="481"/>
      <c r="F188" s="482"/>
      <c r="G188" s="481"/>
      <c r="H188" s="481"/>
      <c r="I188" s="481"/>
      <c r="J188" s="481"/>
      <c r="K188" s="481"/>
      <c r="L188" s="483"/>
      <c r="M188" s="482"/>
      <c r="N188" s="481"/>
      <c r="O188" s="481"/>
      <c r="P188" s="481"/>
      <c r="Q188" s="481"/>
      <c r="R188" s="481"/>
      <c r="S188" s="483"/>
      <c r="T188" s="482"/>
      <c r="U188" s="481"/>
    </row>
    <row r="189" spans="1:21" ht="24.75" customHeight="1">
      <c r="A189" s="484" t="s">
        <v>367</v>
      </c>
      <c r="B189" s="485"/>
      <c r="C189" s="264">
        <v>1044</v>
      </c>
      <c r="D189" s="486">
        <v>195</v>
      </c>
      <c r="E189" s="487">
        <v>0.18679999999999999</v>
      </c>
      <c r="F189" s="485"/>
      <c r="G189" s="486">
        <v>708</v>
      </c>
      <c r="H189" s="486">
        <v>67</v>
      </c>
      <c r="I189" s="486">
        <v>324</v>
      </c>
      <c r="J189" s="486">
        <v>24</v>
      </c>
      <c r="K189" s="264">
        <v>1123</v>
      </c>
      <c r="L189" s="487">
        <v>0.9063761097659403</v>
      </c>
      <c r="M189" s="485"/>
      <c r="N189" s="486">
        <v>81</v>
      </c>
      <c r="O189" s="486">
        <v>7</v>
      </c>
      <c r="P189" s="486">
        <v>26</v>
      </c>
      <c r="Q189" s="486">
        <v>2</v>
      </c>
      <c r="R189" s="486">
        <v>116</v>
      </c>
      <c r="S189" s="487">
        <v>9.3623890234059731E-2</v>
      </c>
      <c r="T189" s="485"/>
      <c r="U189" s="264">
        <v>1239</v>
      </c>
    </row>
    <row r="190" spans="1:21" ht="24.75" customHeight="1">
      <c r="A190" s="484" t="s">
        <v>368</v>
      </c>
      <c r="B190" s="485"/>
      <c r="C190" s="264">
        <v>1673</v>
      </c>
      <c r="D190" s="486">
        <v>439</v>
      </c>
      <c r="E190" s="487">
        <v>0.26240000000000002</v>
      </c>
      <c r="F190" s="485"/>
      <c r="G190" s="486">
        <v>702</v>
      </c>
      <c r="H190" s="486">
        <v>67</v>
      </c>
      <c r="I190" s="486">
        <v>533</v>
      </c>
      <c r="J190" s="486">
        <v>12</v>
      </c>
      <c r="K190" s="264">
        <v>1314</v>
      </c>
      <c r="L190" s="487">
        <v>0.62215909090909094</v>
      </c>
      <c r="M190" s="485"/>
      <c r="N190" s="486">
        <v>493</v>
      </c>
      <c r="O190" s="486">
        <v>43</v>
      </c>
      <c r="P190" s="486">
        <v>252</v>
      </c>
      <c r="Q190" s="486">
        <v>10</v>
      </c>
      <c r="R190" s="486">
        <v>798</v>
      </c>
      <c r="S190" s="487">
        <v>0.37784090909090906</v>
      </c>
      <c r="T190" s="485"/>
      <c r="U190" s="264">
        <v>2112</v>
      </c>
    </row>
    <row r="191" spans="1:21" ht="24.75" customHeight="1">
      <c r="A191" s="484" t="s">
        <v>369</v>
      </c>
      <c r="B191" s="485"/>
      <c r="C191" s="264">
        <v>2300</v>
      </c>
      <c r="D191" s="264">
        <v>-1470</v>
      </c>
      <c r="E191" s="487">
        <v>-0.6391</v>
      </c>
      <c r="F191" s="485"/>
      <c r="G191" s="486">
        <v>304</v>
      </c>
      <c r="H191" s="486">
        <v>28</v>
      </c>
      <c r="I191" s="486">
        <v>423</v>
      </c>
      <c r="J191" s="486">
        <v>11</v>
      </c>
      <c r="K191" s="486">
        <v>766</v>
      </c>
      <c r="L191" s="487">
        <v>0.9228915662650603</v>
      </c>
      <c r="M191" s="485"/>
      <c r="N191" s="486">
        <v>13</v>
      </c>
      <c r="O191" s="486"/>
      <c r="P191" s="486">
        <v>50</v>
      </c>
      <c r="Q191" s="486">
        <v>1</v>
      </c>
      <c r="R191" s="486">
        <v>64</v>
      </c>
      <c r="S191" s="487">
        <v>7.7108433734939752E-2</v>
      </c>
      <c r="T191" s="485"/>
      <c r="U191" s="486">
        <v>830</v>
      </c>
    </row>
    <row r="192" spans="1:21" ht="24.75" customHeight="1">
      <c r="A192" s="484" t="s">
        <v>370</v>
      </c>
      <c r="B192" s="485"/>
      <c r="C192" s="486">
        <v>634</v>
      </c>
      <c r="D192" s="486">
        <v>-171</v>
      </c>
      <c r="E192" s="487">
        <v>-0.2697</v>
      </c>
      <c r="F192" s="485"/>
      <c r="G192" s="486">
        <v>75</v>
      </c>
      <c r="H192" s="486">
        <v>5</v>
      </c>
      <c r="I192" s="486">
        <v>306</v>
      </c>
      <c r="J192" s="486">
        <v>9</v>
      </c>
      <c r="K192" s="486">
        <v>395</v>
      </c>
      <c r="L192" s="487">
        <v>0.85313174946004322</v>
      </c>
      <c r="M192" s="485"/>
      <c r="N192" s="486">
        <v>22</v>
      </c>
      <c r="O192" s="486">
        <v>5</v>
      </c>
      <c r="P192" s="486">
        <v>40</v>
      </c>
      <c r="Q192" s="486">
        <v>1</v>
      </c>
      <c r="R192" s="486">
        <v>68</v>
      </c>
      <c r="S192" s="487">
        <v>0.14686825053995681</v>
      </c>
      <c r="T192" s="485"/>
      <c r="U192" s="486">
        <v>463</v>
      </c>
    </row>
    <row r="193" spans="1:21" ht="24.75" customHeight="1">
      <c r="A193" s="484" t="s">
        <v>371</v>
      </c>
      <c r="B193" s="485"/>
      <c r="C193" s="486">
        <v>385</v>
      </c>
      <c r="D193" s="486">
        <v>-35</v>
      </c>
      <c r="E193" s="487">
        <v>-9.0899999999999995E-2</v>
      </c>
      <c r="F193" s="485"/>
      <c r="G193" s="486">
        <v>104</v>
      </c>
      <c r="H193" s="486">
        <v>12</v>
      </c>
      <c r="I193" s="486">
        <v>221</v>
      </c>
      <c r="J193" s="486">
        <v>6</v>
      </c>
      <c r="K193" s="486">
        <v>343</v>
      </c>
      <c r="L193" s="487">
        <v>0.98</v>
      </c>
      <c r="M193" s="485"/>
      <c r="N193" s="486"/>
      <c r="O193" s="486"/>
      <c r="P193" s="486">
        <v>7</v>
      </c>
      <c r="Q193" s="486"/>
      <c r="R193" s="486">
        <v>7</v>
      </c>
      <c r="S193" s="487">
        <v>0.02</v>
      </c>
      <c r="T193" s="485"/>
      <c r="U193" s="486">
        <v>350</v>
      </c>
    </row>
    <row r="194" spans="1:21" ht="24.75" customHeight="1">
      <c r="A194" s="484" t="s">
        <v>372</v>
      </c>
      <c r="B194" s="485"/>
      <c r="C194" s="486">
        <v>350</v>
      </c>
      <c r="D194" s="486">
        <v>16</v>
      </c>
      <c r="E194" s="487">
        <v>4.5699999999999998E-2</v>
      </c>
      <c r="F194" s="485"/>
      <c r="G194" s="486">
        <v>160</v>
      </c>
      <c r="H194" s="486">
        <v>14</v>
      </c>
      <c r="I194" s="486">
        <v>172</v>
      </c>
      <c r="J194" s="486">
        <v>10</v>
      </c>
      <c r="K194" s="486">
        <v>356</v>
      </c>
      <c r="L194" s="487">
        <v>0.97267759562841538</v>
      </c>
      <c r="M194" s="485"/>
      <c r="N194" s="486">
        <v>2</v>
      </c>
      <c r="O194" s="486"/>
      <c r="P194" s="486">
        <v>7</v>
      </c>
      <c r="Q194" s="486">
        <v>1</v>
      </c>
      <c r="R194" s="486">
        <v>10</v>
      </c>
      <c r="S194" s="487">
        <v>2.7322404371584699E-2</v>
      </c>
      <c r="T194" s="485"/>
      <c r="U194" s="486">
        <v>366</v>
      </c>
    </row>
    <row r="195" spans="1:21" ht="24.75" customHeight="1">
      <c r="A195" s="484" t="s">
        <v>373</v>
      </c>
      <c r="B195" s="485"/>
      <c r="C195" s="486">
        <v>480</v>
      </c>
      <c r="D195" s="486">
        <v>-296</v>
      </c>
      <c r="E195" s="487">
        <v>-0.61670000000000003</v>
      </c>
      <c r="F195" s="485"/>
      <c r="G195" s="486">
        <v>21</v>
      </c>
      <c r="H195" s="486">
        <v>2</v>
      </c>
      <c r="I195" s="486">
        <v>143</v>
      </c>
      <c r="J195" s="486">
        <v>5</v>
      </c>
      <c r="K195" s="486">
        <v>171</v>
      </c>
      <c r="L195" s="487">
        <v>0.92934782608695654</v>
      </c>
      <c r="M195" s="485"/>
      <c r="N195" s="486">
        <v>3</v>
      </c>
      <c r="O195" s="486"/>
      <c r="P195" s="486">
        <v>10</v>
      </c>
      <c r="Q195" s="486"/>
      <c r="R195" s="486">
        <v>13</v>
      </c>
      <c r="S195" s="487">
        <v>7.0652173913043473E-2</v>
      </c>
      <c r="T195" s="485"/>
      <c r="U195" s="486">
        <v>184</v>
      </c>
    </row>
    <row r="196" spans="1:21" ht="24.75" customHeight="1">
      <c r="A196" s="484" t="s">
        <v>374</v>
      </c>
      <c r="B196" s="485"/>
      <c r="C196" s="486">
        <v>692</v>
      </c>
      <c r="D196" s="486">
        <v>-212</v>
      </c>
      <c r="E196" s="487">
        <v>-0.30640000000000001</v>
      </c>
      <c r="F196" s="485"/>
      <c r="G196" s="486">
        <v>64</v>
      </c>
      <c r="H196" s="486">
        <v>7</v>
      </c>
      <c r="I196" s="486">
        <v>176</v>
      </c>
      <c r="J196" s="486">
        <v>5</v>
      </c>
      <c r="K196" s="486">
        <v>252</v>
      </c>
      <c r="L196" s="487">
        <v>0.52500000000000002</v>
      </c>
      <c r="M196" s="485"/>
      <c r="N196" s="486">
        <v>149</v>
      </c>
      <c r="O196" s="486">
        <v>1</v>
      </c>
      <c r="P196" s="486">
        <v>78</v>
      </c>
      <c r="Q196" s="486"/>
      <c r="R196" s="486">
        <v>228</v>
      </c>
      <c r="S196" s="487">
        <v>0.47499999999999998</v>
      </c>
      <c r="T196" s="485"/>
      <c r="U196" s="486">
        <v>480</v>
      </c>
    </row>
    <row r="197" spans="1:21" ht="24.75" customHeight="1">
      <c r="A197" s="484" t="s">
        <v>375</v>
      </c>
      <c r="B197" s="485"/>
      <c r="C197" s="486">
        <v>220</v>
      </c>
      <c r="D197" s="486">
        <v>-103</v>
      </c>
      <c r="E197" s="487">
        <v>-0.46820000000000001</v>
      </c>
      <c r="F197" s="485"/>
      <c r="G197" s="486">
        <v>11</v>
      </c>
      <c r="H197" s="486">
        <v>1</v>
      </c>
      <c r="I197" s="486">
        <v>60</v>
      </c>
      <c r="J197" s="486">
        <v>2</v>
      </c>
      <c r="K197" s="486">
        <v>74</v>
      </c>
      <c r="L197" s="487">
        <v>0.63247863247863245</v>
      </c>
      <c r="M197" s="485"/>
      <c r="N197" s="486">
        <v>1</v>
      </c>
      <c r="O197" s="486"/>
      <c r="P197" s="486">
        <v>42</v>
      </c>
      <c r="Q197" s="486"/>
      <c r="R197" s="486">
        <v>43</v>
      </c>
      <c r="S197" s="487">
        <v>0.36752136752136749</v>
      </c>
      <c r="T197" s="485"/>
      <c r="U197" s="486">
        <v>117</v>
      </c>
    </row>
    <row r="198" spans="1:21" ht="24.75" customHeight="1">
      <c r="A198" s="484" t="s">
        <v>376</v>
      </c>
      <c r="B198" s="485"/>
      <c r="C198" s="486">
        <v>170</v>
      </c>
      <c r="D198" s="486">
        <v>-29</v>
      </c>
      <c r="E198" s="487">
        <v>-0.1706</v>
      </c>
      <c r="F198" s="485"/>
      <c r="G198" s="486">
        <v>39</v>
      </c>
      <c r="H198" s="486">
        <v>2</v>
      </c>
      <c r="I198" s="486">
        <v>87</v>
      </c>
      <c r="J198" s="486">
        <v>5</v>
      </c>
      <c r="K198" s="486">
        <v>133</v>
      </c>
      <c r="L198" s="487">
        <v>0.94326241134751765</v>
      </c>
      <c r="M198" s="485"/>
      <c r="N198" s="486"/>
      <c r="O198" s="486"/>
      <c r="P198" s="486">
        <v>8</v>
      </c>
      <c r="Q198" s="486"/>
      <c r="R198" s="486">
        <v>8</v>
      </c>
      <c r="S198" s="487">
        <v>5.6737588652482268E-2</v>
      </c>
      <c r="T198" s="485"/>
      <c r="U198" s="486">
        <v>141</v>
      </c>
    </row>
    <row r="199" spans="1:21" ht="24.75" customHeight="1">
      <c r="A199" s="484" t="s">
        <v>377</v>
      </c>
      <c r="B199" s="485"/>
      <c r="C199" s="486">
        <v>285</v>
      </c>
      <c r="D199" s="486">
        <v>-34</v>
      </c>
      <c r="E199" s="487">
        <v>-0.1193</v>
      </c>
      <c r="F199" s="485"/>
      <c r="G199" s="486">
        <v>39</v>
      </c>
      <c r="H199" s="486"/>
      <c r="I199" s="486">
        <v>144</v>
      </c>
      <c r="J199" s="486"/>
      <c r="K199" s="486">
        <v>183</v>
      </c>
      <c r="L199" s="487">
        <v>0.72908366533864533</v>
      </c>
      <c r="M199" s="485"/>
      <c r="N199" s="486">
        <v>1</v>
      </c>
      <c r="O199" s="486"/>
      <c r="P199" s="486">
        <v>67</v>
      </c>
      <c r="Q199" s="486"/>
      <c r="R199" s="486">
        <v>68</v>
      </c>
      <c r="S199" s="487">
        <v>0.27091633466135456</v>
      </c>
      <c r="T199" s="485"/>
      <c r="U199" s="486">
        <v>251</v>
      </c>
    </row>
    <row r="200" spans="1:21" ht="24.75" customHeight="1">
      <c r="A200" s="481"/>
      <c r="B200" s="482"/>
      <c r="C200" s="481"/>
      <c r="D200" s="481"/>
      <c r="E200" s="481"/>
      <c r="F200" s="482"/>
      <c r="G200" s="481"/>
      <c r="H200" s="481"/>
      <c r="I200" s="481"/>
      <c r="J200" s="481"/>
      <c r="K200" s="481"/>
      <c r="L200" s="483"/>
      <c r="M200" s="482"/>
      <c r="N200" s="481"/>
      <c r="O200" s="481"/>
      <c r="P200" s="481"/>
      <c r="Q200" s="481"/>
      <c r="R200" s="481"/>
      <c r="S200" s="483"/>
      <c r="T200" s="482"/>
      <c r="U200" s="481"/>
    </row>
    <row r="201" spans="1:21" ht="24.75" customHeight="1">
      <c r="A201" s="270" t="s">
        <v>120</v>
      </c>
      <c r="B201" s="181"/>
      <c r="C201" s="271">
        <v>2047</v>
      </c>
      <c r="D201" s="271">
        <v>1631</v>
      </c>
      <c r="E201" s="183">
        <v>0.79679999999999995</v>
      </c>
      <c r="F201" s="181"/>
      <c r="G201" s="272">
        <v>961</v>
      </c>
      <c r="H201" s="272">
        <v>79</v>
      </c>
      <c r="I201" s="271">
        <v>2163</v>
      </c>
      <c r="J201" s="272">
        <v>149</v>
      </c>
      <c r="K201" s="271">
        <v>3352</v>
      </c>
      <c r="L201" s="183">
        <v>0.91136487221315932</v>
      </c>
      <c r="M201" s="181"/>
      <c r="N201" s="272">
        <v>96</v>
      </c>
      <c r="O201" s="272">
        <v>3</v>
      </c>
      <c r="P201" s="272">
        <v>223</v>
      </c>
      <c r="Q201" s="272">
        <v>4</v>
      </c>
      <c r="R201" s="272">
        <v>326</v>
      </c>
      <c r="S201" s="183">
        <v>8.863512778684067E-2</v>
      </c>
      <c r="T201" s="181"/>
      <c r="U201" s="271">
        <v>3678</v>
      </c>
    </row>
    <row r="202" spans="1:21" ht="24.75" customHeight="1">
      <c r="A202" s="481"/>
      <c r="B202" s="482"/>
      <c r="C202" s="481"/>
      <c r="D202" s="481"/>
      <c r="E202" s="481"/>
      <c r="F202" s="482"/>
      <c r="G202" s="481"/>
      <c r="H202" s="481"/>
      <c r="I202" s="481"/>
      <c r="J202" s="481"/>
      <c r="K202" s="481"/>
      <c r="L202" s="483"/>
      <c r="M202" s="482"/>
      <c r="N202" s="481"/>
      <c r="O202" s="481"/>
      <c r="P202" s="481"/>
      <c r="Q202" s="481"/>
      <c r="R202" s="481"/>
      <c r="S202" s="483"/>
      <c r="T202" s="482"/>
      <c r="U202" s="481"/>
    </row>
    <row r="203" spans="1:21" ht="24.75" customHeight="1">
      <c r="A203" s="484" t="s">
        <v>378</v>
      </c>
      <c r="B203" s="485"/>
      <c r="C203" s="486">
        <v>216</v>
      </c>
      <c r="D203" s="486">
        <v>561</v>
      </c>
      <c r="E203" s="487">
        <v>2.5972</v>
      </c>
      <c r="F203" s="485"/>
      <c r="G203" s="486">
        <v>338</v>
      </c>
      <c r="H203" s="486"/>
      <c r="I203" s="486">
        <v>428</v>
      </c>
      <c r="J203" s="486"/>
      <c r="K203" s="486">
        <v>766</v>
      </c>
      <c r="L203" s="487">
        <v>0.9858429858429858</v>
      </c>
      <c r="M203" s="485"/>
      <c r="N203" s="486">
        <v>2</v>
      </c>
      <c r="O203" s="486"/>
      <c r="P203" s="486">
        <v>9</v>
      </c>
      <c r="Q203" s="486"/>
      <c r="R203" s="486">
        <v>11</v>
      </c>
      <c r="S203" s="487">
        <v>1.4157014157014156E-2</v>
      </c>
      <c r="T203" s="485"/>
      <c r="U203" s="486">
        <v>777</v>
      </c>
    </row>
    <row r="204" spans="1:21" ht="24.75" customHeight="1">
      <c r="A204" s="484" t="s">
        <v>379</v>
      </c>
      <c r="B204" s="485"/>
      <c r="C204" s="486">
        <v>132</v>
      </c>
      <c r="D204" s="486">
        <v>432</v>
      </c>
      <c r="E204" s="487">
        <v>3.2726999999999999</v>
      </c>
      <c r="F204" s="485"/>
      <c r="G204" s="486">
        <v>225</v>
      </c>
      <c r="H204" s="486"/>
      <c r="I204" s="486">
        <v>298</v>
      </c>
      <c r="J204" s="486"/>
      <c r="K204" s="486">
        <v>523</v>
      </c>
      <c r="L204" s="487">
        <v>0.92730496453900713</v>
      </c>
      <c r="M204" s="485"/>
      <c r="N204" s="486">
        <v>25</v>
      </c>
      <c r="O204" s="486"/>
      <c r="P204" s="486">
        <v>16</v>
      </c>
      <c r="Q204" s="486"/>
      <c r="R204" s="486">
        <v>41</v>
      </c>
      <c r="S204" s="487">
        <v>7.2695035460992902E-2</v>
      </c>
      <c r="T204" s="485"/>
      <c r="U204" s="486">
        <v>564</v>
      </c>
    </row>
    <row r="205" spans="1:21" ht="24.75" customHeight="1">
      <c r="A205" s="484" t="s">
        <v>380</v>
      </c>
      <c r="B205" s="485"/>
      <c r="C205" s="486">
        <v>69</v>
      </c>
      <c r="D205" s="486">
        <v>-20</v>
      </c>
      <c r="E205" s="487">
        <v>-0.28989999999999999</v>
      </c>
      <c r="F205" s="485"/>
      <c r="G205" s="486">
        <v>5</v>
      </c>
      <c r="H205" s="486"/>
      <c r="I205" s="486">
        <v>41</v>
      </c>
      <c r="J205" s="486"/>
      <c r="K205" s="486">
        <v>46</v>
      </c>
      <c r="L205" s="487">
        <v>0.93877551020408168</v>
      </c>
      <c r="M205" s="485"/>
      <c r="N205" s="486">
        <v>1</v>
      </c>
      <c r="O205" s="486"/>
      <c r="P205" s="486">
        <v>2</v>
      </c>
      <c r="Q205" s="486"/>
      <c r="R205" s="486">
        <v>3</v>
      </c>
      <c r="S205" s="487">
        <v>6.1224489795918366E-2</v>
      </c>
      <c r="T205" s="485"/>
      <c r="U205" s="486">
        <v>49</v>
      </c>
    </row>
    <row r="206" spans="1:21" ht="24.75" customHeight="1">
      <c r="A206" s="484" t="s">
        <v>381</v>
      </c>
      <c r="B206" s="485"/>
      <c r="C206" s="264">
        <v>1500</v>
      </c>
      <c r="D206" s="486">
        <v>553</v>
      </c>
      <c r="E206" s="487">
        <v>0.36870000000000003</v>
      </c>
      <c r="F206" s="485"/>
      <c r="G206" s="486">
        <v>393</v>
      </c>
      <c r="H206" s="486"/>
      <c r="I206" s="264">
        <v>1396</v>
      </c>
      <c r="J206" s="486"/>
      <c r="K206" s="264">
        <v>1789</v>
      </c>
      <c r="L206" s="487">
        <v>0.87140769605455437</v>
      </c>
      <c r="M206" s="485"/>
      <c r="N206" s="486">
        <v>68</v>
      </c>
      <c r="O206" s="486"/>
      <c r="P206" s="486">
        <v>196</v>
      </c>
      <c r="Q206" s="486"/>
      <c r="R206" s="486">
        <v>264</v>
      </c>
      <c r="S206" s="487">
        <v>0.12859230394544569</v>
      </c>
      <c r="T206" s="485"/>
      <c r="U206" s="264">
        <v>2053</v>
      </c>
    </row>
    <row r="207" spans="1:21" ht="24.75" customHeight="1">
      <c r="A207" s="484" t="s">
        <v>382</v>
      </c>
      <c r="B207" s="485"/>
      <c r="C207" s="486">
        <v>130</v>
      </c>
      <c r="D207" s="486">
        <v>105</v>
      </c>
      <c r="E207" s="487">
        <v>0.80769999999999997</v>
      </c>
      <c r="F207" s="485"/>
      <c r="G207" s="486"/>
      <c r="H207" s="486">
        <v>79</v>
      </c>
      <c r="I207" s="486"/>
      <c r="J207" s="486">
        <v>149</v>
      </c>
      <c r="K207" s="486">
        <v>228</v>
      </c>
      <c r="L207" s="487">
        <v>0.97021276595744677</v>
      </c>
      <c r="M207" s="485"/>
      <c r="N207" s="486"/>
      <c r="O207" s="486">
        <v>3</v>
      </c>
      <c r="P207" s="486"/>
      <c r="Q207" s="486">
        <v>4</v>
      </c>
      <c r="R207" s="486">
        <v>7</v>
      </c>
      <c r="S207" s="487">
        <v>2.9787234042553189E-2</v>
      </c>
      <c r="T207" s="485"/>
      <c r="U207" s="486">
        <v>235</v>
      </c>
    </row>
    <row r="208" spans="1:21" ht="24.75" customHeight="1">
      <c r="A208" s="481"/>
      <c r="B208" s="482"/>
      <c r="C208" s="481"/>
      <c r="D208" s="481"/>
      <c r="E208" s="481"/>
      <c r="F208" s="482"/>
      <c r="G208" s="481"/>
      <c r="H208" s="481"/>
      <c r="I208" s="481"/>
      <c r="J208" s="481"/>
      <c r="K208" s="481"/>
      <c r="L208" s="483"/>
      <c r="M208" s="482"/>
      <c r="N208" s="481"/>
      <c r="O208" s="481"/>
      <c r="P208" s="481"/>
      <c r="Q208" s="481"/>
      <c r="R208" s="481"/>
      <c r="S208" s="483"/>
      <c r="T208" s="482"/>
      <c r="U208" s="481"/>
    </row>
    <row r="209" spans="1:21" ht="24.75" customHeight="1">
      <c r="A209" s="270" t="s">
        <v>121</v>
      </c>
      <c r="B209" s="181"/>
      <c r="C209" s="271">
        <v>1173</v>
      </c>
      <c r="D209" s="271">
        <v>1628</v>
      </c>
      <c r="E209" s="183">
        <v>1.3878999999999999</v>
      </c>
      <c r="F209" s="181"/>
      <c r="G209" s="271">
        <v>1259</v>
      </c>
      <c r="H209" s="272">
        <v>97</v>
      </c>
      <c r="I209" s="271">
        <v>1324</v>
      </c>
      <c r="J209" s="272">
        <v>82</v>
      </c>
      <c r="K209" s="271">
        <v>2762</v>
      </c>
      <c r="L209" s="183">
        <v>0.98607640128525531</v>
      </c>
      <c r="M209" s="181"/>
      <c r="N209" s="272">
        <v>10</v>
      </c>
      <c r="O209" s="272">
        <v>2</v>
      </c>
      <c r="P209" s="272">
        <v>25</v>
      </c>
      <c r="Q209" s="272">
        <v>2</v>
      </c>
      <c r="R209" s="272">
        <v>39</v>
      </c>
      <c r="S209" s="183">
        <v>1.3923598714744734E-2</v>
      </c>
      <c r="T209" s="181"/>
      <c r="U209" s="271">
        <v>2801</v>
      </c>
    </row>
    <row r="210" spans="1:21" ht="24.75" customHeight="1">
      <c r="A210" s="481"/>
      <c r="B210" s="482"/>
      <c r="C210" s="481"/>
      <c r="D210" s="481"/>
      <c r="E210" s="481"/>
      <c r="F210" s="482"/>
      <c r="G210" s="481"/>
      <c r="H210" s="481"/>
      <c r="I210" s="481"/>
      <c r="J210" s="481"/>
      <c r="K210" s="481"/>
      <c r="L210" s="483"/>
      <c r="M210" s="482"/>
      <c r="N210" s="481"/>
      <c r="O210" s="481"/>
      <c r="P210" s="481"/>
      <c r="Q210" s="481"/>
      <c r="R210" s="481"/>
      <c r="S210" s="483"/>
      <c r="T210" s="482"/>
      <c r="U210" s="481"/>
    </row>
    <row r="211" spans="1:21" ht="24.75" customHeight="1">
      <c r="A211" s="484" t="s">
        <v>383</v>
      </c>
      <c r="B211" s="485"/>
      <c r="C211" s="486">
        <v>962</v>
      </c>
      <c r="D211" s="264">
        <v>1390</v>
      </c>
      <c r="E211" s="487">
        <v>1.4449000000000001</v>
      </c>
      <c r="F211" s="485"/>
      <c r="G211" s="264">
        <v>1084</v>
      </c>
      <c r="H211" s="486"/>
      <c r="I211" s="264">
        <v>1235</v>
      </c>
      <c r="J211" s="486"/>
      <c r="K211" s="264">
        <v>2319</v>
      </c>
      <c r="L211" s="487">
        <v>0.98596938775510212</v>
      </c>
      <c r="M211" s="485"/>
      <c r="N211" s="486">
        <v>10</v>
      </c>
      <c r="O211" s="486"/>
      <c r="P211" s="486">
        <v>23</v>
      </c>
      <c r="Q211" s="486"/>
      <c r="R211" s="486">
        <v>33</v>
      </c>
      <c r="S211" s="487">
        <v>1.4030612244897959E-2</v>
      </c>
      <c r="T211" s="485"/>
      <c r="U211" s="264">
        <v>2352</v>
      </c>
    </row>
    <row r="212" spans="1:21" ht="24.75" customHeight="1">
      <c r="A212" s="484" t="s">
        <v>384</v>
      </c>
      <c r="B212" s="485"/>
      <c r="C212" s="486">
        <v>95</v>
      </c>
      <c r="D212" s="486">
        <v>171</v>
      </c>
      <c r="E212" s="487">
        <v>1.8</v>
      </c>
      <c r="F212" s="485"/>
      <c r="G212" s="486">
        <v>175</v>
      </c>
      <c r="H212" s="486"/>
      <c r="I212" s="486">
        <v>89</v>
      </c>
      <c r="J212" s="486"/>
      <c r="K212" s="486">
        <v>264</v>
      </c>
      <c r="L212" s="487">
        <v>0.99248120300751874</v>
      </c>
      <c r="M212" s="485"/>
      <c r="N212" s="486"/>
      <c r="O212" s="486"/>
      <c r="P212" s="486">
        <v>2</v>
      </c>
      <c r="Q212" s="486"/>
      <c r="R212" s="486">
        <v>2</v>
      </c>
      <c r="S212" s="487">
        <v>7.5187969924812026E-3</v>
      </c>
      <c r="T212" s="485"/>
      <c r="U212" s="486">
        <v>266</v>
      </c>
    </row>
    <row r="213" spans="1:21" ht="24.75" customHeight="1">
      <c r="A213" s="484" t="s">
        <v>385</v>
      </c>
      <c r="B213" s="485"/>
      <c r="C213" s="486">
        <v>116</v>
      </c>
      <c r="D213" s="486">
        <v>67</v>
      </c>
      <c r="E213" s="487">
        <v>0.5776</v>
      </c>
      <c r="F213" s="485"/>
      <c r="G213" s="486"/>
      <c r="H213" s="486">
        <v>97</v>
      </c>
      <c r="I213" s="486"/>
      <c r="J213" s="486">
        <v>82</v>
      </c>
      <c r="K213" s="486">
        <v>179</v>
      </c>
      <c r="L213" s="487">
        <v>0.97814207650273222</v>
      </c>
      <c r="M213" s="485"/>
      <c r="N213" s="486"/>
      <c r="O213" s="486">
        <v>2</v>
      </c>
      <c r="P213" s="486"/>
      <c r="Q213" s="486">
        <v>2</v>
      </c>
      <c r="R213" s="486">
        <v>4</v>
      </c>
      <c r="S213" s="487">
        <v>2.1857923497267763E-2</v>
      </c>
      <c r="T213" s="485"/>
      <c r="U213" s="486">
        <v>183</v>
      </c>
    </row>
    <row r="214" spans="1:21" ht="24.75" customHeight="1">
      <c r="A214" s="481"/>
      <c r="B214" s="482"/>
      <c r="C214" s="481"/>
      <c r="D214" s="481"/>
      <c r="E214" s="481"/>
      <c r="F214" s="482"/>
      <c r="G214" s="481"/>
      <c r="H214" s="481"/>
      <c r="I214" s="481"/>
      <c r="J214" s="481"/>
      <c r="K214" s="481"/>
      <c r="L214" s="483"/>
      <c r="M214" s="482"/>
      <c r="N214" s="481"/>
      <c r="O214" s="481"/>
      <c r="P214" s="481"/>
      <c r="Q214" s="481"/>
      <c r="R214" s="481"/>
      <c r="S214" s="483"/>
      <c r="T214" s="482"/>
      <c r="U214" s="481"/>
    </row>
    <row r="215" spans="1:21" ht="24.75" customHeight="1">
      <c r="A215" s="270" t="s">
        <v>122</v>
      </c>
      <c r="B215" s="181"/>
      <c r="C215" s="271">
        <v>9819</v>
      </c>
      <c r="D215" s="272">
        <v>383</v>
      </c>
      <c r="E215" s="183">
        <v>3.9E-2</v>
      </c>
      <c r="F215" s="181"/>
      <c r="G215" s="271">
        <v>3391</v>
      </c>
      <c r="H215" s="272">
        <v>261</v>
      </c>
      <c r="I215" s="271">
        <v>5602</v>
      </c>
      <c r="J215" s="272">
        <v>245</v>
      </c>
      <c r="K215" s="271">
        <v>9499</v>
      </c>
      <c r="L215" s="183">
        <v>0.93109194275632234</v>
      </c>
      <c r="M215" s="181"/>
      <c r="N215" s="272">
        <v>334</v>
      </c>
      <c r="O215" s="272">
        <v>28</v>
      </c>
      <c r="P215" s="272">
        <v>328</v>
      </c>
      <c r="Q215" s="272">
        <v>13</v>
      </c>
      <c r="R215" s="272">
        <v>703</v>
      </c>
      <c r="S215" s="183">
        <v>6.8908057243677712E-2</v>
      </c>
      <c r="T215" s="181"/>
      <c r="U215" s="271">
        <v>10202</v>
      </c>
    </row>
    <row r="216" spans="1:21" ht="24.75" customHeight="1">
      <c r="A216" s="481"/>
      <c r="B216" s="482"/>
      <c r="C216" s="481"/>
      <c r="D216" s="481"/>
      <c r="E216" s="481"/>
      <c r="F216" s="482"/>
      <c r="G216" s="481"/>
      <c r="H216" s="481"/>
      <c r="I216" s="481"/>
      <c r="J216" s="481"/>
      <c r="K216" s="481"/>
      <c r="L216" s="483"/>
      <c r="M216" s="482"/>
      <c r="N216" s="481"/>
      <c r="O216" s="481"/>
      <c r="P216" s="481"/>
      <c r="Q216" s="481"/>
      <c r="R216" s="481"/>
      <c r="S216" s="483"/>
      <c r="T216" s="482"/>
      <c r="U216" s="481"/>
    </row>
    <row r="217" spans="1:21" ht="24.75" customHeight="1">
      <c r="A217" s="484" t="s">
        <v>386</v>
      </c>
      <c r="B217" s="485"/>
      <c r="C217" s="264">
        <v>5597</v>
      </c>
      <c r="D217" s="486">
        <v>577</v>
      </c>
      <c r="E217" s="487">
        <v>0.1031</v>
      </c>
      <c r="F217" s="485"/>
      <c r="G217" s="264">
        <v>3044</v>
      </c>
      <c r="H217" s="486"/>
      <c r="I217" s="264">
        <v>2722</v>
      </c>
      <c r="J217" s="486"/>
      <c r="K217" s="264">
        <v>5766</v>
      </c>
      <c r="L217" s="487">
        <v>0.93391642371234207</v>
      </c>
      <c r="M217" s="485"/>
      <c r="N217" s="486">
        <v>285</v>
      </c>
      <c r="O217" s="486"/>
      <c r="P217" s="486">
        <v>123</v>
      </c>
      <c r="Q217" s="486"/>
      <c r="R217" s="486">
        <v>408</v>
      </c>
      <c r="S217" s="487">
        <v>6.6083576287657916E-2</v>
      </c>
      <c r="T217" s="485"/>
      <c r="U217" s="264">
        <v>6174</v>
      </c>
    </row>
    <row r="218" spans="1:21" ht="24.75" customHeight="1">
      <c r="A218" s="484" t="s">
        <v>387</v>
      </c>
      <c r="B218" s="485"/>
      <c r="C218" s="264">
        <v>2057</v>
      </c>
      <c r="D218" s="486">
        <v>-196</v>
      </c>
      <c r="E218" s="487">
        <v>-9.5299999999999996E-2</v>
      </c>
      <c r="F218" s="485"/>
      <c r="G218" s="486">
        <v>176</v>
      </c>
      <c r="H218" s="486"/>
      <c r="I218" s="264">
        <v>1520</v>
      </c>
      <c r="J218" s="486"/>
      <c r="K218" s="264">
        <v>1696</v>
      </c>
      <c r="L218" s="487">
        <v>0.91133799032778073</v>
      </c>
      <c r="M218" s="485"/>
      <c r="N218" s="486">
        <v>24</v>
      </c>
      <c r="O218" s="486"/>
      <c r="P218" s="486">
        <v>141</v>
      </c>
      <c r="Q218" s="486"/>
      <c r="R218" s="486">
        <v>165</v>
      </c>
      <c r="S218" s="487">
        <v>8.8662009672219225E-2</v>
      </c>
      <c r="T218" s="485"/>
      <c r="U218" s="264">
        <v>1861</v>
      </c>
    </row>
    <row r="219" spans="1:21" ht="24.75" customHeight="1">
      <c r="A219" s="484" t="s">
        <v>388</v>
      </c>
      <c r="B219" s="485"/>
      <c r="C219" s="486">
        <v>603</v>
      </c>
      <c r="D219" s="486">
        <v>-56</v>
      </c>
      <c r="E219" s="487">
        <v>-9.2899999999999996E-2</v>
      </c>
      <c r="F219" s="485"/>
      <c r="G219" s="486"/>
      <c r="H219" s="486">
        <v>261</v>
      </c>
      <c r="I219" s="486"/>
      <c r="J219" s="486">
        <v>245</v>
      </c>
      <c r="K219" s="486">
        <v>506</v>
      </c>
      <c r="L219" s="487">
        <v>0.92504570383912255</v>
      </c>
      <c r="M219" s="485"/>
      <c r="N219" s="486"/>
      <c r="O219" s="486">
        <v>28</v>
      </c>
      <c r="P219" s="486"/>
      <c r="Q219" s="486">
        <v>13</v>
      </c>
      <c r="R219" s="486">
        <v>41</v>
      </c>
      <c r="S219" s="487">
        <v>7.4954296160877509E-2</v>
      </c>
      <c r="T219" s="485"/>
      <c r="U219" s="486">
        <v>547</v>
      </c>
    </row>
    <row r="220" spans="1:21" ht="24.75" customHeight="1">
      <c r="A220" s="484" t="s">
        <v>389</v>
      </c>
      <c r="B220" s="485"/>
      <c r="C220" s="264">
        <v>1562</v>
      </c>
      <c r="D220" s="486">
        <v>58</v>
      </c>
      <c r="E220" s="487">
        <v>3.7100000000000001E-2</v>
      </c>
      <c r="F220" s="485"/>
      <c r="G220" s="486">
        <v>171</v>
      </c>
      <c r="H220" s="486"/>
      <c r="I220" s="264">
        <v>1360</v>
      </c>
      <c r="J220" s="486"/>
      <c r="K220" s="264">
        <v>1531</v>
      </c>
      <c r="L220" s="487">
        <v>0.94506172839506175</v>
      </c>
      <c r="M220" s="485"/>
      <c r="N220" s="486">
        <v>25</v>
      </c>
      <c r="O220" s="486"/>
      <c r="P220" s="486">
        <v>64</v>
      </c>
      <c r="Q220" s="486"/>
      <c r="R220" s="486">
        <v>89</v>
      </c>
      <c r="S220" s="487">
        <v>5.4938271604938277E-2</v>
      </c>
      <c r="T220" s="485"/>
      <c r="U220" s="264">
        <v>1620</v>
      </c>
    </row>
    <row r="221" spans="1:21" ht="24.75" customHeight="1">
      <c r="A221" s="481"/>
      <c r="B221" s="482"/>
      <c r="C221" s="481"/>
      <c r="D221" s="481"/>
      <c r="E221" s="481"/>
      <c r="F221" s="482"/>
      <c r="G221" s="481"/>
      <c r="H221" s="481"/>
      <c r="I221" s="481"/>
      <c r="J221" s="481"/>
      <c r="K221" s="481"/>
      <c r="L221" s="483"/>
      <c r="M221" s="482"/>
      <c r="N221" s="481"/>
      <c r="O221" s="481"/>
      <c r="P221" s="481"/>
      <c r="Q221" s="481"/>
      <c r="R221" s="481"/>
      <c r="S221" s="483"/>
      <c r="T221" s="482"/>
      <c r="U221" s="481"/>
    </row>
    <row r="222" spans="1:21" ht="24.75" customHeight="1">
      <c r="A222" s="270" t="s">
        <v>123</v>
      </c>
      <c r="B222" s="181"/>
      <c r="C222" s="271">
        <v>4072</v>
      </c>
      <c r="D222" s="272">
        <v>-216</v>
      </c>
      <c r="E222" s="183">
        <v>-5.2999999999999999E-2</v>
      </c>
      <c r="F222" s="181"/>
      <c r="G222" s="271">
        <v>1860</v>
      </c>
      <c r="H222" s="272">
        <v>97</v>
      </c>
      <c r="I222" s="271">
        <v>1773</v>
      </c>
      <c r="J222" s="272">
        <v>55</v>
      </c>
      <c r="K222" s="271">
        <v>3785</v>
      </c>
      <c r="L222" s="183">
        <v>0.98158713692946054</v>
      </c>
      <c r="M222" s="181"/>
      <c r="N222" s="272">
        <v>16</v>
      </c>
      <c r="O222" s="272">
        <v>14</v>
      </c>
      <c r="P222" s="272">
        <v>30</v>
      </c>
      <c r="Q222" s="272">
        <v>11</v>
      </c>
      <c r="R222" s="272">
        <v>71</v>
      </c>
      <c r="S222" s="183">
        <v>1.841286307053942E-2</v>
      </c>
      <c r="T222" s="181"/>
      <c r="U222" s="271">
        <v>3856</v>
      </c>
    </row>
    <row r="223" spans="1:21" ht="24.75" customHeight="1">
      <c r="A223" s="481"/>
      <c r="B223" s="482"/>
      <c r="C223" s="481"/>
      <c r="D223" s="481"/>
      <c r="E223" s="481"/>
      <c r="F223" s="482"/>
      <c r="G223" s="481"/>
      <c r="H223" s="481"/>
      <c r="I223" s="481"/>
      <c r="J223" s="481"/>
      <c r="K223" s="481"/>
      <c r="L223" s="483"/>
      <c r="M223" s="482"/>
      <c r="N223" s="481"/>
      <c r="O223" s="481"/>
      <c r="P223" s="481"/>
      <c r="Q223" s="481"/>
      <c r="R223" s="481"/>
      <c r="S223" s="483"/>
      <c r="T223" s="482"/>
      <c r="U223" s="481"/>
    </row>
    <row r="224" spans="1:21" ht="24.75" customHeight="1">
      <c r="A224" s="484" t="s">
        <v>390</v>
      </c>
      <c r="B224" s="485"/>
      <c r="C224" s="486">
        <v>387</v>
      </c>
      <c r="D224" s="486">
        <v>-75</v>
      </c>
      <c r="E224" s="487">
        <v>-0.1938</v>
      </c>
      <c r="F224" s="485"/>
      <c r="G224" s="486">
        <v>117</v>
      </c>
      <c r="H224" s="486"/>
      <c r="I224" s="486">
        <v>195</v>
      </c>
      <c r="J224" s="486"/>
      <c r="K224" s="486">
        <v>312</v>
      </c>
      <c r="L224" s="487">
        <v>1</v>
      </c>
      <c r="M224" s="485"/>
      <c r="N224" s="486"/>
      <c r="O224" s="486"/>
      <c r="P224" s="486"/>
      <c r="Q224" s="486"/>
      <c r="R224" s="486">
        <v>0</v>
      </c>
      <c r="S224" s="487">
        <v>0</v>
      </c>
      <c r="T224" s="485"/>
      <c r="U224" s="486">
        <v>312</v>
      </c>
    </row>
    <row r="225" spans="1:21" ht="24.75" customHeight="1">
      <c r="A225" s="484" t="s">
        <v>391</v>
      </c>
      <c r="B225" s="485"/>
      <c r="C225" s="486">
        <v>531</v>
      </c>
      <c r="D225" s="486">
        <v>-149</v>
      </c>
      <c r="E225" s="487">
        <v>-0.28060000000000002</v>
      </c>
      <c r="F225" s="485"/>
      <c r="G225" s="486">
        <v>129</v>
      </c>
      <c r="H225" s="486"/>
      <c r="I225" s="486">
        <v>247</v>
      </c>
      <c r="J225" s="486"/>
      <c r="K225" s="486">
        <v>376</v>
      </c>
      <c r="L225" s="487">
        <v>0.98429319371727741</v>
      </c>
      <c r="M225" s="485"/>
      <c r="N225" s="486">
        <v>2</v>
      </c>
      <c r="O225" s="486"/>
      <c r="P225" s="486">
        <v>4</v>
      </c>
      <c r="Q225" s="486"/>
      <c r="R225" s="486">
        <v>6</v>
      </c>
      <c r="S225" s="487">
        <v>1.5706806282722516E-2</v>
      </c>
      <c r="T225" s="485"/>
      <c r="U225" s="486">
        <v>382</v>
      </c>
    </row>
    <row r="226" spans="1:21" ht="24.75" customHeight="1">
      <c r="A226" s="484" t="s">
        <v>392</v>
      </c>
      <c r="B226" s="485"/>
      <c r="C226" s="486">
        <v>600</v>
      </c>
      <c r="D226" s="486">
        <v>-13</v>
      </c>
      <c r="E226" s="487">
        <v>-2.1700000000000001E-2</v>
      </c>
      <c r="F226" s="485"/>
      <c r="G226" s="486">
        <v>327</v>
      </c>
      <c r="H226" s="486"/>
      <c r="I226" s="486">
        <v>254</v>
      </c>
      <c r="J226" s="486"/>
      <c r="K226" s="486">
        <v>581</v>
      </c>
      <c r="L226" s="487">
        <v>0.98977853492333912</v>
      </c>
      <c r="M226" s="485"/>
      <c r="N226" s="486">
        <v>1</v>
      </c>
      <c r="O226" s="486"/>
      <c r="P226" s="486">
        <v>5</v>
      </c>
      <c r="Q226" s="486"/>
      <c r="R226" s="486">
        <v>6</v>
      </c>
      <c r="S226" s="487">
        <v>1.0221465076660987E-2</v>
      </c>
      <c r="T226" s="485"/>
      <c r="U226" s="486">
        <v>587</v>
      </c>
    </row>
    <row r="227" spans="1:21" ht="24.75" customHeight="1">
      <c r="A227" s="484" t="s">
        <v>393</v>
      </c>
      <c r="B227" s="485"/>
      <c r="C227" s="486">
        <v>252</v>
      </c>
      <c r="D227" s="486">
        <v>-3</v>
      </c>
      <c r="E227" s="487">
        <v>-1.1900000000000001E-2</v>
      </c>
      <c r="F227" s="485"/>
      <c r="G227" s="486">
        <v>106</v>
      </c>
      <c r="H227" s="486"/>
      <c r="I227" s="486">
        <v>143</v>
      </c>
      <c r="J227" s="486"/>
      <c r="K227" s="486">
        <v>249</v>
      </c>
      <c r="L227" s="487">
        <v>1</v>
      </c>
      <c r="M227" s="485"/>
      <c r="N227" s="486"/>
      <c r="O227" s="486"/>
      <c r="P227" s="486"/>
      <c r="Q227" s="486"/>
      <c r="R227" s="486">
        <v>0</v>
      </c>
      <c r="S227" s="487">
        <v>0</v>
      </c>
      <c r="T227" s="485"/>
      <c r="U227" s="486">
        <v>249</v>
      </c>
    </row>
    <row r="228" spans="1:21" ht="24.75" customHeight="1">
      <c r="A228" s="484" t="s">
        <v>394</v>
      </c>
      <c r="B228" s="485"/>
      <c r="C228" s="486">
        <v>200</v>
      </c>
      <c r="D228" s="486">
        <v>8</v>
      </c>
      <c r="E228" s="487">
        <v>0.04</v>
      </c>
      <c r="F228" s="485"/>
      <c r="G228" s="486">
        <v>121</v>
      </c>
      <c r="H228" s="486"/>
      <c r="I228" s="486">
        <v>86</v>
      </c>
      <c r="J228" s="486"/>
      <c r="K228" s="486">
        <v>207</v>
      </c>
      <c r="L228" s="487">
        <v>0.99519230769230771</v>
      </c>
      <c r="M228" s="485"/>
      <c r="N228" s="486"/>
      <c r="O228" s="486"/>
      <c r="P228" s="486">
        <v>1</v>
      </c>
      <c r="Q228" s="486"/>
      <c r="R228" s="486">
        <v>1</v>
      </c>
      <c r="S228" s="487">
        <v>4.807692307692308E-3</v>
      </c>
      <c r="T228" s="485"/>
      <c r="U228" s="486">
        <v>208</v>
      </c>
    </row>
    <row r="229" spans="1:21" ht="24.75" customHeight="1">
      <c r="A229" s="484" t="s">
        <v>395</v>
      </c>
      <c r="B229" s="485"/>
      <c r="C229" s="486">
        <v>253</v>
      </c>
      <c r="D229" s="486">
        <v>-76</v>
      </c>
      <c r="E229" s="487">
        <v>-0.3004</v>
      </c>
      <c r="F229" s="485"/>
      <c r="G229" s="486"/>
      <c r="H229" s="486">
        <v>97</v>
      </c>
      <c r="I229" s="486"/>
      <c r="J229" s="486">
        <v>55</v>
      </c>
      <c r="K229" s="486">
        <v>152</v>
      </c>
      <c r="L229" s="487">
        <v>0.85875706214689262</v>
      </c>
      <c r="M229" s="485"/>
      <c r="N229" s="486"/>
      <c r="O229" s="486">
        <v>14</v>
      </c>
      <c r="P229" s="486"/>
      <c r="Q229" s="486">
        <v>11</v>
      </c>
      <c r="R229" s="486">
        <v>25</v>
      </c>
      <c r="S229" s="487">
        <v>0.14124293785310735</v>
      </c>
      <c r="T229" s="485"/>
      <c r="U229" s="486">
        <v>177</v>
      </c>
    </row>
    <row r="230" spans="1:21" ht="24.75" customHeight="1">
      <c r="A230" s="484" t="s">
        <v>396</v>
      </c>
      <c r="B230" s="485"/>
      <c r="C230" s="486">
        <v>85</v>
      </c>
      <c r="D230" s="486">
        <v>-10</v>
      </c>
      <c r="E230" s="487">
        <v>-0.1176</v>
      </c>
      <c r="F230" s="485"/>
      <c r="G230" s="486">
        <v>26</v>
      </c>
      <c r="H230" s="486"/>
      <c r="I230" s="486">
        <v>49</v>
      </c>
      <c r="J230" s="486"/>
      <c r="K230" s="486">
        <v>75</v>
      </c>
      <c r="L230" s="487">
        <v>1</v>
      </c>
      <c r="M230" s="485"/>
      <c r="N230" s="486"/>
      <c r="O230" s="486"/>
      <c r="P230" s="486"/>
      <c r="Q230" s="486"/>
      <c r="R230" s="486">
        <v>0</v>
      </c>
      <c r="S230" s="487">
        <v>0</v>
      </c>
      <c r="T230" s="485"/>
      <c r="U230" s="486">
        <v>75</v>
      </c>
    </row>
    <row r="231" spans="1:21" ht="24.75" customHeight="1">
      <c r="A231" s="484" t="s">
        <v>397</v>
      </c>
      <c r="B231" s="485"/>
      <c r="C231" s="486">
        <v>180</v>
      </c>
      <c r="D231" s="486">
        <v>-10</v>
      </c>
      <c r="E231" s="487">
        <v>-5.5599999999999997E-2</v>
      </c>
      <c r="F231" s="485"/>
      <c r="G231" s="486">
        <v>55</v>
      </c>
      <c r="H231" s="486"/>
      <c r="I231" s="486">
        <v>113</v>
      </c>
      <c r="J231" s="486"/>
      <c r="K231" s="486">
        <v>168</v>
      </c>
      <c r="L231" s="487">
        <v>0.9882352941176471</v>
      </c>
      <c r="M231" s="485"/>
      <c r="N231" s="486"/>
      <c r="O231" s="486"/>
      <c r="P231" s="486">
        <v>2</v>
      </c>
      <c r="Q231" s="486"/>
      <c r="R231" s="486">
        <v>2</v>
      </c>
      <c r="S231" s="487">
        <v>1.1764705882352941E-2</v>
      </c>
      <c r="T231" s="485"/>
      <c r="U231" s="486">
        <v>170</v>
      </c>
    </row>
    <row r="232" spans="1:21" ht="24.75" customHeight="1">
      <c r="A232" s="484" t="s">
        <v>398</v>
      </c>
      <c r="B232" s="485"/>
      <c r="C232" s="264">
        <v>1584</v>
      </c>
      <c r="D232" s="486">
        <v>112</v>
      </c>
      <c r="E232" s="487">
        <v>7.0699999999999999E-2</v>
      </c>
      <c r="F232" s="485"/>
      <c r="G232" s="486">
        <v>979</v>
      </c>
      <c r="H232" s="486"/>
      <c r="I232" s="486">
        <v>686</v>
      </c>
      <c r="J232" s="486"/>
      <c r="K232" s="264">
        <v>1665</v>
      </c>
      <c r="L232" s="487">
        <v>0.98172169811320753</v>
      </c>
      <c r="M232" s="485"/>
      <c r="N232" s="486">
        <v>13</v>
      </c>
      <c r="O232" s="486"/>
      <c r="P232" s="486">
        <v>18</v>
      </c>
      <c r="Q232" s="486"/>
      <c r="R232" s="486">
        <v>31</v>
      </c>
      <c r="S232" s="487">
        <v>1.8278301886792452E-2</v>
      </c>
      <c r="T232" s="485"/>
      <c r="U232" s="264">
        <v>1696</v>
      </c>
    </row>
    <row r="233" spans="1:21" ht="24.75" customHeight="1">
      <c r="A233" s="481"/>
      <c r="B233" s="482"/>
      <c r="C233" s="481"/>
      <c r="D233" s="481"/>
      <c r="E233" s="481"/>
      <c r="F233" s="482"/>
      <c r="G233" s="481"/>
      <c r="H233" s="481"/>
      <c r="I233" s="481"/>
      <c r="J233" s="481"/>
      <c r="K233" s="481"/>
      <c r="L233" s="483"/>
      <c r="M233" s="482"/>
      <c r="N233" s="481"/>
      <c r="O233" s="481"/>
      <c r="P233" s="481"/>
      <c r="Q233" s="481"/>
      <c r="R233" s="481"/>
      <c r="S233" s="483"/>
      <c r="T233" s="482"/>
      <c r="U233" s="481"/>
    </row>
    <row r="234" spans="1:21" ht="24.75" customHeight="1">
      <c r="A234" s="270" t="s">
        <v>124</v>
      </c>
      <c r="B234" s="181"/>
      <c r="C234" s="271">
        <v>7798</v>
      </c>
      <c r="D234" s="272">
        <v>-316</v>
      </c>
      <c r="E234" s="183">
        <v>-4.0500000000000001E-2</v>
      </c>
      <c r="F234" s="181"/>
      <c r="G234" s="271">
        <v>3682</v>
      </c>
      <c r="H234" s="272">
        <v>337</v>
      </c>
      <c r="I234" s="271">
        <v>2713</v>
      </c>
      <c r="J234" s="272">
        <v>189</v>
      </c>
      <c r="K234" s="271">
        <v>6921</v>
      </c>
      <c r="L234" s="183">
        <v>0.92502004811547722</v>
      </c>
      <c r="M234" s="181"/>
      <c r="N234" s="272">
        <v>192</v>
      </c>
      <c r="O234" s="272">
        <v>11</v>
      </c>
      <c r="P234" s="272">
        <v>338</v>
      </c>
      <c r="Q234" s="272">
        <v>20</v>
      </c>
      <c r="R234" s="272">
        <v>561</v>
      </c>
      <c r="S234" s="183">
        <v>7.4979951884522847E-2</v>
      </c>
      <c r="T234" s="181"/>
      <c r="U234" s="271">
        <v>7482</v>
      </c>
    </row>
    <row r="235" spans="1:21" ht="24.75" customHeight="1">
      <c r="A235" s="481"/>
      <c r="B235" s="482"/>
      <c r="C235" s="481"/>
      <c r="D235" s="481"/>
      <c r="E235" s="481"/>
      <c r="F235" s="482"/>
      <c r="G235" s="481"/>
      <c r="H235" s="481"/>
      <c r="I235" s="481"/>
      <c r="J235" s="481"/>
      <c r="K235" s="481"/>
      <c r="L235" s="483"/>
      <c r="M235" s="482"/>
      <c r="N235" s="481"/>
      <c r="O235" s="481"/>
      <c r="P235" s="481"/>
      <c r="Q235" s="481"/>
      <c r="R235" s="481"/>
      <c r="S235" s="483"/>
      <c r="T235" s="482"/>
      <c r="U235" s="481"/>
    </row>
    <row r="236" spans="1:21" ht="24.75" customHeight="1">
      <c r="A236" s="484" t="s">
        <v>399</v>
      </c>
      <c r="B236" s="485"/>
      <c r="C236" s="486">
        <v>90</v>
      </c>
      <c r="D236" s="486">
        <v>15</v>
      </c>
      <c r="E236" s="487">
        <v>0.16669999999999999</v>
      </c>
      <c r="F236" s="485"/>
      <c r="G236" s="486">
        <v>42</v>
      </c>
      <c r="H236" s="486"/>
      <c r="I236" s="486">
        <v>61</v>
      </c>
      <c r="J236" s="486"/>
      <c r="K236" s="486">
        <v>103</v>
      </c>
      <c r="L236" s="487">
        <v>0.98095238095238102</v>
      </c>
      <c r="M236" s="485"/>
      <c r="N236" s="486">
        <v>1</v>
      </c>
      <c r="O236" s="486"/>
      <c r="P236" s="486">
        <v>1</v>
      </c>
      <c r="Q236" s="486"/>
      <c r="R236" s="486">
        <v>2</v>
      </c>
      <c r="S236" s="487">
        <v>1.9047619047619046E-2</v>
      </c>
      <c r="T236" s="485"/>
      <c r="U236" s="486">
        <v>105</v>
      </c>
    </row>
    <row r="237" spans="1:21" ht="24.75" customHeight="1">
      <c r="A237" s="484" t="s">
        <v>400</v>
      </c>
      <c r="B237" s="485"/>
      <c r="C237" s="486">
        <v>133</v>
      </c>
      <c r="D237" s="486">
        <v>-3</v>
      </c>
      <c r="E237" s="487">
        <v>-2.2599999999999999E-2</v>
      </c>
      <c r="F237" s="485"/>
      <c r="G237" s="486">
        <v>80</v>
      </c>
      <c r="H237" s="486"/>
      <c r="I237" s="486">
        <v>47</v>
      </c>
      <c r="J237" s="486"/>
      <c r="K237" s="486">
        <v>127</v>
      </c>
      <c r="L237" s="487">
        <v>0.97692307692307689</v>
      </c>
      <c r="M237" s="485"/>
      <c r="N237" s="486"/>
      <c r="O237" s="486"/>
      <c r="P237" s="486">
        <v>3</v>
      </c>
      <c r="Q237" s="486"/>
      <c r="R237" s="486">
        <v>3</v>
      </c>
      <c r="S237" s="487">
        <v>2.3076923076923075E-2</v>
      </c>
      <c r="T237" s="485"/>
      <c r="U237" s="486">
        <v>130</v>
      </c>
    </row>
    <row r="238" spans="1:21" ht="24.75" customHeight="1">
      <c r="A238" s="484" t="s">
        <v>401</v>
      </c>
      <c r="B238" s="485"/>
      <c r="C238" s="486">
        <v>48</v>
      </c>
      <c r="D238" s="486">
        <v>-1</v>
      </c>
      <c r="E238" s="487">
        <v>-2.0799999999999999E-2</v>
      </c>
      <c r="F238" s="485"/>
      <c r="G238" s="486">
        <v>20</v>
      </c>
      <c r="H238" s="486"/>
      <c r="I238" s="486">
        <v>24</v>
      </c>
      <c r="J238" s="486"/>
      <c r="K238" s="486">
        <v>44</v>
      </c>
      <c r="L238" s="487">
        <v>0.93617021276595747</v>
      </c>
      <c r="M238" s="485"/>
      <c r="N238" s="486"/>
      <c r="O238" s="486"/>
      <c r="P238" s="486">
        <v>3</v>
      </c>
      <c r="Q238" s="486"/>
      <c r="R238" s="486">
        <v>3</v>
      </c>
      <c r="S238" s="487">
        <v>6.3829787234042548E-2</v>
      </c>
      <c r="T238" s="485"/>
      <c r="U238" s="486">
        <v>47</v>
      </c>
    </row>
    <row r="239" spans="1:21" ht="24.75" customHeight="1">
      <c r="A239" s="484" t="s">
        <v>402</v>
      </c>
      <c r="B239" s="485"/>
      <c r="C239" s="486">
        <v>46</v>
      </c>
      <c r="D239" s="486">
        <v>-3</v>
      </c>
      <c r="E239" s="487">
        <v>-6.5199999999999994E-2</v>
      </c>
      <c r="F239" s="485"/>
      <c r="G239" s="486">
        <v>24</v>
      </c>
      <c r="H239" s="486"/>
      <c r="I239" s="486">
        <v>18</v>
      </c>
      <c r="J239" s="486"/>
      <c r="K239" s="486">
        <v>42</v>
      </c>
      <c r="L239" s="487">
        <v>0.9767441860465117</v>
      </c>
      <c r="M239" s="485"/>
      <c r="N239" s="486">
        <v>1</v>
      </c>
      <c r="O239" s="486"/>
      <c r="P239" s="486"/>
      <c r="Q239" s="486"/>
      <c r="R239" s="486">
        <v>1</v>
      </c>
      <c r="S239" s="487">
        <v>2.3255813953488372E-2</v>
      </c>
      <c r="T239" s="485"/>
      <c r="U239" s="486">
        <v>43</v>
      </c>
    </row>
    <row r="240" spans="1:21" ht="24.75" customHeight="1">
      <c r="A240" s="484" t="s">
        <v>403</v>
      </c>
      <c r="B240" s="485"/>
      <c r="C240" s="486">
        <v>58</v>
      </c>
      <c r="D240" s="486">
        <v>27</v>
      </c>
      <c r="E240" s="487">
        <v>0.46550000000000002</v>
      </c>
      <c r="F240" s="485"/>
      <c r="G240" s="486">
        <v>55</v>
      </c>
      <c r="H240" s="486"/>
      <c r="I240" s="486">
        <v>26</v>
      </c>
      <c r="J240" s="486"/>
      <c r="K240" s="486">
        <v>81</v>
      </c>
      <c r="L240" s="487">
        <v>0.95294117647058829</v>
      </c>
      <c r="M240" s="485"/>
      <c r="N240" s="486">
        <v>3</v>
      </c>
      <c r="O240" s="486"/>
      <c r="P240" s="486">
        <v>1</v>
      </c>
      <c r="Q240" s="486"/>
      <c r="R240" s="486">
        <v>4</v>
      </c>
      <c r="S240" s="487">
        <v>4.7058823529411764E-2</v>
      </c>
      <c r="T240" s="485"/>
      <c r="U240" s="486">
        <v>85</v>
      </c>
    </row>
    <row r="241" spans="1:21" ht="24.75" customHeight="1">
      <c r="A241" s="484" t="s">
        <v>404</v>
      </c>
      <c r="B241" s="485"/>
      <c r="C241" s="264">
        <v>1121</v>
      </c>
      <c r="D241" s="486">
        <v>-500</v>
      </c>
      <c r="E241" s="487">
        <v>-0.44600000000000001</v>
      </c>
      <c r="F241" s="485"/>
      <c r="G241" s="486">
        <v>234</v>
      </c>
      <c r="H241" s="486"/>
      <c r="I241" s="486">
        <v>328</v>
      </c>
      <c r="J241" s="486"/>
      <c r="K241" s="486">
        <v>562</v>
      </c>
      <c r="L241" s="487">
        <v>0.90499194847020936</v>
      </c>
      <c r="M241" s="485"/>
      <c r="N241" s="486">
        <v>13</v>
      </c>
      <c r="O241" s="486"/>
      <c r="P241" s="486">
        <v>46</v>
      </c>
      <c r="Q241" s="486"/>
      <c r="R241" s="486">
        <v>59</v>
      </c>
      <c r="S241" s="487">
        <v>9.5008051529790652E-2</v>
      </c>
      <c r="T241" s="485"/>
      <c r="U241" s="486">
        <v>621</v>
      </c>
    </row>
    <row r="242" spans="1:21" ht="24.75" customHeight="1">
      <c r="A242" s="484" t="s">
        <v>405</v>
      </c>
      <c r="B242" s="485"/>
      <c r="C242" s="486">
        <v>500</v>
      </c>
      <c r="D242" s="486">
        <v>155</v>
      </c>
      <c r="E242" s="487">
        <v>0.31</v>
      </c>
      <c r="F242" s="485"/>
      <c r="G242" s="486">
        <v>332</v>
      </c>
      <c r="H242" s="486">
        <v>2</v>
      </c>
      <c r="I242" s="486">
        <v>288</v>
      </c>
      <c r="J242" s="486"/>
      <c r="K242" s="486">
        <v>622</v>
      </c>
      <c r="L242" s="487">
        <v>0.94961832061068707</v>
      </c>
      <c r="M242" s="485"/>
      <c r="N242" s="486">
        <v>12</v>
      </c>
      <c r="O242" s="486"/>
      <c r="P242" s="486">
        <v>21</v>
      </c>
      <c r="Q242" s="486"/>
      <c r="R242" s="486">
        <v>33</v>
      </c>
      <c r="S242" s="487">
        <v>5.0381679389312976E-2</v>
      </c>
      <c r="T242" s="485"/>
      <c r="U242" s="486">
        <v>655</v>
      </c>
    </row>
    <row r="243" spans="1:21" ht="24.75" customHeight="1">
      <c r="A243" s="484" t="s">
        <v>406</v>
      </c>
      <c r="B243" s="485"/>
      <c r="C243" s="486">
        <v>515</v>
      </c>
      <c r="D243" s="486">
        <v>-135</v>
      </c>
      <c r="E243" s="487">
        <v>-0.2621</v>
      </c>
      <c r="F243" s="485"/>
      <c r="G243" s="486">
        <v>123</v>
      </c>
      <c r="H243" s="486"/>
      <c r="I243" s="486">
        <v>239</v>
      </c>
      <c r="J243" s="486"/>
      <c r="K243" s="486">
        <v>362</v>
      </c>
      <c r="L243" s="487">
        <v>0.95263157894736838</v>
      </c>
      <c r="M243" s="485"/>
      <c r="N243" s="486">
        <v>3</v>
      </c>
      <c r="O243" s="486"/>
      <c r="P243" s="486">
        <v>15</v>
      </c>
      <c r="Q243" s="486"/>
      <c r="R243" s="486">
        <v>18</v>
      </c>
      <c r="S243" s="487">
        <v>4.7368421052631574E-2</v>
      </c>
      <c r="T243" s="485"/>
      <c r="U243" s="486">
        <v>380</v>
      </c>
    </row>
    <row r="244" spans="1:21" ht="24.75" customHeight="1">
      <c r="A244" s="484" t="s">
        <v>407</v>
      </c>
      <c r="B244" s="485"/>
      <c r="C244" s="486">
        <v>726</v>
      </c>
      <c r="D244" s="486">
        <v>-194</v>
      </c>
      <c r="E244" s="487">
        <v>-0.26719999999999999</v>
      </c>
      <c r="F244" s="485"/>
      <c r="G244" s="486"/>
      <c r="H244" s="486">
        <v>321</v>
      </c>
      <c r="I244" s="486"/>
      <c r="J244" s="486">
        <v>180</v>
      </c>
      <c r="K244" s="486">
        <v>501</v>
      </c>
      <c r="L244" s="487">
        <v>0.94172932330827064</v>
      </c>
      <c r="M244" s="485"/>
      <c r="N244" s="486"/>
      <c r="O244" s="486">
        <v>11</v>
      </c>
      <c r="P244" s="486"/>
      <c r="Q244" s="486">
        <v>20</v>
      </c>
      <c r="R244" s="486">
        <v>31</v>
      </c>
      <c r="S244" s="487">
        <v>5.8270676691729327E-2</v>
      </c>
      <c r="T244" s="485"/>
      <c r="U244" s="486">
        <v>532</v>
      </c>
    </row>
    <row r="245" spans="1:21" ht="24.75" customHeight="1">
      <c r="A245" s="484" t="s">
        <v>408</v>
      </c>
      <c r="B245" s="485"/>
      <c r="C245" s="486">
        <v>117</v>
      </c>
      <c r="D245" s="486">
        <v>125</v>
      </c>
      <c r="E245" s="487">
        <v>1.0684</v>
      </c>
      <c r="F245" s="485"/>
      <c r="G245" s="486">
        <v>165</v>
      </c>
      <c r="H245" s="486"/>
      <c r="I245" s="486">
        <v>60</v>
      </c>
      <c r="J245" s="486"/>
      <c r="K245" s="486">
        <v>225</v>
      </c>
      <c r="L245" s="487">
        <v>0.92975206611570238</v>
      </c>
      <c r="M245" s="485"/>
      <c r="N245" s="486">
        <v>2</v>
      </c>
      <c r="O245" s="486"/>
      <c r="P245" s="486">
        <v>15</v>
      </c>
      <c r="Q245" s="486"/>
      <c r="R245" s="486">
        <v>17</v>
      </c>
      <c r="S245" s="487">
        <v>7.0247933884297523E-2</v>
      </c>
      <c r="T245" s="485"/>
      <c r="U245" s="486">
        <v>242</v>
      </c>
    </row>
    <row r="246" spans="1:21" ht="24.75" customHeight="1">
      <c r="A246" s="484" t="s">
        <v>409</v>
      </c>
      <c r="B246" s="485"/>
      <c r="C246" s="486">
        <v>123</v>
      </c>
      <c r="D246" s="486">
        <v>-42</v>
      </c>
      <c r="E246" s="487">
        <v>-0.34150000000000003</v>
      </c>
      <c r="F246" s="485"/>
      <c r="G246" s="486">
        <v>12</v>
      </c>
      <c r="H246" s="486"/>
      <c r="I246" s="486">
        <v>61</v>
      </c>
      <c r="J246" s="486"/>
      <c r="K246" s="486">
        <v>73</v>
      </c>
      <c r="L246" s="487">
        <v>0.90123456790123457</v>
      </c>
      <c r="M246" s="485"/>
      <c r="N246" s="486"/>
      <c r="O246" s="486"/>
      <c r="P246" s="486">
        <v>8</v>
      </c>
      <c r="Q246" s="486"/>
      <c r="R246" s="486">
        <v>8</v>
      </c>
      <c r="S246" s="487">
        <v>9.8765432098765427E-2</v>
      </c>
      <c r="T246" s="485"/>
      <c r="U246" s="486">
        <v>81</v>
      </c>
    </row>
    <row r="247" spans="1:21" ht="24.75" customHeight="1">
      <c r="A247" s="484" t="s">
        <v>410</v>
      </c>
      <c r="B247" s="485"/>
      <c r="C247" s="486">
        <v>136</v>
      </c>
      <c r="D247" s="486">
        <v>5</v>
      </c>
      <c r="E247" s="487">
        <v>3.6799999999999999E-2</v>
      </c>
      <c r="F247" s="485"/>
      <c r="G247" s="486">
        <v>99</v>
      </c>
      <c r="H247" s="486"/>
      <c r="I247" s="486">
        <v>36</v>
      </c>
      <c r="J247" s="486"/>
      <c r="K247" s="486">
        <v>135</v>
      </c>
      <c r="L247" s="487">
        <v>0.95744680851063835</v>
      </c>
      <c r="M247" s="485"/>
      <c r="N247" s="486">
        <v>2</v>
      </c>
      <c r="O247" s="486"/>
      <c r="P247" s="486">
        <v>4</v>
      </c>
      <c r="Q247" s="486"/>
      <c r="R247" s="486">
        <v>6</v>
      </c>
      <c r="S247" s="487">
        <v>4.2553191489361701E-2</v>
      </c>
      <c r="T247" s="485"/>
      <c r="U247" s="486">
        <v>141</v>
      </c>
    </row>
    <row r="248" spans="1:21" ht="24.75" customHeight="1">
      <c r="A248" s="484" t="s">
        <v>411</v>
      </c>
      <c r="B248" s="485"/>
      <c r="C248" s="486">
        <v>64</v>
      </c>
      <c r="D248" s="486">
        <v>7</v>
      </c>
      <c r="E248" s="487">
        <v>0.1094</v>
      </c>
      <c r="F248" s="485"/>
      <c r="G248" s="486">
        <v>27</v>
      </c>
      <c r="H248" s="486"/>
      <c r="I248" s="486">
        <v>44</v>
      </c>
      <c r="J248" s="486"/>
      <c r="K248" s="486">
        <v>71</v>
      </c>
      <c r="L248" s="487">
        <v>1</v>
      </c>
      <c r="M248" s="485"/>
      <c r="N248" s="486"/>
      <c r="O248" s="486"/>
      <c r="P248" s="486"/>
      <c r="Q248" s="486"/>
      <c r="R248" s="486">
        <v>0</v>
      </c>
      <c r="S248" s="487">
        <v>0</v>
      </c>
      <c r="T248" s="485"/>
      <c r="U248" s="486">
        <v>71</v>
      </c>
    </row>
    <row r="249" spans="1:21" ht="24.75" customHeight="1">
      <c r="A249" s="484" t="s">
        <v>412</v>
      </c>
      <c r="B249" s="485"/>
      <c r="C249" s="486">
        <v>66</v>
      </c>
      <c r="D249" s="486">
        <v>59</v>
      </c>
      <c r="E249" s="487">
        <v>0.89390000000000003</v>
      </c>
      <c r="F249" s="485"/>
      <c r="G249" s="486">
        <v>60</v>
      </c>
      <c r="H249" s="486"/>
      <c r="I249" s="486">
        <v>64</v>
      </c>
      <c r="J249" s="486"/>
      <c r="K249" s="486">
        <v>124</v>
      </c>
      <c r="L249" s="487">
        <v>0.99199999999999999</v>
      </c>
      <c r="M249" s="485"/>
      <c r="N249" s="486"/>
      <c r="O249" s="486"/>
      <c r="P249" s="486">
        <v>1</v>
      </c>
      <c r="Q249" s="486"/>
      <c r="R249" s="486">
        <v>1</v>
      </c>
      <c r="S249" s="487">
        <v>8.0000000000000002E-3</v>
      </c>
      <c r="T249" s="485"/>
      <c r="U249" s="486">
        <v>125</v>
      </c>
    </row>
    <row r="250" spans="1:21" ht="24.75" customHeight="1">
      <c r="A250" s="484" t="s">
        <v>413</v>
      </c>
      <c r="B250" s="485"/>
      <c r="C250" s="486">
        <v>84</v>
      </c>
      <c r="D250" s="486">
        <v>-32</v>
      </c>
      <c r="E250" s="487">
        <v>-0.38100000000000001</v>
      </c>
      <c r="F250" s="485"/>
      <c r="G250" s="486">
        <v>11</v>
      </c>
      <c r="H250" s="486"/>
      <c r="I250" s="486">
        <v>40</v>
      </c>
      <c r="J250" s="486"/>
      <c r="K250" s="486">
        <v>51</v>
      </c>
      <c r="L250" s="487">
        <v>0.98076923076923084</v>
      </c>
      <c r="M250" s="485"/>
      <c r="N250" s="486"/>
      <c r="O250" s="486"/>
      <c r="P250" s="486">
        <v>1</v>
      </c>
      <c r="Q250" s="486"/>
      <c r="R250" s="486">
        <v>1</v>
      </c>
      <c r="S250" s="487">
        <v>1.9230769230769232E-2</v>
      </c>
      <c r="T250" s="485"/>
      <c r="U250" s="486">
        <v>52</v>
      </c>
    </row>
    <row r="251" spans="1:21" ht="24.75" customHeight="1">
      <c r="A251" s="484" t="s">
        <v>414</v>
      </c>
      <c r="B251" s="485"/>
      <c r="C251" s="486">
        <v>34</v>
      </c>
      <c r="D251" s="486">
        <v>29</v>
      </c>
      <c r="E251" s="487">
        <v>0.85289999999999999</v>
      </c>
      <c r="F251" s="485"/>
      <c r="G251" s="486">
        <v>43</v>
      </c>
      <c r="H251" s="486"/>
      <c r="I251" s="486">
        <v>18</v>
      </c>
      <c r="J251" s="486"/>
      <c r="K251" s="486">
        <v>61</v>
      </c>
      <c r="L251" s="487">
        <v>0.96825396825396826</v>
      </c>
      <c r="M251" s="485"/>
      <c r="N251" s="486">
        <v>1</v>
      </c>
      <c r="O251" s="486"/>
      <c r="P251" s="486">
        <v>1</v>
      </c>
      <c r="Q251" s="486"/>
      <c r="R251" s="486">
        <v>2</v>
      </c>
      <c r="S251" s="487">
        <v>3.1746031746031744E-2</v>
      </c>
      <c r="T251" s="485"/>
      <c r="U251" s="486">
        <v>63</v>
      </c>
    </row>
    <row r="252" spans="1:21" ht="24.75" customHeight="1">
      <c r="A252" s="484" t="s">
        <v>415</v>
      </c>
      <c r="B252" s="485"/>
      <c r="C252" s="486">
        <v>51</v>
      </c>
      <c r="D252" s="486">
        <v>-35</v>
      </c>
      <c r="E252" s="487">
        <v>-0.68630000000000002</v>
      </c>
      <c r="F252" s="485"/>
      <c r="G252" s="486">
        <v>4</v>
      </c>
      <c r="H252" s="486"/>
      <c r="I252" s="486">
        <v>12</v>
      </c>
      <c r="J252" s="486"/>
      <c r="K252" s="486">
        <v>16</v>
      </c>
      <c r="L252" s="487">
        <v>1</v>
      </c>
      <c r="M252" s="485"/>
      <c r="N252" s="486"/>
      <c r="O252" s="486"/>
      <c r="P252" s="486"/>
      <c r="Q252" s="486"/>
      <c r="R252" s="486">
        <v>0</v>
      </c>
      <c r="S252" s="487">
        <v>0</v>
      </c>
      <c r="T252" s="485"/>
      <c r="U252" s="486">
        <v>16</v>
      </c>
    </row>
    <row r="253" spans="1:21" ht="24.75" customHeight="1">
      <c r="A253" s="484" t="s">
        <v>416</v>
      </c>
      <c r="B253" s="485"/>
      <c r="C253" s="486">
        <v>159</v>
      </c>
      <c r="D253" s="486">
        <v>313</v>
      </c>
      <c r="E253" s="487">
        <v>1.9685999999999999</v>
      </c>
      <c r="F253" s="485"/>
      <c r="G253" s="486">
        <v>270</v>
      </c>
      <c r="H253" s="486"/>
      <c r="I253" s="486">
        <v>164</v>
      </c>
      <c r="J253" s="486"/>
      <c r="K253" s="486">
        <v>434</v>
      </c>
      <c r="L253" s="487">
        <v>0.91949152542372881</v>
      </c>
      <c r="M253" s="485"/>
      <c r="N253" s="486">
        <v>27</v>
      </c>
      <c r="O253" s="486"/>
      <c r="P253" s="486">
        <v>11</v>
      </c>
      <c r="Q253" s="486"/>
      <c r="R253" s="486">
        <v>38</v>
      </c>
      <c r="S253" s="487">
        <v>8.0508474576271194E-2</v>
      </c>
      <c r="T253" s="485"/>
      <c r="U253" s="486">
        <v>472</v>
      </c>
    </row>
    <row r="254" spans="1:21" ht="24.75" customHeight="1">
      <c r="A254" s="484" t="s">
        <v>417</v>
      </c>
      <c r="B254" s="485"/>
      <c r="C254" s="264">
        <v>3397</v>
      </c>
      <c r="D254" s="486">
        <v>-73</v>
      </c>
      <c r="E254" s="487">
        <v>-2.1499999999999998E-2</v>
      </c>
      <c r="F254" s="485"/>
      <c r="G254" s="264">
        <v>1970</v>
      </c>
      <c r="H254" s="486">
        <v>14</v>
      </c>
      <c r="I254" s="264">
        <v>1006</v>
      </c>
      <c r="J254" s="486">
        <v>9</v>
      </c>
      <c r="K254" s="264">
        <v>2999</v>
      </c>
      <c r="L254" s="487">
        <v>0.90222623345367026</v>
      </c>
      <c r="M254" s="485"/>
      <c r="N254" s="486">
        <v>122</v>
      </c>
      <c r="O254" s="486"/>
      <c r="P254" s="486">
        <v>203</v>
      </c>
      <c r="Q254" s="486"/>
      <c r="R254" s="486">
        <v>325</v>
      </c>
      <c r="S254" s="487">
        <v>9.7773766546329716E-2</v>
      </c>
      <c r="T254" s="485"/>
      <c r="U254" s="264">
        <v>3324</v>
      </c>
    </row>
    <row r="255" spans="1:21" ht="36.75" customHeight="1">
      <c r="A255" s="484" t="s">
        <v>418</v>
      </c>
      <c r="B255" s="485"/>
      <c r="C255" s="486">
        <v>330</v>
      </c>
      <c r="D255" s="486">
        <v>-33</v>
      </c>
      <c r="E255" s="487">
        <v>-0.1</v>
      </c>
      <c r="F255" s="485"/>
      <c r="G255" s="486">
        <v>111</v>
      </c>
      <c r="H255" s="486"/>
      <c r="I255" s="486">
        <v>177</v>
      </c>
      <c r="J255" s="486"/>
      <c r="K255" s="486">
        <v>288</v>
      </c>
      <c r="L255" s="487">
        <v>0.96969696969696972</v>
      </c>
      <c r="M255" s="485"/>
      <c r="N255" s="486">
        <v>5</v>
      </c>
      <c r="O255" s="486"/>
      <c r="P255" s="486">
        <v>4</v>
      </c>
      <c r="Q255" s="486"/>
      <c r="R255" s="486">
        <v>9</v>
      </c>
      <c r="S255" s="487">
        <v>3.0303030303030304E-2</v>
      </c>
      <c r="T255" s="485"/>
      <c r="U255" s="486">
        <v>297</v>
      </c>
    </row>
    <row r="256" spans="1:21" ht="24.75" customHeight="1">
      <c r="A256" s="481"/>
      <c r="B256" s="482"/>
      <c r="C256" s="481"/>
      <c r="D256" s="481"/>
      <c r="E256" s="481"/>
      <c r="F256" s="482"/>
      <c r="G256" s="481"/>
      <c r="H256" s="481"/>
      <c r="I256" s="481"/>
      <c r="J256" s="481"/>
      <c r="K256" s="481"/>
      <c r="L256" s="483"/>
      <c r="M256" s="482"/>
      <c r="N256" s="481"/>
      <c r="O256" s="481"/>
      <c r="P256" s="481"/>
      <c r="Q256" s="481"/>
      <c r="R256" s="481"/>
      <c r="S256" s="483"/>
      <c r="T256" s="482"/>
      <c r="U256" s="481"/>
    </row>
    <row r="257" spans="1:21" ht="24.75" customHeight="1">
      <c r="A257" s="270" t="s">
        <v>125</v>
      </c>
      <c r="B257" s="181"/>
      <c r="C257" s="271">
        <v>3463</v>
      </c>
      <c r="D257" s="272">
        <v>-416</v>
      </c>
      <c r="E257" s="183">
        <v>-0.1201</v>
      </c>
      <c r="F257" s="181"/>
      <c r="G257" s="272">
        <v>762</v>
      </c>
      <c r="H257" s="272">
        <v>49</v>
      </c>
      <c r="I257" s="271">
        <v>1969</v>
      </c>
      <c r="J257" s="272">
        <v>113</v>
      </c>
      <c r="K257" s="271">
        <v>2893</v>
      </c>
      <c r="L257" s="183">
        <v>0.94945848375451258</v>
      </c>
      <c r="M257" s="181"/>
      <c r="N257" s="272">
        <v>18</v>
      </c>
      <c r="O257" s="272">
        <v>1</v>
      </c>
      <c r="P257" s="272">
        <v>131</v>
      </c>
      <c r="Q257" s="272">
        <v>4</v>
      </c>
      <c r="R257" s="272">
        <v>154</v>
      </c>
      <c r="S257" s="183">
        <v>5.0541516245487361E-2</v>
      </c>
      <c r="T257" s="181"/>
      <c r="U257" s="271">
        <v>3047</v>
      </c>
    </row>
    <row r="258" spans="1:21" ht="24.75" customHeight="1">
      <c r="A258" s="481"/>
      <c r="B258" s="482"/>
      <c r="C258" s="481"/>
      <c r="D258" s="481"/>
      <c r="E258" s="481"/>
      <c r="F258" s="482"/>
      <c r="G258" s="481"/>
      <c r="H258" s="481"/>
      <c r="I258" s="481"/>
      <c r="J258" s="481"/>
      <c r="K258" s="481"/>
      <c r="L258" s="483"/>
      <c r="M258" s="482"/>
      <c r="N258" s="481"/>
      <c r="O258" s="481"/>
      <c r="P258" s="481"/>
      <c r="Q258" s="481"/>
      <c r="R258" s="481"/>
      <c r="S258" s="483"/>
      <c r="T258" s="482"/>
      <c r="U258" s="481"/>
    </row>
    <row r="259" spans="1:21" ht="24.75" customHeight="1">
      <c r="A259" s="484" t="s">
        <v>419</v>
      </c>
      <c r="B259" s="485"/>
      <c r="C259" s="264">
        <v>2195</v>
      </c>
      <c r="D259" s="486">
        <v>-79</v>
      </c>
      <c r="E259" s="487">
        <v>-3.5999999999999997E-2</v>
      </c>
      <c r="F259" s="485"/>
      <c r="G259" s="486">
        <v>602</v>
      </c>
      <c r="H259" s="486"/>
      <c r="I259" s="264">
        <v>1382</v>
      </c>
      <c r="J259" s="486"/>
      <c r="K259" s="264">
        <v>1984</v>
      </c>
      <c r="L259" s="487">
        <v>0.93761814744801508</v>
      </c>
      <c r="M259" s="485"/>
      <c r="N259" s="486">
        <v>18</v>
      </c>
      <c r="O259" s="486"/>
      <c r="P259" s="486">
        <v>114</v>
      </c>
      <c r="Q259" s="486"/>
      <c r="R259" s="486">
        <v>132</v>
      </c>
      <c r="S259" s="487">
        <v>6.2381852551984876E-2</v>
      </c>
      <c r="T259" s="485"/>
      <c r="U259" s="264">
        <v>2116</v>
      </c>
    </row>
    <row r="260" spans="1:21" ht="24.75" customHeight="1">
      <c r="A260" s="484" t="s">
        <v>420</v>
      </c>
      <c r="B260" s="485"/>
      <c r="C260" s="486">
        <v>892</v>
      </c>
      <c r="D260" s="486">
        <v>-183</v>
      </c>
      <c r="E260" s="487">
        <v>-0.20519999999999999</v>
      </c>
      <c r="F260" s="485"/>
      <c r="G260" s="486">
        <v>156</v>
      </c>
      <c r="H260" s="486"/>
      <c r="I260" s="486">
        <v>536</v>
      </c>
      <c r="J260" s="486"/>
      <c r="K260" s="486">
        <v>692</v>
      </c>
      <c r="L260" s="487">
        <v>0.97602256699576873</v>
      </c>
      <c r="M260" s="485"/>
      <c r="N260" s="486"/>
      <c r="O260" s="486"/>
      <c r="P260" s="486">
        <v>17</v>
      </c>
      <c r="Q260" s="486"/>
      <c r="R260" s="486">
        <v>17</v>
      </c>
      <c r="S260" s="487">
        <v>2.3977433004231309E-2</v>
      </c>
      <c r="T260" s="485"/>
      <c r="U260" s="486">
        <v>709</v>
      </c>
    </row>
    <row r="261" spans="1:21" ht="24.75" customHeight="1">
      <c r="A261" s="484" t="s">
        <v>421</v>
      </c>
      <c r="B261" s="485"/>
      <c r="C261" s="486">
        <v>249</v>
      </c>
      <c r="D261" s="486">
        <v>-82</v>
      </c>
      <c r="E261" s="487">
        <v>-0.32929999999999998</v>
      </c>
      <c r="F261" s="485"/>
      <c r="G261" s="486"/>
      <c r="H261" s="486">
        <v>49</v>
      </c>
      <c r="I261" s="486"/>
      <c r="J261" s="486">
        <v>113</v>
      </c>
      <c r="K261" s="486">
        <v>162</v>
      </c>
      <c r="L261" s="487">
        <v>0.97005988023952094</v>
      </c>
      <c r="M261" s="485"/>
      <c r="N261" s="486"/>
      <c r="O261" s="486">
        <v>1</v>
      </c>
      <c r="P261" s="486"/>
      <c r="Q261" s="486">
        <v>4</v>
      </c>
      <c r="R261" s="486">
        <v>5</v>
      </c>
      <c r="S261" s="487">
        <v>2.9940119760479042E-2</v>
      </c>
      <c r="T261" s="485"/>
      <c r="U261" s="486">
        <v>167</v>
      </c>
    </row>
    <row r="262" spans="1:21" ht="24.75" customHeight="1">
      <c r="A262" s="484" t="s">
        <v>422</v>
      </c>
      <c r="B262" s="485"/>
      <c r="C262" s="486">
        <v>127</v>
      </c>
      <c r="D262" s="486">
        <v>-72</v>
      </c>
      <c r="E262" s="487">
        <v>-0.56689999999999996</v>
      </c>
      <c r="F262" s="485"/>
      <c r="G262" s="486">
        <v>4</v>
      </c>
      <c r="H262" s="486"/>
      <c r="I262" s="486">
        <v>51</v>
      </c>
      <c r="J262" s="486"/>
      <c r="K262" s="486">
        <v>55</v>
      </c>
      <c r="L262" s="487">
        <v>1</v>
      </c>
      <c r="M262" s="485"/>
      <c r="N262" s="486"/>
      <c r="O262" s="486"/>
      <c r="P262" s="486"/>
      <c r="Q262" s="486"/>
      <c r="R262" s="486">
        <v>0</v>
      </c>
      <c r="S262" s="487">
        <v>0</v>
      </c>
      <c r="T262" s="485"/>
      <c r="U262" s="486">
        <v>55</v>
      </c>
    </row>
    <row r="263" spans="1:21" ht="24.75" customHeight="1">
      <c r="A263" s="481"/>
      <c r="B263" s="482"/>
      <c r="C263" s="481"/>
      <c r="D263" s="481"/>
      <c r="E263" s="481"/>
      <c r="F263" s="482"/>
      <c r="G263" s="481"/>
      <c r="H263" s="481"/>
      <c r="I263" s="481"/>
      <c r="J263" s="481"/>
      <c r="K263" s="481"/>
      <c r="L263" s="483"/>
      <c r="M263" s="482"/>
      <c r="N263" s="481"/>
      <c r="O263" s="481"/>
      <c r="P263" s="481"/>
      <c r="Q263" s="481"/>
      <c r="R263" s="481"/>
      <c r="S263" s="483"/>
      <c r="T263" s="482"/>
      <c r="U263" s="481"/>
    </row>
    <row r="264" spans="1:21" ht="24.75" customHeight="1">
      <c r="A264" s="270" t="s">
        <v>126</v>
      </c>
      <c r="B264" s="181"/>
      <c r="C264" s="271">
        <v>2695</v>
      </c>
      <c r="D264" s="272">
        <v>988</v>
      </c>
      <c r="E264" s="183">
        <v>0.36659999999999998</v>
      </c>
      <c r="F264" s="181"/>
      <c r="G264" s="271">
        <v>2169</v>
      </c>
      <c r="H264" s="272">
        <v>164</v>
      </c>
      <c r="I264" s="271">
        <v>1019</v>
      </c>
      <c r="J264" s="272">
        <v>29</v>
      </c>
      <c r="K264" s="271">
        <v>3381</v>
      </c>
      <c r="L264" s="183">
        <v>0.91800162910670646</v>
      </c>
      <c r="M264" s="181"/>
      <c r="N264" s="272">
        <v>90</v>
      </c>
      <c r="O264" s="272">
        <v>8</v>
      </c>
      <c r="P264" s="272">
        <v>194</v>
      </c>
      <c r="Q264" s="272">
        <v>10</v>
      </c>
      <c r="R264" s="272">
        <v>302</v>
      </c>
      <c r="S264" s="183">
        <v>8.199837089329351E-2</v>
      </c>
      <c r="T264" s="181"/>
      <c r="U264" s="271">
        <v>3683</v>
      </c>
    </row>
    <row r="265" spans="1:21" ht="24.75" customHeight="1">
      <c r="A265" s="481"/>
      <c r="B265" s="482"/>
      <c r="C265" s="481"/>
      <c r="D265" s="481"/>
      <c r="E265" s="481"/>
      <c r="F265" s="482"/>
      <c r="G265" s="481"/>
      <c r="H265" s="481"/>
      <c r="I265" s="481"/>
      <c r="J265" s="481"/>
      <c r="K265" s="481"/>
      <c r="L265" s="483"/>
      <c r="M265" s="482"/>
      <c r="N265" s="481"/>
      <c r="O265" s="481"/>
      <c r="P265" s="481"/>
      <c r="Q265" s="481"/>
      <c r="R265" s="481"/>
      <c r="S265" s="483"/>
      <c r="T265" s="482"/>
      <c r="U265" s="481"/>
    </row>
    <row r="266" spans="1:21" ht="24.75" customHeight="1">
      <c r="A266" s="484" t="s">
        <v>423</v>
      </c>
      <c r="B266" s="485"/>
      <c r="C266" s="486">
        <v>156</v>
      </c>
      <c r="D266" s="486">
        <v>-28</v>
      </c>
      <c r="E266" s="487">
        <v>-0.17949999999999999</v>
      </c>
      <c r="F266" s="485"/>
      <c r="G266" s="486">
        <v>68</v>
      </c>
      <c r="H266" s="486"/>
      <c r="I266" s="486">
        <v>55</v>
      </c>
      <c r="J266" s="486"/>
      <c r="K266" s="486">
        <v>123</v>
      </c>
      <c r="L266" s="487">
        <v>0.9609375</v>
      </c>
      <c r="M266" s="485"/>
      <c r="N266" s="486">
        <v>5</v>
      </c>
      <c r="O266" s="486"/>
      <c r="P266" s="486"/>
      <c r="Q266" s="486"/>
      <c r="R266" s="486">
        <v>5</v>
      </c>
      <c r="S266" s="487">
        <v>3.90625E-2</v>
      </c>
      <c r="T266" s="485"/>
      <c r="U266" s="486">
        <v>128</v>
      </c>
    </row>
    <row r="267" spans="1:21" ht="24.75" customHeight="1">
      <c r="A267" s="484" t="s">
        <v>424</v>
      </c>
      <c r="B267" s="485"/>
      <c r="C267" s="486">
        <v>947</v>
      </c>
      <c r="D267" s="264">
        <v>1037</v>
      </c>
      <c r="E267" s="487">
        <v>1.095</v>
      </c>
      <c r="F267" s="485"/>
      <c r="G267" s="264">
        <v>1297</v>
      </c>
      <c r="H267" s="486">
        <v>146</v>
      </c>
      <c r="I267" s="486">
        <v>275</v>
      </c>
      <c r="J267" s="486">
        <v>12</v>
      </c>
      <c r="K267" s="264">
        <v>1730</v>
      </c>
      <c r="L267" s="487">
        <v>0.87197580645161299</v>
      </c>
      <c r="M267" s="485"/>
      <c r="N267" s="486">
        <v>77</v>
      </c>
      <c r="O267" s="486">
        <v>7</v>
      </c>
      <c r="P267" s="486">
        <v>163</v>
      </c>
      <c r="Q267" s="486">
        <v>7</v>
      </c>
      <c r="R267" s="486">
        <v>254</v>
      </c>
      <c r="S267" s="487">
        <v>0.12802419354838709</v>
      </c>
      <c r="T267" s="485"/>
      <c r="U267" s="264">
        <v>1984</v>
      </c>
    </row>
    <row r="268" spans="1:21" ht="24.75" customHeight="1">
      <c r="A268" s="484" t="s">
        <v>425</v>
      </c>
      <c r="B268" s="485"/>
      <c r="C268" s="486">
        <v>378</v>
      </c>
      <c r="D268" s="486">
        <v>164</v>
      </c>
      <c r="E268" s="487">
        <v>0.43390000000000001</v>
      </c>
      <c r="F268" s="485"/>
      <c r="G268" s="486">
        <v>475</v>
      </c>
      <c r="H268" s="486"/>
      <c r="I268" s="486">
        <v>58</v>
      </c>
      <c r="J268" s="486"/>
      <c r="K268" s="486">
        <v>533</v>
      </c>
      <c r="L268" s="487">
        <v>0.98339483394833949</v>
      </c>
      <c r="M268" s="485"/>
      <c r="N268" s="486">
        <v>1</v>
      </c>
      <c r="O268" s="486"/>
      <c r="P268" s="486">
        <v>8</v>
      </c>
      <c r="Q268" s="486"/>
      <c r="R268" s="486">
        <v>9</v>
      </c>
      <c r="S268" s="487">
        <v>1.6605166051660517E-2</v>
      </c>
      <c r="T268" s="485"/>
      <c r="U268" s="486">
        <v>542</v>
      </c>
    </row>
    <row r="269" spans="1:21" ht="24.75" customHeight="1">
      <c r="A269" s="484" t="s">
        <v>426</v>
      </c>
      <c r="B269" s="485"/>
      <c r="C269" s="264">
        <v>1214</v>
      </c>
      <c r="D269" s="486">
        <v>-185</v>
      </c>
      <c r="E269" s="487">
        <v>-0.15240000000000001</v>
      </c>
      <c r="F269" s="485"/>
      <c r="G269" s="486">
        <v>329</v>
      </c>
      <c r="H269" s="486">
        <v>18</v>
      </c>
      <c r="I269" s="486">
        <v>631</v>
      </c>
      <c r="J269" s="486">
        <v>17</v>
      </c>
      <c r="K269" s="486">
        <v>995</v>
      </c>
      <c r="L269" s="487">
        <v>0.96695821185617103</v>
      </c>
      <c r="M269" s="485"/>
      <c r="N269" s="486">
        <v>7</v>
      </c>
      <c r="O269" s="486">
        <v>1</v>
      </c>
      <c r="P269" s="486">
        <v>23</v>
      </c>
      <c r="Q269" s="486">
        <v>3</v>
      </c>
      <c r="R269" s="486">
        <v>34</v>
      </c>
      <c r="S269" s="487">
        <v>3.3041788143828958E-2</v>
      </c>
      <c r="T269" s="485"/>
      <c r="U269" s="264">
        <v>1029</v>
      </c>
    </row>
    <row r="270" spans="1:21" ht="24.75" customHeight="1">
      <c r="A270" s="481"/>
      <c r="B270" s="482"/>
      <c r="C270" s="481"/>
      <c r="D270" s="481"/>
      <c r="E270" s="481"/>
      <c r="F270" s="482"/>
      <c r="G270" s="481"/>
      <c r="H270" s="481"/>
      <c r="I270" s="481"/>
      <c r="J270" s="481"/>
      <c r="K270" s="481"/>
      <c r="L270" s="483"/>
      <c r="M270" s="482"/>
      <c r="N270" s="481"/>
      <c r="O270" s="481"/>
      <c r="P270" s="481"/>
      <c r="Q270" s="481"/>
      <c r="R270" s="481"/>
      <c r="S270" s="483"/>
      <c r="T270" s="482"/>
      <c r="U270" s="481"/>
    </row>
    <row r="271" spans="1:21" ht="24.75" customHeight="1">
      <c r="A271" s="270" t="s">
        <v>127</v>
      </c>
      <c r="B271" s="181"/>
      <c r="C271" s="271">
        <v>3230</v>
      </c>
      <c r="D271" s="272">
        <v>-75</v>
      </c>
      <c r="E271" s="183">
        <v>-2.3199999999999998E-2</v>
      </c>
      <c r="F271" s="181"/>
      <c r="G271" s="271">
        <v>1974</v>
      </c>
      <c r="H271" s="272">
        <v>96</v>
      </c>
      <c r="I271" s="272">
        <v>835</v>
      </c>
      <c r="J271" s="272">
        <v>33</v>
      </c>
      <c r="K271" s="271">
        <v>2938</v>
      </c>
      <c r="L271" s="183">
        <v>0.9312202852614897</v>
      </c>
      <c r="M271" s="181"/>
      <c r="N271" s="272">
        <v>96</v>
      </c>
      <c r="O271" s="272">
        <v>5</v>
      </c>
      <c r="P271" s="272">
        <v>112</v>
      </c>
      <c r="Q271" s="272">
        <v>4</v>
      </c>
      <c r="R271" s="272">
        <v>217</v>
      </c>
      <c r="S271" s="183">
        <v>6.87797147385103E-2</v>
      </c>
      <c r="T271" s="181"/>
      <c r="U271" s="271">
        <v>3155</v>
      </c>
    </row>
    <row r="272" spans="1:21" ht="24.75" customHeight="1">
      <c r="A272" s="481"/>
      <c r="B272" s="482"/>
      <c r="C272" s="481"/>
      <c r="D272" s="481"/>
      <c r="E272" s="481"/>
      <c r="F272" s="482"/>
      <c r="G272" s="481"/>
      <c r="H272" s="481"/>
      <c r="I272" s="481"/>
      <c r="J272" s="481"/>
      <c r="K272" s="481"/>
      <c r="L272" s="483"/>
      <c r="M272" s="482"/>
      <c r="N272" s="481"/>
      <c r="O272" s="481"/>
      <c r="P272" s="481"/>
      <c r="Q272" s="481"/>
      <c r="R272" s="481"/>
      <c r="S272" s="483"/>
      <c r="T272" s="482"/>
      <c r="U272" s="481"/>
    </row>
    <row r="273" spans="1:21" ht="24.75" customHeight="1">
      <c r="A273" s="484" t="s">
        <v>427</v>
      </c>
      <c r="B273" s="485"/>
      <c r="C273" s="264">
        <v>1847</v>
      </c>
      <c r="D273" s="486">
        <v>323</v>
      </c>
      <c r="E273" s="487">
        <v>0.1749</v>
      </c>
      <c r="F273" s="485"/>
      <c r="G273" s="264">
        <v>1480</v>
      </c>
      <c r="H273" s="486">
        <v>55</v>
      </c>
      <c r="I273" s="486">
        <v>420</v>
      </c>
      <c r="J273" s="486">
        <v>22</v>
      </c>
      <c r="K273" s="264">
        <v>1977</v>
      </c>
      <c r="L273" s="487">
        <v>0.9110599078341014</v>
      </c>
      <c r="M273" s="485"/>
      <c r="N273" s="486">
        <v>95</v>
      </c>
      <c r="O273" s="486">
        <v>4</v>
      </c>
      <c r="P273" s="486">
        <v>92</v>
      </c>
      <c r="Q273" s="486">
        <v>2</v>
      </c>
      <c r="R273" s="486">
        <v>193</v>
      </c>
      <c r="S273" s="487">
        <v>8.8940092165898613E-2</v>
      </c>
      <c r="T273" s="485"/>
      <c r="U273" s="264">
        <v>2170</v>
      </c>
    </row>
    <row r="274" spans="1:21" ht="24.75" customHeight="1">
      <c r="A274" s="484" t="s">
        <v>428</v>
      </c>
      <c r="B274" s="485"/>
      <c r="C274" s="486">
        <v>419</v>
      </c>
      <c r="D274" s="486">
        <v>-98</v>
      </c>
      <c r="E274" s="487">
        <v>-0.2339</v>
      </c>
      <c r="F274" s="485"/>
      <c r="G274" s="486">
        <v>186</v>
      </c>
      <c r="H274" s="486"/>
      <c r="I274" s="486">
        <v>131</v>
      </c>
      <c r="J274" s="486"/>
      <c r="K274" s="486">
        <v>317</v>
      </c>
      <c r="L274" s="487">
        <v>0.98753894080996885</v>
      </c>
      <c r="M274" s="485"/>
      <c r="N274" s="486">
        <v>1</v>
      </c>
      <c r="O274" s="486"/>
      <c r="P274" s="486">
        <v>3</v>
      </c>
      <c r="Q274" s="486"/>
      <c r="R274" s="486">
        <v>4</v>
      </c>
      <c r="S274" s="487">
        <v>1.2461059190031152E-2</v>
      </c>
      <c r="T274" s="485"/>
      <c r="U274" s="486">
        <v>321</v>
      </c>
    </row>
    <row r="275" spans="1:21" ht="24.75" customHeight="1">
      <c r="A275" s="484" t="s">
        <v>429</v>
      </c>
      <c r="B275" s="485"/>
      <c r="C275" s="486">
        <v>162</v>
      </c>
      <c r="D275" s="486">
        <v>-107</v>
      </c>
      <c r="E275" s="487">
        <v>-0.66049999999999998</v>
      </c>
      <c r="F275" s="485"/>
      <c r="G275" s="486"/>
      <c r="H275" s="486">
        <v>41</v>
      </c>
      <c r="I275" s="486"/>
      <c r="J275" s="486">
        <v>11</v>
      </c>
      <c r="K275" s="486">
        <v>52</v>
      </c>
      <c r="L275" s="487">
        <v>0.94545454545454544</v>
      </c>
      <c r="M275" s="485"/>
      <c r="N275" s="486"/>
      <c r="O275" s="486">
        <v>1</v>
      </c>
      <c r="P275" s="486"/>
      <c r="Q275" s="486">
        <v>2</v>
      </c>
      <c r="R275" s="486">
        <v>3</v>
      </c>
      <c r="S275" s="487">
        <v>5.4545454545454543E-2</v>
      </c>
      <c r="T275" s="485"/>
      <c r="U275" s="486">
        <v>55</v>
      </c>
    </row>
    <row r="276" spans="1:21" ht="24.75" customHeight="1">
      <c r="A276" s="484" t="s">
        <v>430</v>
      </c>
      <c r="B276" s="485"/>
      <c r="C276" s="486">
        <v>162</v>
      </c>
      <c r="D276" s="486">
        <v>-11</v>
      </c>
      <c r="E276" s="487">
        <v>-6.7900000000000002E-2</v>
      </c>
      <c r="F276" s="485"/>
      <c r="G276" s="486">
        <v>81</v>
      </c>
      <c r="H276" s="486"/>
      <c r="I276" s="486">
        <v>69</v>
      </c>
      <c r="J276" s="486"/>
      <c r="K276" s="486">
        <v>150</v>
      </c>
      <c r="L276" s="487">
        <v>0.99337748344370869</v>
      </c>
      <c r="M276" s="485"/>
      <c r="N276" s="486"/>
      <c r="O276" s="486"/>
      <c r="P276" s="486">
        <v>1</v>
      </c>
      <c r="Q276" s="486"/>
      <c r="R276" s="486">
        <v>1</v>
      </c>
      <c r="S276" s="487">
        <v>6.6225165562913916E-3</v>
      </c>
      <c r="T276" s="485"/>
      <c r="U276" s="486">
        <v>151</v>
      </c>
    </row>
    <row r="277" spans="1:21" ht="24.75" customHeight="1">
      <c r="A277" s="484" t="s">
        <v>431</v>
      </c>
      <c r="B277" s="485"/>
      <c r="C277" s="486">
        <v>640</v>
      </c>
      <c r="D277" s="486">
        <v>-182</v>
      </c>
      <c r="E277" s="487">
        <v>-0.28439999999999999</v>
      </c>
      <c r="F277" s="485"/>
      <c r="G277" s="486">
        <v>227</v>
      </c>
      <c r="H277" s="486"/>
      <c r="I277" s="486">
        <v>215</v>
      </c>
      <c r="J277" s="486"/>
      <c r="K277" s="486">
        <v>442</v>
      </c>
      <c r="L277" s="487">
        <v>0.96506550218340603</v>
      </c>
      <c r="M277" s="485"/>
      <c r="N277" s="486"/>
      <c r="O277" s="486"/>
      <c r="P277" s="486">
        <v>16</v>
      </c>
      <c r="Q277" s="486"/>
      <c r="R277" s="486">
        <v>16</v>
      </c>
      <c r="S277" s="487">
        <v>3.4934497816593885E-2</v>
      </c>
      <c r="T277" s="485"/>
      <c r="U277" s="486">
        <v>458</v>
      </c>
    </row>
    <row r="278" spans="1:21" ht="24.75" customHeight="1">
      <c r="A278" s="481"/>
      <c r="B278" s="482"/>
      <c r="C278" s="481"/>
      <c r="D278" s="481"/>
      <c r="E278" s="481"/>
      <c r="F278" s="482"/>
      <c r="G278" s="481"/>
      <c r="H278" s="481"/>
      <c r="I278" s="481"/>
      <c r="J278" s="481"/>
      <c r="K278" s="481"/>
      <c r="L278" s="483"/>
      <c r="M278" s="482"/>
      <c r="N278" s="481"/>
      <c r="O278" s="481"/>
      <c r="P278" s="481"/>
      <c r="Q278" s="481"/>
      <c r="R278" s="481"/>
      <c r="S278" s="483"/>
      <c r="T278" s="482"/>
      <c r="U278" s="481"/>
    </row>
    <row r="279" spans="1:21" ht="24.75" customHeight="1">
      <c r="A279" s="270" t="s">
        <v>128</v>
      </c>
      <c r="B279" s="181"/>
      <c r="C279" s="271">
        <v>6732</v>
      </c>
      <c r="D279" s="271">
        <v>-2640</v>
      </c>
      <c r="E279" s="183">
        <v>-0.39219999999999999</v>
      </c>
      <c r="F279" s="181"/>
      <c r="G279" s="271">
        <v>1075</v>
      </c>
      <c r="H279" s="272">
        <v>36</v>
      </c>
      <c r="I279" s="271">
        <v>2323</v>
      </c>
      <c r="J279" s="272">
        <v>76</v>
      </c>
      <c r="K279" s="271">
        <v>3510</v>
      </c>
      <c r="L279" s="183">
        <v>0.85777126099706746</v>
      </c>
      <c r="M279" s="181"/>
      <c r="N279" s="272">
        <v>197</v>
      </c>
      <c r="O279" s="272">
        <v>7</v>
      </c>
      <c r="P279" s="272">
        <v>355</v>
      </c>
      <c r="Q279" s="272">
        <v>23</v>
      </c>
      <c r="R279" s="272">
        <v>582</v>
      </c>
      <c r="S279" s="183">
        <v>0.14222873900293254</v>
      </c>
      <c r="T279" s="181"/>
      <c r="U279" s="271">
        <v>4092</v>
      </c>
    </row>
    <row r="280" spans="1:21" ht="24.75" customHeight="1">
      <c r="A280" s="481"/>
      <c r="B280" s="482"/>
      <c r="C280" s="481"/>
      <c r="D280" s="481"/>
      <c r="E280" s="481"/>
      <c r="F280" s="482"/>
      <c r="G280" s="481"/>
      <c r="H280" s="481"/>
      <c r="I280" s="481"/>
      <c r="J280" s="481"/>
      <c r="K280" s="481"/>
      <c r="L280" s="483"/>
      <c r="M280" s="482"/>
      <c r="N280" s="481"/>
      <c r="O280" s="481"/>
      <c r="P280" s="481"/>
      <c r="Q280" s="481"/>
      <c r="R280" s="481"/>
      <c r="S280" s="483"/>
      <c r="T280" s="482"/>
      <c r="U280" s="481"/>
    </row>
    <row r="281" spans="1:21" ht="24.75" customHeight="1">
      <c r="A281" s="484" t="s">
        <v>432</v>
      </c>
      <c r="B281" s="485"/>
      <c r="C281" s="264">
        <v>2861</v>
      </c>
      <c r="D281" s="486">
        <v>-945</v>
      </c>
      <c r="E281" s="487">
        <v>-0.33029999999999998</v>
      </c>
      <c r="F281" s="485"/>
      <c r="G281" s="486">
        <v>474</v>
      </c>
      <c r="H281" s="486">
        <v>13</v>
      </c>
      <c r="I281" s="486">
        <v>972</v>
      </c>
      <c r="J281" s="486">
        <v>35</v>
      </c>
      <c r="K281" s="264">
        <v>1494</v>
      </c>
      <c r="L281" s="487">
        <v>0.77974947807933193</v>
      </c>
      <c r="M281" s="485"/>
      <c r="N281" s="486">
        <v>129</v>
      </c>
      <c r="O281" s="486">
        <v>6</v>
      </c>
      <c r="P281" s="486">
        <v>272</v>
      </c>
      <c r="Q281" s="486">
        <v>15</v>
      </c>
      <c r="R281" s="486">
        <v>422</v>
      </c>
      <c r="S281" s="487">
        <v>0.22025052192066805</v>
      </c>
      <c r="T281" s="485"/>
      <c r="U281" s="264">
        <v>1916</v>
      </c>
    </row>
    <row r="282" spans="1:21" ht="24.75" customHeight="1">
      <c r="A282" s="484" t="s">
        <v>433</v>
      </c>
      <c r="B282" s="485"/>
      <c r="C282" s="264">
        <v>1862</v>
      </c>
      <c r="D282" s="486">
        <v>-720</v>
      </c>
      <c r="E282" s="487">
        <v>-0.38669999999999999</v>
      </c>
      <c r="F282" s="485"/>
      <c r="G282" s="486">
        <v>356</v>
      </c>
      <c r="H282" s="486">
        <v>17</v>
      </c>
      <c r="I282" s="486">
        <v>697</v>
      </c>
      <c r="J282" s="486">
        <v>19</v>
      </c>
      <c r="K282" s="264">
        <v>1089</v>
      </c>
      <c r="L282" s="487">
        <v>0.9535901926444833</v>
      </c>
      <c r="M282" s="485"/>
      <c r="N282" s="486">
        <v>22</v>
      </c>
      <c r="O282" s="486">
        <v>1</v>
      </c>
      <c r="P282" s="486">
        <v>27</v>
      </c>
      <c r="Q282" s="486">
        <v>3</v>
      </c>
      <c r="R282" s="486">
        <v>53</v>
      </c>
      <c r="S282" s="487">
        <v>4.6409807355516641E-2</v>
      </c>
      <c r="T282" s="485"/>
      <c r="U282" s="264">
        <v>1142</v>
      </c>
    </row>
    <row r="283" spans="1:21" ht="24.75" customHeight="1">
      <c r="A283" s="484" t="s">
        <v>434</v>
      </c>
      <c r="B283" s="485"/>
      <c r="C283" s="264">
        <v>1859</v>
      </c>
      <c r="D283" s="486">
        <v>-955</v>
      </c>
      <c r="E283" s="487">
        <v>-0.51370000000000005</v>
      </c>
      <c r="F283" s="485"/>
      <c r="G283" s="486">
        <v>180</v>
      </c>
      <c r="H283" s="486">
        <v>5</v>
      </c>
      <c r="I283" s="486">
        <v>596</v>
      </c>
      <c r="J283" s="486">
        <v>16</v>
      </c>
      <c r="K283" s="486">
        <v>797</v>
      </c>
      <c r="L283" s="487">
        <v>0.88163716814159288</v>
      </c>
      <c r="M283" s="485"/>
      <c r="N283" s="486">
        <v>46</v>
      </c>
      <c r="O283" s="486"/>
      <c r="P283" s="486">
        <v>56</v>
      </c>
      <c r="Q283" s="486">
        <v>5</v>
      </c>
      <c r="R283" s="486">
        <v>107</v>
      </c>
      <c r="S283" s="487">
        <v>0.11836283185840708</v>
      </c>
      <c r="T283" s="485"/>
      <c r="U283" s="486">
        <v>904</v>
      </c>
    </row>
    <row r="284" spans="1:21" ht="24.75" customHeight="1">
      <c r="A284" s="484" t="s">
        <v>435</v>
      </c>
      <c r="B284" s="485"/>
      <c r="C284" s="486">
        <v>150</v>
      </c>
      <c r="D284" s="486">
        <v>-20</v>
      </c>
      <c r="E284" s="487">
        <v>-0.1333</v>
      </c>
      <c r="F284" s="485"/>
      <c r="G284" s="486">
        <v>65</v>
      </c>
      <c r="H284" s="486">
        <v>1</v>
      </c>
      <c r="I284" s="486">
        <v>58</v>
      </c>
      <c r="J284" s="486">
        <v>6</v>
      </c>
      <c r="K284" s="486">
        <v>130</v>
      </c>
      <c r="L284" s="487">
        <v>1</v>
      </c>
      <c r="M284" s="485"/>
      <c r="N284" s="486"/>
      <c r="O284" s="486"/>
      <c r="P284" s="486"/>
      <c r="Q284" s="486"/>
      <c r="R284" s="486">
        <v>0</v>
      </c>
      <c r="S284" s="487">
        <v>0</v>
      </c>
      <c r="T284" s="485"/>
      <c r="U284" s="486">
        <v>130</v>
      </c>
    </row>
    <row r="285" spans="1:21" ht="24.75" customHeight="1">
      <c r="A285" s="481"/>
      <c r="B285" s="482"/>
      <c r="C285" s="481"/>
      <c r="D285" s="481"/>
      <c r="E285" s="481"/>
      <c r="F285" s="482"/>
      <c r="G285" s="481"/>
      <c r="H285" s="481"/>
      <c r="I285" s="481"/>
      <c r="J285" s="481"/>
      <c r="K285" s="481"/>
      <c r="L285" s="483"/>
      <c r="M285" s="482"/>
      <c r="N285" s="481"/>
      <c r="O285" s="481"/>
      <c r="P285" s="481"/>
      <c r="Q285" s="481"/>
      <c r="R285" s="481"/>
      <c r="S285" s="483"/>
      <c r="T285" s="482"/>
      <c r="U285" s="481"/>
    </row>
    <row r="286" spans="1:21" ht="24.75" customHeight="1">
      <c r="A286" s="270" t="s">
        <v>129</v>
      </c>
      <c r="B286" s="181"/>
      <c r="C286" s="271">
        <v>7988</v>
      </c>
      <c r="D286" s="271">
        <v>3094</v>
      </c>
      <c r="E286" s="183">
        <v>0.38729999999999998</v>
      </c>
      <c r="F286" s="181"/>
      <c r="G286" s="271">
        <v>3958</v>
      </c>
      <c r="H286" s="272">
        <v>265</v>
      </c>
      <c r="I286" s="271">
        <v>6390</v>
      </c>
      <c r="J286" s="272">
        <v>254</v>
      </c>
      <c r="K286" s="271">
        <v>10867</v>
      </c>
      <c r="L286" s="183">
        <v>0.98059916982494133</v>
      </c>
      <c r="M286" s="181"/>
      <c r="N286" s="272">
        <v>22</v>
      </c>
      <c r="O286" s="272">
        <v>31</v>
      </c>
      <c r="P286" s="272">
        <v>113</v>
      </c>
      <c r="Q286" s="272">
        <v>49</v>
      </c>
      <c r="R286" s="272">
        <v>215</v>
      </c>
      <c r="S286" s="183">
        <v>1.9400830175058656E-2</v>
      </c>
      <c r="T286" s="181"/>
      <c r="U286" s="271">
        <v>11082</v>
      </c>
    </row>
    <row r="287" spans="1:21" ht="24.75" customHeight="1">
      <c r="A287" s="481"/>
      <c r="B287" s="482"/>
      <c r="C287" s="481"/>
      <c r="D287" s="481"/>
      <c r="E287" s="481"/>
      <c r="F287" s="482"/>
      <c r="G287" s="481"/>
      <c r="H287" s="481"/>
      <c r="I287" s="481"/>
      <c r="J287" s="481"/>
      <c r="K287" s="481"/>
      <c r="L287" s="483"/>
      <c r="M287" s="482"/>
      <c r="N287" s="481"/>
      <c r="O287" s="481"/>
      <c r="P287" s="481"/>
      <c r="Q287" s="481"/>
      <c r="R287" s="481"/>
      <c r="S287" s="483"/>
      <c r="T287" s="482"/>
      <c r="U287" s="481"/>
    </row>
    <row r="288" spans="1:21" ht="24.75" customHeight="1">
      <c r="A288" s="484" t="s">
        <v>436</v>
      </c>
      <c r="B288" s="485"/>
      <c r="C288" s="264">
        <v>2393</v>
      </c>
      <c r="D288" s="264">
        <v>2537</v>
      </c>
      <c r="E288" s="487">
        <v>1.0602</v>
      </c>
      <c r="F288" s="485"/>
      <c r="G288" s="264">
        <v>2086</v>
      </c>
      <c r="H288" s="486">
        <v>119</v>
      </c>
      <c r="I288" s="264">
        <v>2478</v>
      </c>
      <c r="J288" s="486">
        <v>126</v>
      </c>
      <c r="K288" s="264">
        <v>4809</v>
      </c>
      <c r="L288" s="487">
        <v>0.9754563894523326</v>
      </c>
      <c r="M288" s="485"/>
      <c r="N288" s="486">
        <v>4</v>
      </c>
      <c r="O288" s="486">
        <v>28</v>
      </c>
      <c r="P288" s="486">
        <v>48</v>
      </c>
      <c r="Q288" s="486">
        <v>41</v>
      </c>
      <c r="R288" s="486">
        <v>121</v>
      </c>
      <c r="S288" s="487">
        <v>2.4543610547667342E-2</v>
      </c>
      <c r="T288" s="485"/>
      <c r="U288" s="264">
        <v>4930</v>
      </c>
    </row>
    <row r="289" spans="1:21" ht="24.75" customHeight="1">
      <c r="A289" s="484" t="s">
        <v>437</v>
      </c>
      <c r="B289" s="485"/>
      <c r="C289" s="264">
        <v>1480</v>
      </c>
      <c r="D289" s="486">
        <v>-480</v>
      </c>
      <c r="E289" s="487">
        <v>-0.32429999999999998</v>
      </c>
      <c r="F289" s="485"/>
      <c r="G289" s="486">
        <v>277</v>
      </c>
      <c r="H289" s="486"/>
      <c r="I289" s="486">
        <v>707</v>
      </c>
      <c r="J289" s="486"/>
      <c r="K289" s="486">
        <v>984</v>
      </c>
      <c r="L289" s="487">
        <v>0.9840000000000001</v>
      </c>
      <c r="M289" s="485"/>
      <c r="N289" s="486">
        <v>1</v>
      </c>
      <c r="O289" s="486"/>
      <c r="P289" s="486">
        <v>15</v>
      </c>
      <c r="Q289" s="486"/>
      <c r="R289" s="486">
        <v>16</v>
      </c>
      <c r="S289" s="487">
        <v>1.6E-2</v>
      </c>
      <c r="T289" s="485"/>
      <c r="U289" s="264">
        <v>1000</v>
      </c>
    </row>
    <row r="290" spans="1:21" ht="24.75" customHeight="1">
      <c r="A290" s="484" t="s">
        <v>438</v>
      </c>
      <c r="B290" s="485"/>
      <c r="C290" s="486">
        <v>910</v>
      </c>
      <c r="D290" s="486">
        <v>898</v>
      </c>
      <c r="E290" s="487">
        <v>0.98680000000000001</v>
      </c>
      <c r="F290" s="485"/>
      <c r="G290" s="486">
        <v>708</v>
      </c>
      <c r="H290" s="486">
        <v>64</v>
      </c>
      <c r="I290" s="486">
        <v>975</v>
      </c>
      <c r="J290" s="486">
        <v>29</v>
      </c>
      <c r="K290" s="264">
        <v>1776</v>
      </c>
      <c r="L290" s="487">
        <v>0.98230088495575218</v>
      </c>
      <c r="M290" s="485"/>
      <c r="N290" s="486">
        <v>9</v>
      </c>
      <c r="O290" s="486"/>
      <c r="P290" s="486">
        <v>22</v>
      </c>
      <c r="Q290" s="486">
        <v>1</v>
      </c>
      <c r="R290" s="486">
        <v>32</v>
      </c>
      <c r="S290" s="487">
        <v>1.7699115044247787E-2</v>
      </c>
      <c r="T290" s="485"/>
      <c r="U290" s="264">
        <v>1808</v>
      </c>
    </row>
    <row r="291" spans="1:21" ht="24.75" customHeight="1">
      <c r="A291" s="484" t="s">
        <v>439</v>
      </c>
      <c r="B291" s="485"/>
      <c r="C291" s="486">
        <v>508</v>
      </c>
      <c r="D291" s="486">
        <v>160</v>
      </c>
      <c r="E291" s="487">
        <v>0.315</v>
      </c>
      <c r="F291" s="485"/>
      <c r="G291" s="486">
        <v>208</v>
      </c>
      <c r="H291" s="486"/>
      <c r="I291" s="486">
        <v>446</v>
      </c>
      <c r="J291" s="486"/>
      <c r="K291" s="486">
        <v>654</v>
      </c>
      <c r="L291" s="487">
        <v>0.97904191616766467</v>
      </c>
      <c r="M291" s="485"/>
      <c r="N291" s="486">
        <v>5</v>
      </c>
      <c r="O291" s="486"/>
      <c r="P291" s="486">
        <v>9</v>
      </c>
      <c r="Q291" s="486"/>
      <c r="R291" s="486">
        <v>14</v>
      </c>
      <c r="S291" s="487">
        <v>2.0958083832335328E-2</v>
      </c>
      <c r="T291" s="485"/>
      <c r="U291" s="486">
        <v>668</v>
      </c>
    </row>
    <row r="292" spans="1:21" ht="24.75" customHeight="1">
      <c r="A292" s="484" t="s">
        <v>440</v>
      </c>
      <c r="B292" s="485"/>
      <c r="C292" s="486">
        <v>310</v>
      </c>
      <c r="D292" s="486">
        <v>4</v>
      </c>
      <c r="E292" s="487">
        <v>1.29E-2</v>
      </c>
      <c r="F292" s="485"/>
      <c r="G292" s="486">
        <v>112</v>
      </c>
      <c r="H292" s="486"/>
      <c r="I292" s="486">
        <v>202</v>
      </c>
      <c r="J292" s="486"/>
      <c r="K292" s="486">
        <v>314</v>
      </c>
      <c r="L292" s="487">
        <v>1</v>
      </c>
      <c r="M292" s="485"/>
      <c r="N292" s="486"/>
      <c r="O292" s="486"/>
      <c r="P292" s="486"/>
      <c r="Q292" s="486"/>
      <c r="R292" s="486">
        <v>0</v>
      </c>
      <c r="S292" s="487">
        <v>0</v>
      </c>
      <c r="T292" s="485"/>
      <c r="U292" s="486">
        <v>314</v>
      </c>
    </row>
    <row r="293" spans="1:21" ht="24.75" customHeight="1">
      <c r="A293" s="484" t="s">
        <v>441</v>
      </c>
      <c r="B293" s="485"/>
      <c r="C293" s="486">
        <v>545</v>
      </c>
      <c r="D293" s="486">
        <v>-7</v>
      </c>
      <c r="E293" s="487">
        <v>-1.2800000000000001E-2</v>
      </c>
      <c r="F293" s="485"/>
      <c r="G293" s="486">
        <v>189</v>
      </c>
      <c r="H293" s="486">
        <v>14</v>
      </c>
      <c r="I293" s="486">
        <v>317</v>
      </c>
      <c r="J293" s="486">
        <v>16</v>
      </c>
      <c r="K293" s="486">
        <v>536</v>
      </c>
      <c r="L293" s="487">
        <v>0.99628252788104088</v>
      </c>
      <c r="M293" s="485"/>
      <c r="N293" s="486">
        <v>1</v>
      </c>
      <c r="O293" s="486"/>
      <c r="P293" s="486"/>
      <c r="Q293" s="486">
        <v>1</v>
      </c>
      <c r="R293" s="486">
        <v>2</v>
      </c>
      <c r="S293" s="487">
        <v>3.7174721189591076E-3</v>
      </c>
      <c r="T293" s="485"/>
      <c r="U293" s="486">
        <v>538</v>
      </c>
    </row>
    <row r="294" spans="1:21" ht="24.75" customHeight="1">
      <c r="A294" s="484" t="s">
        <v>442</v>
      </c>
      <c r="B294" s="485"/>
      <c r="C294" s="486">
        <v>920</v>
      </c>
      <c r="D294" s="486">
        <v>-248</v>
      </c>
      <c r="E294" s="487">
        <v>-0.26960000000000001</v>
      </c>
      <c r="F294" s="485"/>
      <c r="G294" s="486">
        <v>40</v>
      </c>
      <c r="H294" s="486"/>
      <c r="I294" s="486">
        <v>625</v>
      </c>
      <c r="J294" s="486"/>
      <c r="K294" s="486">
        <v>665</v>
      </c>
      <c r="L294" s="487">
        <v>0.98958333333333326</v>
      </c>
      <c r="M294" s="485"/>
      <c r="N294" s="486"/>
      <c r="O294" s="486"/>
      <c r="P294" s="486">
        <v>7</v>
      </c>
      <c r="Q294" s="486"/>
      <c r="R294" s="486">
        <v>7</v>
      </c>
      <c r="S294" s="487">
        <v>1.0416666666666668E-2</v>
      </c>
      <c r="T294" s="485"/>
      <c r="U294" s="486">
        <v>672</v>
      </c>
    </row>
    <row r="295" spans="1:21" ht="24.75" customHeight="1">
      <c r="A295" s="484" t="s">
        <v>443</v>
      </c>
      <c r="B295" s="485"/>
      <c r="C295" s="486">
        <v>208</v>
      </c>
      <c r="D295" s="486">
        <v>104</v>
      </c>
      <c r="E295" s="487">
        <v>0.5</v>
      </c>
      <c r="F295" s="485"/>
      <c r="G295" s="486">
        <v>111</v>
      </c>
      <c r="H295" s="486"/>
      <c r="I295" s="486">
        <v>195</v>
      </c>
      <c r="J295" s="486"/>
      <c r="K295" s="486">
        <v>306</v>
      </c>
      <c r="L295" s="487">
        <v>0.98076923076923084</v>
      </c>
      <c r="M295" s="485"/>
      <c r="N295" s="486">
        <v>2</v>
      </c>
      <c r="O295" s="486"/>
      <c r="P295" s="486">
        <v>4</v>
      </c>
      <c r="Q295" s="486"/>
      <c r="R295" s="486">
        <v>6</v>
      </c>
      <c r="S295" s="487">
        <v>1.9230769230769232E-2</v>
      </c>
      <c r="T295" s="485"/>
      <c r="U295" s="486">
        <v>312</v>
      </c>
    </row>
    <row r="296" spans="1:21" ht="24.75" customHeight="1">
      <c r="A296" s="484" t="s">
        <v>444</v>
      </c>
      <c r="B296" s="485"/>
      <c r="C296" s="486">
        <v>130</v>
      </c>
      <c r="D296" s="486">
        <v>18</v>
      </c>
      <c r="E296" s="487">
        <v>0.13850000000000001</v>
      </c>
      <c r="F296" s="485"/>
      <c r="G296" s="486">
        <v>32</v>
      </c>
      <c r="H296" s="486"/>
      <c r="I296" s="486">
        <v>115</v>
      </c>
      <c r="J296" s="486"/>
      <c r="K296" s="486">
        <v>147</v>
      </c>
      <c r="L296" s="487">
        <v>0.9932432432432432</v>
      </c>
      <c r="M296" s="485"/>
      <c r="N296" s="486"/>
      <c r="O296" s="486"/>
      <c r="P296" s="486">
        <v>1</v>
      </c>
      <c r="Q296" s="486"/>
      <c r="R296" s="486">
        <v>1</v>
      </c>
      <c r="S296" s="487">
        <v>6.7567567567567563E-3</v>
      </c>
      <c r="T296" s="485"/>
      <c r="U296" s="486">
        <v>148</v>
      </c>
    </row>
    <row r="297" spans="1:21" ht="24.75" customHeight="1">
      <c r="A297" s="484" t="s">
        <v>445</v>
      </c>
      <c r="B297" s="485"/>
      <c r="C297" s="486">
        <v>144</v>
      </c>
      <c r="D297" s="486">
        <v>17</v>
      </c>
      <c r="E297" s="487">
        <v>0.1181</v>
      </c>
      <c r="F297" s="485"/>
      <c r="G297" s="486">
        <v>76</v>
      </c>
      <c r="H297" s="486"/>
      <c r="I297" s="486">
        <v>83</v>
      </c>
      <c r="J297" s="486"/>
      <c r="K297" s="486">
        <v>159</v>
      </c>
      <c r="L297" s="487">
        <v>0.98757763975155288</v>
      </c>
      <c r="M297" s="485"/>
      <c r="N297" s="486"/>
      <c r="O297" s="486"/>
      <c r="P297" s="486">
        <v>2</v>
      </c>
      <c r="Q297" s="486"/>
      <c r="R297" s="486">
        <v>2</v>
      </c>
      <c r="S297" s="487">
        <v>1.2422360248447204E-2</v>
      </c>
      <c r="T297" s="485"/>
      <c r="U297" s="486">
        <v>161</v>
      </c>
    </row>
    <row r="298" spans="1:21" ht="24.75" customHeight="1">
      <c r="A298" s="484" t="s">
        <v>446</v>
      </c>
      <c r="B298" s="485"/>
      <c r="C298" s="486">
        <v>91</v>
      </c>
      <c r="D298" s="486">
        <v>24</v>
      </c>
      <c r="E298" s="487">
        <v>0.26369999999999999</v>
      </c>
      <c r="F298" s="485"/>
      <c r="G298" s="486">
        <v>35</v>
      </c>
      <c r="H298" s="486"/>
      <c r="I298" s="486">
        <v>79</v>
      </c>
      <c r="J298" s="486"/>
      <c r="K298" s="486">
        <v>114</v>
      </c>
      <c r="L298" s="487">
        <v>0.99130434782608701</v>
      </c>
      <c r="M298" s="485"/>
      <c r="N298" s="486"/>
      <c r="O298" s="486"/>
      <c r="P298" s="486">
        <v>1</v>
      </c>
      <c r="Q298" s="486"/>
      <c r="R298" s="486">
        <v>1</v>
      </c>
      <c r="S298" s="487">
        <v>8.6956521739130436E-3</v>
      </c>
      <c r="T298" s="485"/>
      <c r="U298" s="486">
        <v>115</v>
      </c>
    </row>
    <row r="299" spans="1:21" ht="24.75" customHeight="1">
      <c r="A299" s="484" t="s">
        <v>447</v>
      </c>
      <c r="B299" s="485"/>
      <c r="C299" s="486">
        <v>189</v>
      </c>
      <c r="D299" s="486">
        <v>-29</v>
      </c>
      <c r="E299" s="487">
        <v>-0.15340000000000001</v>
      </c>
      <c r="F299" s="485"/>
      <c r="G299" s="486"/>
      <c r="H299" s="486">
        <v>68</v>
      </c>
      <c r="I299" s="486"/>
      <c r="J299" s="486">
        <v>83</v>
      </c>
      <c r="K299" s="486">
        <v>151</v>
      </c>
      <c r="L299" s="487">
        <v>0.94374999999999998</v>
      </c>
      <c r="M299" s="485"/>
      <c r="N299" s="486"/>
      <c r="O299" s="486">
        <v>3</v>
      </c>
      <c r="P299" s="486"/>
      <c r="Q299" s="486">
        <v>6</v>
      </c>
      <c r="R299" s="486">
        <v>9</v>
      </c>
      <c r="S299" s="487">
        <v>5.6250000000000001E-2</v>
      </c>
      <c r="T299" s="485"/>
      <c r="U299" s="486">
        <v>160</v>
      </c>
    </row>
    <row r="300" spans="1:21" ht="24.75" customHeight="1">
      <c r="A300" s="484" t="s">
        <v>448</v>
      </c>
      <c r="B300" s="485"/>
      <c r="C300" s="486">
        <v>160</v>
      </c>
      <c r="D300" s="486">
        <v>96</v>
      </c>
      <c r="E300" s="487">
        <v>0.6</v>
      </c>
      <c r="F300" s="485"/>
      <c r="G300" s="486">
        <v>84</v>
      </c>
      <c r="H300" s="486"/>
      <c r="I300" s="486">
        <v>168</v>
      </c>
      <c r="J300" s="486"/>
      <c r="K300" s="486">
        <v>252</v>
      </c>
      <c r="L300" s="487">
        <v>0.984375</v>
      </c>
      <c r="M300" s="485"/>
      <c r="N300" s="486"/>
      <c r="O300" s="486"/>
      <c r="P300" s="486">
        <v>4</v>
      </c>
      <c r="Q300" s="486"/>
      <c r="R300" s="486">
        <v>4</v>
      </c>
      <c r="S300" s="487">
        <v>1.5625E-2</v>
      </c>
      <c r="T300" s="485"/>
      <c r="U300" s="486">
        <v>256</v>
      </c>
    </row>
    <row r="301" spans="1:21" ht="24.75" customHeight="1">
      <c r="A301" s="481"/>
      <c r="B301" s="482"/>
      <c r="C301" s="481"/>
      <c r="D301" s="481"/>
      <c r="E301" s="481"/>
      <c r="F301" s="482"/>
      <c r="G301" s="481"/>
      <c r="H301" s="481"/>
      <c r="I301" s="481"/>
      <c r="J301" s="481"/>
      <c r="K301" s="481"/>
      <c r="L301" s="483"/>
      <c r="M301" s="482"/>
      <c r="N301" s="481"/>
      <c r="O301" s="481"/>
      <c r="P301" s="481"/>
      <c r="Q301" s="481"/>
      <c r="R301" s="481"/>
      <c r="S301" s="483"/>
      <c r="T301" s="482"/>
      <c r="U301" s="481"/>
    </row>
    <row r="302" spans="1:21" ht="24.75" customHeight="1">
      <c r="A302" s="270" t="s">
        <v>130</v>
      </c>
      <c r="B302" s="181"/>
      <c r="C302" s="271">
        <v>3146</v>
      </c>
      <c r="D302" s="272">
        <v>946</v>
      </c>
      <c r="E302" s="183">
        <v>0.30070000000000002</v>
      </c>
      <c r="F302" s="181"/>
      <c r="G302" s="271">
        <v>1096</v>
      </c>
      <c r="H302" s="272">
        <v>86</v>
      </c>
      <c r="I302" s="271">
        <v>2733</v>
      </c>
      <c r="J302" s="272">
        <v>101</v>
      </c>
      <c r="K302" s="271">
        <v>4016</v>
      </c>
      <c r="L302" s="183">
        <v>0.98142717497556209</v>
      </c>
      <c r="M302" s="181"/>
      <c r="N302" s="272">
        <v>57</v>
      </c>
      <c r="O302" s="272">
        <v>2</v>
      </c>
      <c r="P302" s="272">
        <v>17</v>
      </c>
      <c r="Q302" s="272"/>
      <c r="R302" s="272">
        <v>76</v>
      </c>
      <c r="S302" s="183">
        <v>1.8572825024437925E-2</v>
      </c>
      <c r="T302" s="181"/>
      <c r="U302" s="271">
        <v>4092</v>
      </c>
    </row>
    <row r="303" spans="1:21" ht="24.75" customHeight="1">
      <c r="A303" s="481"/>
      <c r="B303" s="482"/>
      <c r="C303" s="481"/>
      <c r="D303" s="481"/>
      <c r="E303" s="481"/>
      <c r="F303" s="482"/>
      <c r="G303" s="481"/>
      <c r="H303" s="481"/>
      <c r="I303" s="481"/>
      <c r="J303" s="481"/>
      <c r="K303" s="481"/>
      <c r="L303" s="483"/>
      <c r="M303" s="482"/>
      <c r="N303" s="481"/>
      <c r="O303" s="481"/>
      <c r="P303" s="481"/>
      <c r="Q303" s="481"/>
      <c r="R303" s="481"/>
      <c r="S303" s="483"/>
      <c r="T303" s="482"/>
      <c r="U303" s="481"/>
    </row>
    <row r="304" spans="1:21" ht="24.75" customHeight="1">
      <c r="A304" s="484" t="s">
        <v>449</v>
      </c>
      <c r="B304" s="485"/>
      <c r="C304" s="486">
        <v>40</v>
      </c>
      <c r="D304" s="486">
        <v>94</v>
      </c>
      <c r="E304" s="487">
        <v>2.35</v>
      </c>
      <c r="F304" s="485"/>
      <c r="G304" s="486">
        <v>29</v>
      </c>
      <c r="H304" s="486"/>
      <c r="I304" s="486">
        <v>105</v>
      </c>
      <c r="J304" s="486"/>
      <c r="K304" s="486">
        <v>134</v>
      </c>
      <c r="L304" s="487">
        <v>1</v>
      </c>
      <c r="M304" s="485"/>
      <c r="N304" s="486"/>
      <c r="O304" s="486"/>
      <c r="P304" s="486"/>
      <c r="Q304" s="486"/>
      <c r="R304" s="486">
        <v>0</v>
      </c>
      <c r="S304" s="487">
        <v>0</v>
      </c>
      <c r="T304" s="485"/>
      <c r="U304" s="486">
        <v>134</v>
      </c>
    </row>
    <row r="305" spans="1:21" ht="24.75" customHeight="1">
      <c r="A305" s="484" t="s">
        <v>450</v>
      </c>
      <c r="B305" s="485"/>
      <c r="C305" s="486">
        <v>142</v>
      </c>
      <c r="D305" s="486">
        <v>10</v>
      </c>
      <c r="E305" s="487">
        <v>7.0400000000000004E-2</v>
      </c>
      <c r="F305" s="485"/>
      <c r="G305" s="486">
        <v>52</v>
      </c>
      <c r="H305" s="486"/>
      <c r="I305" s="486">
        <v>100</v>
      </c>
      <c r="J305" s="486"/>
      <c r="K305" s="486">
        <v>152</v>
      </c>
      <c r="L305" s="487">
        <v>1</v>
      </c>
      <c r="M305" s="485"/>
      <c r="N305" s="486"/>
      <c r="O305" s="486"/>
      <c r="P305" s="486"/>
      <c r="Q305" s="486"/>
      <c r="R305" s="486">
        <v>0</v>
      </c>
      <c r="S305" s="487">
        <v>0</v>
      </c>
      <c r="T305" s="485"/>
      <c r="U305" s="486">
        <v>152</v>
      </c>
    </row>
    <row r="306" spans="1:21" ht="24.75" customHeight="1">
      <c r="A306" s="484" t="s">
        <v>451</v>
      </c>
      <c r="B306" s="485"/>
      <c r="C306" s="264">
        <v>1368</v>
      </c>
      <c r="D306" s="486">
        <v>369</v>
      </c>
      <c r="E306" s="487">
        <v>0.2697</v>
      </c>
      <c r="F306" s="485"/>
      <c r="G306" s="486">
        <v>545</v>
      </c>
      <c r="H306" s="486">
        <v>63</v>
      </c>
      <c r="I306" s="264">
        <v>1017</v>
      </c>
      <c r="J306" s="486">
        <v>48</v>
      </c>
      <c r="K306" s="264">
        <v>1673</v>
      </c>
      <c r="L306" s="487">
        <v>0.96315486470926881</v>
      </c>
      <c r="M306" s="485"/>
      <c r="N306" s="486">
        <v>51</v>
      </c>
      <c r="O306" s="486">
        <v>2</v>
      </c>
      <c r="P306" s="486">
        <v>11</v>
      </c>
      <c r="Q306" s="486"/>
      <c r="R306" s="486">
        <v>64</v>
      </c>
      <c r="S306" s="487">
        <v>3.6845135290731149E-2</v>
      </c>
      <c r="T306" s="485"/>
      <c r="U306" s="264">
        <v>1737</v>
      </c>
    </row>
    <row r="307" spans="1:21" ht="24.75" customHeight="1">
      <c r="A307" s="484" t="s">
        <v>452</v>
      </c>
      <c r="B307" s="485"/>
      <c r="C307" s="486">
        <v>440</v>
      </c>
      <c r="D307" s="486">
        <v>6</v>
      </c>
      <c r="E307" s="487">
        <v>1.3599999999999999E-2</v>
      </c>
      <c r="F307" s="485"/>
      <c r="G307" s="486">
        <v>106</v>
      </c>
      <c r="H307" s="486">
        <v>9</v>
      </c>
      <c r="I307" s="486">
        <v>309</v>
      </c>
      <c r="J307" s="486">
        <v>18</v>
      </c>
      <c r="K307" s="486">
        <v>442</v>
      </c>
      <c r="L307" s="487">
        <v>0.99103139013452912</v>
      </c>
      <c r="M307" s="485"/>
      <c r="N307" s="486">
        <v>2</v>
      </c>
      <c r="O307" s="486"/>
      <c r="P307" s="486">
        <v>2</v>
      </c>
      <c r="Q307" s="486"/>
      <c r="R307" s="486">
        <v>4</v>
      </c>
      <c r="S307" s="487">
        <v>8.9686098654708519E-3</v>
      </c>
      <c r="T307" s="485"/>
      <c r="U307" s="486">
        <v>446</v>
      </c>
    </row>
    <row r="308" spans="1:21" ht="24.75" customHeight="1">
      <c r="A308" s="484" t="s">
        <v>453</v>
      </c>
      <c r="B308" s="485"/>
      <c r="C308" s="486">
        <v>483</v>
      </c>
      <c r="D308" s="486">
        <v>341</v>
      </c>
      <c r="E308" s="487">
        <v>0.70599999999999996</v>
      </c>
      <c r="F308" s="485"/>
      <c r="G308" s="486">
        <v>183</v>
      </c>
      <c r="H308" s="486">
        <v>12</v>
      </c>
      <c r="I308" s="486">
        <v>609</v>
      </c>
      <c r="J308" s="486">
        <v>15</v>
      </c>
      <c r="K308" s="486">
        <v>819</v>
      </c>
      <c r="L308" s="487">
        <v>0.99393203883495151</v>
      </c>
      <c r="M308" s="485"/>
      <c r="N308" s="486">
        <v>2</v>
      </c>
      <c r="O308" s="486"/>
      <c r="P308" s="486">
        <v>3</v>
      </c>
      <c r="Q308" s="486"/>
      <c r="R308" s="486">
        <v>5</v>
      </c>
      <c r="S308" s="487">
        <v>6.0679611650485436E-3</v>
      </c>
      <c r="T308" s="485"/>
      <c r="U308" s="486">
        <v>824</v>
      </c>
    </row>
    <row r="309" spans="1:21" ht="24.75" customHeight="1">
      <c r="A309" s="484" t="s">
        <v>454</v>
      </c>
      <c r="B309" s="485"/>
      <c r="C309" s="486">
        <v>310</v>
      </c>
      <c r="D309" s="486">
        <v>-16</v>
      </c>
      <c r="E309" s="487">
        <v>-5.16E-2</v>
      </c>
      <c r="F309" s="485"/>
      <c r="G309" s="486">
        <v>50</v>
      </c>
      <c r="H309" s="486">
        <v>2</v>
      </c>
      <c r="I309" s="486">
        <v>230</v>
      </c>
      <c r="J309" s="486">
        <v>12</v>
      </c>
      <c r="K309" s="486">
        <v>294</v>
      </c>
      <c r="L309" s="487">
        <v>1</v>
      </c>
      <c r="M309" s="485"/>
      <c r="N309" s="486"/>
      <c r="O309" s="486"/>
      <c r="P309" s="486"/>
      <c r="Q309" s="486"/>
      <c r="R309" s="486">
        <v>0</v>
      </c>
      <c r="S309" s="487">
        <v>0</v>
      </c>
      <c r="T309" s="485"/>
      <c r="U309" s="486">
        <v>294</v>
      </c>
    </row>
    <row r="310" spans="1:21" ht="24.75" customHeight="1">
      <c r="A310" s="484" t="s">
        <v>455</v>
      </c>
      <c r="B310" s="485"/>
      <c r="C310" s="486">
        <v>145</v>
      </c>
      <c r="D310" s="486">
        <v>108</v>
      </c>
      <c r="E310" s="487">
        <v>0.74480000000000002</v>
      </c>
      <c r="F310" s="485"/>
      <c r="G310" s="486">
        <v>75</v>
      </c>
      <c r="H310" s="486"/>
      <c r="I310" s="486">
        <v>176</v>
      </c>
      <c r="J310" s="486"/>
      <c r="K310" s="486">
        <v>251</v>
      </c>
      <c r="L310" s="487">
        <v>0.9920948616600791</v>
      </c>
      <c r="M310" s="485"/>
      <c r="N310" s="486">
        <v>2</v>
      </c>
      <c r="O310" s="486"/>
      <c r="P310" s="486"/>
      <c r="Q310" s="486"/>
      <c r="R310" s="486">
        <v>2</v>
      </c>
      <c r="S310" s="487">
        <v>7.9051383399209481E-3</v>
      </c>
      <c r="T310" s="485"/>
      <c r="U310" s="486">
        <v>253</v>
      </c>
    </row>
    <row r="311" spans="1:21" ht="24.75" customHeight="1">
      <c r="A311" s="484" t="s">
        <v>456</v>
      </c>
      <c r="B311" s="485"/>
      <c r="C311" s="486">
        <v>218</v>
      </c>
      <c r="D311" s="486">
        <v>34</v>
      </c>
      <c r="E311" s="487">
        <v>0.156</v>
      </c>
      <c r="F311" s="485"/>
      <c r="G311" s="486">
        <v>56</v>
      </c>
      <c r="H311" s="486"/>
      <c r="I311" s="486">
        <v>187</v>
      </c>
      <c r="J311" s="486">
        <v>8</v>
      </c>
      <c r="K311" s="486">
        <v>251</v>
      </c>
      <c r="L311" s="487">
        <v>0.99603174603174605</v>
      </c>
      <c r="M311" s="485"/>
      <c r="N311" s="486"/>
      <c r="O311" s="486"/>
      <c r="P311" s="486">
        <v>1</v>
      </c>
      <c r="Q311" s="486"/>
      <c r="R311" s="486">
        <v>1</v>
      </c>
      <c r="S311" s="487">
        <v>3.968253968253968E-3</v>
      </c>
      <c r="T311" s="485"/>
      <c r="U311" s="486">
        <v>252</v>
      </c>
    </row>
    <row r="312" spans="1:21" ht="24.75" customHeight="1">
      <c r="A312" s="481"/>
      <c r="B312" s="482"/>
      <c r="C312" s="481"/>
      <c r="D312" s="481"/>
      <c r="E312" s="481"/>
      <c r="F312" s="482"/>
      <c r="G312" s="481"/>
      <c r="H312" s="481"/>
      <c r="I312" s="481"/>
      <c r="J312" s="481"/>
      <c r="K312" s="481"/>
      <c r="L312" s="483"/>
      <c r="M312" s="482"/>
      <c r="N312" s="481"/>
      <c r="O312" s="481"/>
      <c r="P312" s="481"/>
      <c r="Q312" s="481"/>
      <c r="R312" s="481"/>
      <c r="S312" s="483"/>
      <c r="T312" s="482"/>
      <c r="U312" s="481"/>
    </row>
    <row r="313" spans="1:21" ht="24.75" customHeight="1">
      <c r="A313" s="270" t="s">
        <v>131</v>
      </c>
      <c r="B313" s="181"/>
      <c r="C313" s="271">
        <v>6297</v>
      </c>
      <c r="D313" s="271">
        <v>-2274</v>
      </c>
      <c r="E313" s="183">
        <v>-0.36109999999999998</v>
      </c>
      <c r="F313" s="181"/>
      <c r="G313" s="272">
        <v>808</v>
      </c>
      <c r="H313" s="272">
        <v>68</v>
      </c>
      <c r="I313" s="271">
        <v>2393</v>
      </c>
      <c r="J313" s="272">
        <v>122</v>
      </c>
      <c r="K313" s="271">
        <v>3391</v>
      </c>
      <c r="L313" s="183">
        <v>0.84290330599055441</v>
      </c>
      <c r="M313" s="181"/>
      <c r="N313" s="272">
        <v>196</v>
      </c>
      <c r="O313" s="272">
        <v>25</v>
      </c>
      <c r="P313" s="272">
        <v>390</v>
      </c>
      <c r="Q313" s="272">
        <v>21</v>
      </c>
      <c r="R313" s="272">
        <v>632</v>
      </c>
      <c r="S313" s="183">
        <v>0.15709669400944568</v>
      </c>
      <c r="T313" s="181"/>
      <c r="U313" s="271">
        <v>4023</v>
      </c>
    </row>
    <row r="314" spans="1:21" ht="24.75" customHeight="1">
      <c r="A314" s="481"/>
      <c r="B314" s="482"/>
      <c r="C314" s="481"/>
      <c r="D314" s="481"/>
      <c r="E314" s="481"/>
      <c r="F314" s="482"/>
      <c r="G314" s="481"/>
      <c r="H314" s="481"/>
      <c r="I314" s="481"/>
      <c r="J314" s="481"/>
      <c r="K314" s="481"/>
      <c r="L314" s="483"/>
      <c r="M314" s="482"/>
      <c r="N314" s="481"/>
      <c r="O314" s="481"/>
      <c r="P314" s="481"/>
      <c r="Q314" s="481"/>
      <c r="R314" s="481"/>
      <c r="S314" s="483"/>
      <c r="T314" s="482"/>
      <c r="U314" s="481"/>
    </row>
    <row r="315" spans="1:21" ht="24.75" customHeight="1">
      <c r="A315" s="484" t="s">
        <v>457</v>
      </c>
      <c r="B315" s="485"/>
      <c r="C315" s="264">
        <v>1496</v>
      </c>
      <c r="D315" s="486">
        <v>-467</v>
      </c>
      <c r="E315" s="487">
        <v>-0.31219999999999998</v>
      </c>
      <c r="F315" s="485"/>
      <c r="G315" s="486">
        <v>242</v>
      </c>
      <c r="H315" s="486">
        <v>22</v>
      </c>
      <c r="I315" s="486">
        <v>530</v>
      </c>
      <c r="J315" s="486">
        <v>26</v>
      </c>
      <c r="K315" s="486">
        <v>820</v>
      </c>
      <c r="L315" s="487">
        <v>0.79689018464528671</v>
      </c>
      <c r="M315" s="485"/>
      <c r="N315" s="486">
        <v>95</v>
      </c>
      <c r="O315" s="486">
        <v>10</v>
      </c>
      <c r="P315" s="486">
        <v>97</v>
      </c>
      <c r="Q315" s="486">
        <v>7</v>
      </c>
      <c r="R315" s="486">
        <v>209</v>
      </c>
      <c r="S315" s="487">
        <v>0.20310981535471331</v>
      </c>
      <c r="T315" s="485"/>
      <c r="U315" s="264">
        <v>1029</v>
      </c>
    </row>
    <row r="316" spans="1:21" ht="24.75" customHeight="1">
      <c r="A316" s="484" t="s">
        <v>458</v>
      </c>
      <c r="B316" s="485"/>
      <c r="C316" s="264">
        <v>1065</v>
      </c>
      <c r="D316" s="486">
        <v>-585</v>
      </c>
      <c r="E316" s="487">
        <v>-0.54930000000000001</v>
      </c>
      <c r="F316" s="485"/>
      <c r="G316" s="486">
        <v>38</v>
      </c>
      <c r="H316" s="486"/>
      <c r="I316" s="486">
        <v>363</v>
      </c>
      <c r="J316" s="486"/>
      <c r="K316" s="486">
        <v>401</v>
      </c>
      <c r="L316" s="487">
        <v>0.8354166666666667</v>
      </c>
      <c r="M316" s="485"/>
      <c r="N316" s="486">
        <v>27</v>
      </c>
      <c r="O316" s="486"/>
      <c r="P316" s="486">
        <v>52</v>
      </c>
      <c r="Q316" s="486"/>
      <c r="R316" s="486">
        <v>79</v>
      </c>
      <c r="S316" s="487">
        <v>0.16458333333333333</v>
      </c>
      <c r="T316" s="485"/>
      <c r="U316" s="486">
        <v>480</v>
      </c>
    </row>
    <row r="317" spans="1:21" ht="24.75" customHeight="1">
      <c r="A317" s="484" t="s">
        <v>459</v>
      </c>
      <c r="B317" s="485"/>
      <c r="C317" s="264">
        <v>1504</v>
      </c>
      <c r="D317" s="486">
        <v>-718</v>
      </c>
      <c r="E317" s="487">
        <v>-0.47739999999999999</v>
      </c>
      <c r="F317" s="485"/>
      <c r="G317" s="486">
        <v>90</v>
      </c>
      <c r="H317" s="486">
        <v>3</v>
      </c>
      <c r="I317" s="486">
        <v>431</v>
      </c>
      <c r="J317" s="486">
        <v>16</v>
      </c>
      <c r="K317" s="486">
        <v>540</v>
      </c>
      <c r="L317" s="487">
        <v>0.68702290076335881</v>
      </c>
      <c r="M317" s="485"/>
      <c r="N317" s="486">
        <v>52</v>
      </c>
      <c r="O317" s="486">
        <v>7</v>
      </c>
      <c r="P317" s="486">
        <v>182</v>
      </c>
      <c r="Q317" s="486">
        <v>5</v>
      </c>
      <c r="R317" s="486">
        <v>246</v>
      </c>
      <c r="S317" s="487">
        <v>0.31297709923664124</v>
      </c>
      <c r="T317" s="485"/>
      <c r="U317" s="486">
        <v>786</v>
      </c>
    </row>
    <row r="318" spans="1:21" ht="24.75" customHeight="1">
      <c r="A318" s="484" t="s">
        <v>460</v>
      </c>
      <c r="B318" s="485"/>
      <c r="C318" s="264">
        <v>1510</v>
      </c>
      <c r="D318" s="486">
        <v>-648</v>
      </c>
      <c r="E318" s="487">
        <v>-0.42909999999999998</v>
      </c>
      <c r="F318" s="485"/>
      <c r="G318" s="486">
        <v>184</v>
      </c>
      <c r="H318" s="486">
        <v>21</v>
      </c>
      <c r="I318" s="486">
        <v>570</v>
      </c>
      <c r="J318" s="486">
        <v>39</v>
      </c>
      <c r="K318" s="486">
        <v>814</v>
      </c>
      <c r="L318" s="487">
        <v>0.94431554524361938</v>
      </c>
      <c r="M318" s="485"/>
      <c r="N318" s="486">
        <v>7</v>
      </c>
      <c r="O318" s="486">
        <v>1</v>
      </c>
      <c r="P318" s="486">
        <v>35</v>
      </c>
      <c r="Q318" s="486">
        <v>5</v>
      </c>
      <c r="R318" s="486">
        <v>48</v>
      </c>
      <c r="S318" s="487">
        <v>5.5684454756380515E-2</v>
      </c>
      <c r="T318" s="485"/>
      <c r="U318" s="486">
        <v>862</v>
      </c>
    </row>
    <row r="319" spans="1:21" ht="24.75" customHeight="1">
      <c r="A319" s="484" t="s">
        <v>461</v>
      </c>
      <c r="B319" s="485"/>
      <c r="C319" s="486">
        <v>722</v>
      </c>
      <c r="D319" s="486">
        <v>144</v>
      </c>
      <c r="E319" s="487">
        <v>0.19939999999999999</v>
      </c>
      <c r="F319" s="485"/>
      <c r="G319" s="486">
        <v>254</v>
      </c>
      <c r="H319" s="486">
        <v>22</v>
      </c>
      <c r="I319" s="486">
        <v>499</v>
      </c>
      <c r="J319" s="486">
        <v>41</v>
      </c>
      <c r="K319" s="486">
        <v>816</v>
      </c>
      <c r="L319" s="487">
        <v>0.94226327944572741</v>
      </c>
      <c r="M319" s="485"/>
      <c r="N319" s="486">
        <v>15</v>
      </c>
      <c r="O319" s="486">
        <v>7</v>
      </c>
      <c r="P319" s="486">
        <v>24</v>
      </c>
      <c r="Q319" s="486">
        <v>4</v>
      </c>
      <c r="R319" s="486">
        <v>50</v>
      </c>
      <c r="S319" s="487">
        <v>5.7736720554272515E-2</v>
      </c>
      <c r="T319" s="485"/>
      <c r="U319" s="486">
        <v>866</v>
      </c>
    </row>
    <row r="320" spans="1:21" ht="24.75" customHeight="1">
      <c r="A320" s="481"/>
      <c r="B320" s="482"/>
      <c r="C320" s="481"/>
      <c r="D320" s="481"/>
      <c r="E320" s="481"/>
      <c r="F320" s="482"/>
      <c r="G320" s="481"/>
      <c r="H320" s="481"/>
      <c r="I320" s="481"/>
      <c r="J320" s="481"/>
      <c r="K320" s="481"/>
      <c r="L320" s="483"/>
      <c r="M320" s="482"/>
      <c r="N320" s="481"/>
      <c r="O320" s="481"/>
      <c r="P320" s="481"/>
      <c r="Q320" s="481"/>
      <c r="R320" s="481"/>
      <c r="S320" s="483"/>
      <c r="T320" s="482"/>
      <c r="U320" s="481"/>
    </row>
    <row r="321" spans="1:21" ht="24.75" customHeight="1">
      <c r="A321" s="270" t="s">
        <v>132</v>
      </c>
      <c r="B321" s="181"/>
      <c r="C321" s="271">
        <v>1091</v>
      </c>
      <c r="D321" s="272">
        <v>-31</v>
      </c>
      <c r="E321" s="183">
        <v>-2.8400000000000002E-2</v>
      </c>
      <c r="F321" s="181"/>
      <c r="G321" s="272">
        <v>607</v>
      </c>
      <c r="H321" s="272">
        <v>50</v>
      </c>
      <c r="I321" s="272">
        <v>210</v>
      </c>
      <c r="J321" s="272">
        <v>19</v>
      </c>
      <c r="K321" s="272">
        <v>886</v>
      </c>
      <c r="L321" s="183">
        <v>0.83584905660377362</v>
      </c>
      <c r="M321" s="181"/>
      <c r="N321" s="272">
        <v>56</v>
      </c>
      <c r="O321" s="272">
        <v>3</v>
      </c>
      <c r="P321" s="272">
        <v>113</v>
      </c>
      <c r="Q321" s="272">
        <v>2</v>
      </c>
      <c r="R321" s="272">
        <v>174</v>
      </c>
      <c r="S321" s="183">
        <v>0.16415094339622641</v>
      </c>
      <c r="T321" s="181"/>
      <c r="U321" s="271">
        <v>1060</v>
      </c>
    </row>
    <row r="322" spans="1:21" ht="24.75" customHeight="1">
      <c r="A322" s="481"/>
      <c r="B322" s="482"/>
      <c r="C322" s="481"/>
      <c r="D322" s="481"/>
      <c r="E322" s="481"/>
      <c r="F322" s="482"/>
      <c r="G322" s="481"/>
      <c r="H322" s="481"/>
      <c r="I322" s="481"/>
      <c r="J322" s="481"/>
      <c r="K322" s="481"/>
      <c r="L322" s="483"/>
      <c r="M322" s="482"/>
      <c r="N322" s="481"/>
      <c r="O322" s="481"/>
      <c r="P322" s="481"/>
      <c r="Q322" s="481"/>
      <c r="R322" s="481"/>
      <c r="S322" s="483"/>
      <c r="T322" s="482"/>
      <c r="U322" s="481"/>
    </row>
    <row r="323" spans="1:21" ht="24.75" customHeight="1">
      <c r="A323" s="484" t="s">
        <v>462</v>
      </c>
      <c r="B323" s="485"/>
      <c r="C323" s="486">
        <v>504</v>
      </c>
      <c r="D323" s="486">
        <v>-12</v>
      </c>
      <c r="E323" s="487">
        <v>-2.3800000000000002E-2</v>
      </c>
      <c r="F323" s="485"/>
      <c r="G323" s="486">
        <v>317</v>
      </c>
      <c r="H323" s="486"/>
      <c r="I323" s="486">
        <v>121</v>
      </c>
      <c r="J323" s="486"/>
      <c r="K323" s="486">
        <v>438</v>
      </c>
      <c r="L323" s="487">
        <v>0.8902439024390244</v>
      </c>
      <c r="M323" s="485"/>
      <c r="N323" s="486">
        <v>15</v>
      </c>
      <c r="O323" s="486"/>
      <c r="P323" s="486">
        <v>39</v>
      </c>
      <c r="Q323" s="486"/>
      <c r="R323" s="486">
        <v>54</v>
      </c>
      <c r="S323" s="487">
        <v>0.10975609756097562</v>
      </c>
      <c r="T323" s="485"/>
      <c r="U323" s="486">
        <v>492</v>
      </c>
    </row>
    <row r="324" spans="1:21" ht="24.75" customHeight="1">
      <c r="A324" s="484" t="s">
        <v>463</v>
      </c>
      <c r="B324" s="485"/>
      <c r="C324" s="486">
        <v>514</v>
      </c>
      <c r="D324" s="486">
        <v>-20</v>
      </c>
      <c r="E324" s="487">
        <v>-3.8899999999999997E-2</v>
      </c>
      <c r="F324" s="485"/>
      <c r="G324" s="486">
        <v>290</v>
      </c>
      <c r="H324" s="486"/>
      <c r="I324" s="486">
        <v>89</v>
      </c>
      <c r="J324" s="486"/>
      <c r="K324" s="486">
        <v>379</v>
      </c>
      <c r="L324" s="487">
        <v>0.76720647773279349</v>
      </c>
      <c r="M324" s="485"/>
      <c r="N324" s="486">
        <v>41</v>
      </c>
      <c r="O324" s="486"/>
      <c r="P324" s="486">
        <v>74</v>
      </c>
      <c r="Q324" s="486"/>
      <c r="R324" s="486">
        <v>115</v>
      </c>
      <c r="S324" s="487">
        <v>0.23279352226720648</v>
      </c>
      <c r="T324" s="485"/>
      <c r="U324" s="486">
        <v>494</v>
      </c>
    </row>
    <row r="325" spans="1:21" ht="24.75" customHeight="1">
      <c r="A325" s="484" t="s">
        <v>464</v>
      </c>
      <c r="B325" s="485"/>
      <c r="C325" s="486">
        <v>73</v>
      </c>
      <c r="D325" s="486">
        <v>1</v>
      </c>
      <c r="E325" s="487">
        <v>1.37E-2</v>
      </c>
      <c r="F325" s="485"/>
      <c r="G325" s="486"/>
      <c r="H325" s="486">
        <v>50</v>
      </c>
      <c r="I325" s="486"/>
      <c r="J325" s="486">
        <v>19</v>
      </c>
      <c r="K325" s="486">
        <v>69</v>
      </c>
      <c r="L325" s="487">
        <v>0.93243243243243246</v>
      </c>
      <c r="M325" s="485"/>
      <c r="N325" s="486"/>
      <c r="O325" s="486">
        <v>3</v>
      </c>
      <c r="P325" s="486"/>
      <c r="Q325" s="486">
        <v>2</v>
      </c>
      <c r="R325" s="486">
        <v>5</v>
      </c>
      <c r="S325" s="487">
        <v>6.7567567567567571E-2</v>
      </c>
      <c r="T325" s="485"/>
      <c r="U325" s="486">
        <v>74</v>
      </c>
    </row>
    <row r="326" spans="1:21" ht="24.75" customHeight="1">
      <c r="A326" s="481"/>
      <c r="B326" s="482"/>
      <c r="C326" s="481"/>
      <c r="D326" s="481"/>
      <c r="E326" s="481"/>
      <c r="F326" s="482"/>
      <c r="G326" s="481"/>
      <c r="H326" s="481"/>
      <c r="I326" s="481"/>
      <c r="J326" s="481"/>
      <c r="K326" s="481"/>
      <c r="L326" s="483"/>
      <c r="M326" s="482"/>
      <c r="N326" s="481"/>
      <c r="O326" s="481"/>
      <c r="P326" s="481"/>
      <c r="Q326" s="481"/>
      <c r="R326" s="481"/>
      <c r="S326" s="483"/>
      <c r="T326" s="482"/>
      <c r="U326" s="481"/>
    </row>
    <row r="327" spans="1:21" ht="24.75" customHeight="1">
      <c r="A327" s="270" t="s">
        <v>133</v>
      </c>
      <c r="B327" s="181"/>
      <c r="C327" s="271">
        <v>6946</v>
      </c>
      <c r="D327" s="271">
        <v>1334</v>
      </c>
      <c r="E327" s="183">
        <v>0.19209999999999999</v>
      </c>
      <c r="F327" s="181"/>
      <c r="G327" s="271">
        <v>4744</v>
      </c>
      <c r="H327" s="272">
        <v>412</v>
      </c>
      <c r="I327" s="271">
        <v>2810</v>
      </c>
      <c r="J327" s="272">
        <v>145</v>
      </c>
      <c r="K327" s="271">
        <v>8111</v>
      </c>
      <c r="L327" s="183">
        <v>0.9795893719806763</v>
      </c>
      <c r="M327" s="181"/>
      <c r="N327" s="272">
        <v>46</v>
      </c>
      <c r="O327" s="272">
        <v>6</v>
      </c>
      <c r="P327" s="272">
        <v>105</v>
      </c>
      <c r="Q327" s="272">
        <v>12</v>
      </c>
      <c r="R327" s="272">
        <v>169</v>
      </c>
      <c r="S327" s="183">
        <v>2.0410628019323675E-2</v>
      </c>
      <c r="T327" s="181"/>
      <c r="U327" s="271">
        <v>8280</v>
      </c>
    </row>
    <row r="328" spans="1:21" ht="24.75" customHeight="1">
      <c r="A328" s="481"/>
      <c r="B328" s="482"/>
      <c r="C328" s="481"/>
      <c r="D328" s="481"/>
      <c r="E328" s="481"/>
      <c r="F328" s="482"/>
      <c r="G328" s="481"/>
      <c r="H328" s="481"/>
      <c r="I328" s="481"/>
      <c r="J328" s="481"/>
      <c r="K328" s="481"/>
      <c r="L328" s="483"/>
      <c r="M328" s="482"/>
      <c r="N328" s="481"/>
      <c r="O328" s="481"/>
      <c r="P328" s="481"/>
      <c r="Q328" s="481"/>
      <c r="R328" s="481"/>
      <c r="S328" s="483"/>
      <c r="T328" s="482"/>
      <c r="U328" s="481"/>
    </row>
    <row r="329" spans="1:21" ht="24.75" customHeight="1">
      <c r="A329" s="484" t="s">
        <v>465</v>
      </c>
      <c r="B329" s="485"/>
      <c r="C329" s="264">
        <v>1632</v>
      </c>
      <c r="D329" s="486">
        <v>-118</v>
      </c>
      <c r="E329" s="487">
        <v>-7.2300000000000003E-2</v>
      </c>
      <c r="F329" s="485"/>
      <c r="G329" s="486">
        <v>858</v>
      </c>
      <c r="H329" s="486">
        <v>66</v>
      </c>
      <c r="I329" s="486">
        <v>504</v>
      </c>
      <c r="J329" s="486">
        <v>26</v>
      </c>
      <c r="K329" s="264">
        <v>1454</v>
      </c>
      <c r="L329" s="487">
        <v>0.96036988110964328</v>
      </c>
      <c r="M329" s="485"/>
      <c r="N329" s="486">
        <v>11</v>
      </c>
      <c r="O329" s="486">
        <v>2</v>
      </c>
      <c r="P329" s="486">
        <v>44</v>
      </c>
      <c r="Q329" s="486">
        <v>3</v>
      </c>
      <c r="R329" s="486">
        <v>60</v>
      </c>
      <c r="S329" s="487">
        <v>3.9630118890356669E-2</v>
      </c>
      <c r="T329" s="485"/>
      <c r="U329" s="264">
        <v>1514</v>
      </c>
    </row>
    <row r="330" spans="1:21" ht="24.75" customHeight="1">
      <c r="A330" s="484" t="s">
        <v>466</v>
      </c>
      <c r="B330" s="485"/>
      <c r="C330" s="264">
        <v>1007</v>
      </c>
      <c r="D330" s="486">
        <v>531</v>
      </c>
      <c r="E330" s="487">
        <v>0.52729999999999999</v>
      </c>
      <c r="F330" s="485"/>
      <c r="G330" s="486">
        <v>674</v>
      </c>
      <c r="H330" s="486">
        <v>119</v>
      </c>
      <c r="I330" s="486">
        <v>650</v>
      </c>
      <c r="J330" s="486">
        <v>71</v>
      </c>
      <c r="K330" s="264">
        <v>1514</v>
      </c>
      <c r="L330" s="487">
        <v>0.98439531859557872</v>
      </c>
      <c r="M330" s="485"/>
      <c r="N330" s="486">
        <v>7</v>
      </c>
      <c r="O330" s="486">
        <v>3</v>
      </c>
      <c r="P330" s="486">
        <v>8</v>
      </c>
      <c r="Q330" s="486">
        <v>6</v>
      </c>
      <c r="R330" s="486">
        <v>24</v>
      </c>
      <c r="S330" s="487">
        <v>1.5604681404421325E-2</v>
      </c>
      <c r="T330" s="485"/>
      <c r="U330" s="264">
        <v>1538</v>
      </c>
    </row>
    <row r="331" spans="1:21" ht="24.75" customHeight="1">
      <c r="A331" s="484" t="s">
        <v>467</v>
      </c>
      <c r="B331" s="485"/>
      <c r="C331" s="486">
        <v>875</v>
      </c>
      <c r="D331" s="486">
        <v>413</v>
      </c>
      <c r="E331" s="487">
        <v>0.47199999999999998</v>
      </c>
      <c r="F331" s="485"/>
      <c r="G331" s="486">
        <v>792</v>
      </c>
      <c r="H331" s="486">
        <v>66</v>
      </c>
      <c r="I331" s="486">
        <v>353</v>
      </c>
      <c r="J331" s="486">
        <v>21</v>
      </c>
      <c r="K331" s="264">
        <v>1232</v>
      </c>
      <c r="L331" s="487">
        <v>0.95652173913043481</v>
      </c>
      <c r="M331" s="485"/>
      <c r="N331" s="486">
        <v>24</v>
      </c>
      <c r="O331" s="486"/>
      <c r="P331" s="486">
        <v>29</v>
      </c>
      <c r="Q331" s="486">
        <v>3</v>
      </c>
      <c r="R331" s="486">
        <v>56</v>
      </c>
      <c r="S331" s="487">
        <v>4.3478260869565216E-2</v>
      </c>
      <c r="T331" s="485"/>
      <c r="U331" s="264">
        <v>1288</v>
      </c>
    </row>
    <row r="332" spans="1:21" ht="24.75" customHeight="1">
      <c r="A332" s="484" t="s">
        <v>468</v>
      </c>
      <c r="B332" s="485"/>
      <c r="C332" s="486">
        <v>735</v>
      </c>
      <c r="D332" s="486">
        <v>-37</v>
      </c>
      <c r="E332" s="487">
        <v>-5.0299999999999997E-2</v>
      </c>
      <c r="F332" s="485"/>
      <c r="G332" s="486">
        <v>354</v>
      </c>
      <c r="H332" s="486">
        <v>43</v>
      </c>
      <c r="I332" s="486">
        <v>281</v>
      </c>
      <c r="J332" s="486">
        <v>10</v>
      </c>
      <c r="K332" s="486">
        <v>688</v>
      </c>
      <c r="L332" s="487">
        <v>0.98567335243553</v>
      </c>
      <c r="M332" s="485"/>
      <c r="N332" s="486">
        <v>1</v>
      </c>
      <c r="O332" s="486"/>
      <c r="P332" s="486">
        <v>9</v>
      </c>
      <c r="Q332" s="486"/>
      <c r="R332" s="486">
        <v>10</v>
      </c>
      <c r="S332" s="487">
        <v>1.4326647564469915E-2</v>
      </c>
      <c r="T332" s="485"/>
      <c r="U332" s="486">
        <v>698</v>
      </c>
    </row>
    <row r="333" spans="1:21" ht="24.75" customHeight="1">
      <c r="A333" s="484" t="s">
        <v>469</v>
      </c>
      <c r="B333" s="485"/>
      <c r="C333" s="486">
        <v>449</v>
      </c>
      <c r="D333" s="486">
        <v>-53</v>
      </c>
      <c r="E333" s="487">
        <v>-0.11799999999999999</v>
      </c>
      <c r="F333" s="485"/>
      <c r="G333" s="486">
        <v>279</v>
      </c>
      <c r="H333" s="486">
        <v>14</v>
      </c>
      <c r="I333" s="486">
        <v>97</v>
      </c>
      <c r="J333" s="486"/>
      <c r="K333" s="486">
        <v>390</v>
      </c>
      <c r="L333" s="487">
        <v>0.98484848484848486</v>
      </c>
      <c r="M333" s="485"/>
      <c r="N333" s="486">
        <v>1</v>
      </c>
      <c r="O333" s="486"/>
      <c r="P333" s="486">
        <v>5</v>
      </c>
      <c r="Q333" s="486"/>
      <c r="R333" s="486">
        <v>6</v>
      </c>
      <c r="S333" s="487">
        <v>1.5151515151515152E-2</v>
      </c>
      <c r="T333" s="485"/>
      <c r="U333" s="486">
        <v>396</v>
      </c>
    </row>
    <row r="334" spans="1:21" ht="24.75" customHeight="1">
      <c r="A334" s="484" t="s">
        <v>470</v>
      </c>
      <c r="B334" s="485"/>
      <c r="C334" s="486">
        <v>421</v>
      </c>
      <c r="D334" s="486">
        <v>-56</v>
      </c>
      <c r="E334" s="487">
        <v>-0.13300000000000001</v>
      </c>
      <c r="F334" s="485"/>
      <c r="G334" s="486">
        <v>168</v>
      </c>
      <c r="H334" s="486">
        <v>16</v>
      </c>
      <c r="I334" s="486">
        <v>179</v>
      </c>
      <c r="J334" s="486">
        <v>1</v>
      </c>
      <c r="K334" s="486">
        <v>364</v>
      </c>
      <c r="L334" s="487">
        <v>0.99726027397260264</v>
      </c>
      <c r="M334" s="485"/>
      <c r="N334" s="486"/>
      <c r="O334" s="486"/>
      <c r="P334" s="486">
        <v>1</v>
      </c>
      <c r="Q334" s="486"/>
      <c r="R334" s="486">
        <v>1</v>
      </c>
      <c r="S334" s="487">
        <v>2.7397260273972603E-3</v>
      </c>
      <c r="T334" s="485"/>
      <c r="U334" s="486">
        <v>365</v>
      </c>
    </row>
    <row r="335" spans="1:21" ht="24.75" customHeight="1">
      <c r="A335" s="484" t="s">
        <v>471</v>
      </c>
      <c r="B335" s="485"/>
      <c r="C335" s="486">
        <v>330</v>
      </c>
      <c r="D335" s="486">
        <v>96</v>
      </c>
      <c r="E335" s="487">
        <v>0.29089999999999999</v>
      </c>
      <c r="F335" s="485"/>
      <c r="G335" s="486">
        <v>262</v>
      </c>
      <c r="H335" s="486">
        <v>16</v>
      </c>
      <c r="I335" s="486">
        <v>142</v>
      </c>
      <c r="J335" s="486">
        <v>5</v>
      </c>
      <c r="K335" s="486">
        <v>425</v>
      </c>
      <c r="L335" s="487">
        <v>0.99765258215962449</v>
      </c>
      <c r="M335" s="485"/>
      <c r="N335" s="486"/>
      <c r="O335" s="486">
        <v>1</v>
      </c>
      <c r="P335" s="486"/>
      <c r="Q335" s="486"/>
      <c r="R335" s="486">
        <v>1</v>
      </c>
      <c r="S335" s="487">
        <v>2.3474178403755869E-3</v>
      </c>
      <c r="T335" s="485"/>
      <c r="U335" s="486">
        <v>426</v>
      </c>
    </row>
    <row r="336" spans="1:21" ht="24.75" customHeight="1">
      <c r="A336" s="484" t="s">
        <v>472</v>
      </c>
      <c r="B336" s="485"/>
      <c r="C336" s="486">
        <v>301</v>
      </c>
      <c r="D336" s="486">
        <v>126</v>
      </c>
      <c r="E336" s="487">
        <v>0.41860000000000003</v>
      </c>
      <c r="F336" s="485"/>
      <c r="G336" s="486">
        <v>244</v>
      </c>
      <c r="H336" s="486">
        <v>45</v>
      </c>
      <c r="I336" s="486">
        <v>124</v>
      </c>
      <c r="J336" s="486">
        <v>6</v>
      </c>
      <c r="K336" s="486">
        <v>419</v>
      </c>
      <c r="L336" s="487">
        <v>0.98126463700234201</v>
      </c>
      <c r="M336" s="485"/>
      <c r="N336" s="486">
        <v>1</v>
      </c>
      <c r="O336" s="486"/>
      <c r="P336" s="486">
        <v>7</v>
      </c>
      <c r="Q336" s="486"/>
      <c r="R336" s="486">
        <v>8</v>
      </c>
      <c r="S336" s="487">
        <v>1.873536299765808E-2</v>
      </c>
      <c r="T336" s="485"/>
      <c r="U336" s="486">
        <v>427</v>
      </c>
    </row>
    <row r="337" spans="1:21" ht="24.75" customHeight="1">
      <c r="A337" s="484" t="s">
        <v>473</v>
      </c>
      <c r="B337" s="485"/>
      <c r="C337" s="486">
        <v>265</v>
      </c>
      <c r="D337" s="486">
        <v>166</v>
      </c>
      <c r="E337" s="487">
        <v>0.62639999999999996</v>
      </c>
      <c r="F337" s="485"/>
      <c r="G337" s="486">
        <v>380</v>
      </c>
      <c r="H337" s="486"/>
      <c r="I337" s="486">
        <v>50</v>
      </c>
      <c r="J337" s="486"/>
      <c r="K337" s="486">
        <v>430</v>
      </c>
      <c r="L337" s="487">
        <v>0.99767981438515074</v>
      </c>
      <c r="M337" s="485"/>
      <c r="N337" s="486">
        <v>1</v>
      </c>
      <c r="O337" s="486"/>
      <c r="P337" s="486"/>
      <c r="Q337" s="486"/>
      <c r="R337" s="486">
        <v>1</v>
      </c>
      <c r="S337" s="487">
        <v>2.3201856148491878E-3</v>
      </c>
      <c r="T337" s="485"/>
      <c r="U337" s="486">
        <v>431</v>
      </c>
    </row>
    <row r="338" spans="1:21" ht="24.75" customHeight="1">
      <c r="A338" s="484" t="s">
        <v>474</v>
      </c>
      <c r="B338" s="485"/>
      <c r="C338" s="486">
        <v>234</v>
      </c>
      <c r="D338" s="486">
        <v>85</v>
      </c>
      <c r="E338" s="487">
        <v>0.36320000000000002</v>
      </c>
      <c r="F338" s="485"/>
      <c r="G338" s="486">
        <v>197</v>
      </c>
      <c r="H338" s="486">
        <v>13</v>
      </c>
      <c r="I338" s="486">
        <v>106</v>
      </c>
      <c r="J338" s="486">
        <v>3</v>
      </c>
      <c r="K338" s="486">
        <v>319</v>
      </c>
      <c r="L338" s="487">
        <v>1</v>
      </c>
      <c r="M338" s="485"/>
      <c r="N338" s="486"/>
      <c r="O338" s="486"/>
      <c r="P338" s="486"/>
      <c r="Q338" s="486"/>
      <c r="R338" s="486">
        <v>0</v>
      </c>
      <c r="S338" s="487">
        <v>0</v>
      </c>
      <c r="T338" s="485"/>
      <c r="U338" s="486">
        <v>319</v>
      </c>
    </row>
    <row r="339" spans="1:21" ht="24.75" customHeight="1">
      <c r="A339" s="484" t="s">
        <v>475</v>
      </c>
      <c r="B339" s="485"/>
      <c r="C339" s="486">
        <v>164</v>
      </c>
      <c r="D339" s="486">
        <v>-45</v>
      </c>
      <c r="E339" s="487">
        <v>-0.27439999999999998</v>
      </c>
      <c r="F339" s="485"/>
      <c r="G339" s="486">
        <v>53</v>
      </c>
      <c r="H339" s="486"/>
      <c r="I339" s="486">
        <v>66</v>
      </c>
      <c r="J339" s="486"/>
      <c r="K339" s="486">
        <v>119</v>
      </c>
      <c r="L339" s="487">
        <v>1</v>
      </c>
      <c r="M339" s="485"/>
      <c r="N339" s="486"/>
      <c r="O339" s="486"/>
      <c r="P339" s="486"/>
      <c r="Q339" s="486"/>
      <c r="R339" s="486">
        <v>0</v>
      </c>
      <c r="S339" s="487">
        <v>0</v>
      </c>
      <c r="T339" s="485"/>
      <c r="U339" s="486">
        <v>119</v>
      </c>
    </row>
    <row r="340" spans="1:21" ht="24.75" customHeight="1">
      <c r="A340" s="484" t="s">
        <v>476</v>
      </c>
      <c r="B340" s="485"/>
      <c r="C340" s="486">
        <v>144</v>
      </c>
      <c r="D340" s="486">
        <v>81</v>
      </c>
      <c r="E340" s="487">
        <v>0.5625</v>
      </c>
      <c r="F340" s="485"/>
      <c r="G340" s="486">
        <v>153</v>
      </c>
      <c r="H340" s="486">
        <v>12</v>
      </c>
      <c r="I340" s="486">
        <v>58</v>
      </c>
      <c r="J340" s="486">
        <v>2</v>
      </c>
      <c r="K340" s="486">
        <v>225</v>
      </c>
      <c r="L340" s="487">
        <v>1</v>
      </c>
      <c r="M340" s="485"/>
      <c r="N340" s="486"/>
      <c r="O340" s="486"/>
      <c r="P340" s="486"/>
      <c r="Q340" s="486"/>
      <c r="R340" s="486">
        <v>0</v>
      </c>
      <c r="S340" s="487">
        <v>0</v>
      </c>
      <c r="T340" s="485"/>
      <c r="U340" s="486">
        <v>225</v>
      </c>
    </row>
    <row r="341" spans="1:21" ht="24.75" customHeight="1">
      <c r="A341" s="484" t="s">
        <v>477</v>
      </c>
      <c r="B341" s="485"/>
      <c r="C341" s="486">
        <v>110</v>
      </c>
      <c r="D341" s="486">
        <v>63</v>
      </c>
      <c r="E341" s="487">
        <v>0.57269999999999999</v>
      </c>
      <c r="F341" s="485"/>
      <c r="G341" s="486">
        <v>87</v>
      </c>
      <c r="H341" s="486">
        <v>1</v>
      </c>
      <c r="I341" s="486">
        <v>85</v>
      </c>
      <c r="J341" s="486"/>
      <c r="K341" s="486">
        <v>173</v>
      </c>
      <c r="L341" s="487">
        <v>1</v>
      </c>
      <c r="M341" s="485"/>
      <c r="N341" s="486"/>
      <c r="O341" s="486"/>
      <c r="P341" s="486"/>
      <c r="Q341" s="486"/>
      <c r="R341" s="486">
        <v>0</v>
      </c>
      <c r="S341" s="487">
        <v>0</v>
      </c>
      <c r="T341" s="485"/>
      <c r="U341" s="486">
        <v>173</v>
      </c>
    </row>
    <row r="342" spans="1:21" ht="24.75" customHeight="1">
      <c r="A342" s="484" t="s">
        <v>478</v>
      </c>
      <c r="B342" s="485"/>
      <c r="C342" s="486">
        <v>69</v>
      </c>
      <c r="D342" s="486">
        <v>62</v>
      </c>
      <c r="E342" s="487">
        <v>0.89859999999999995</v>
      </c>
      <c r="F342" s="485"/>
      <c r="G342" s="486">
        <v>95</v>
      </c>
      <c r="H342" s="486"/>
      <c r="I342" s="486">
        <v>34</v>
      </c>
      <c r="J342" s="486"/>
      <c r="K342" s="486">
        <v>129</v>
      </c>
      <c r="L342" s="487">
        <v>0.98473282442748089</v>
      </c>
      <c r="M342" s="485"/>
      <c r="N342" s="486"/>
      <c r="O342" s="486"/>
      <c r="P342" s="486">
        <v>2</v>
      </c>
      <c r="Q342" s="486"/>
      <c r="R342" s="486">
        <v>2</v>
      </c>
      <c r="S342" s="487">
        <v>1.5267175572519085E-2</v>
      </c>
      <c r="T342" s="485"/>
      <c r="U342" s="486">
        <v>131</v>
      </c>
    </row>
    <row r="343" spans="1:21" ht="24.75" customHeight="1">
      <c r="A343" s="484" t="s">
        <v>479</v>
      </c>
      <c r="B343" s="485"/>
      <c r="C343" s="486">
        <v>45</v>
      </c>
      <c r="D343" s="486">
        <v>52</v>
      </c>
      <c r="E343" s="487">
        <v>1.1556</v>
      </c>
      <c r="F343" s="485"/>
      <c r="G343" s="486">
        <v>61</v>
      </c>
      <c r="H343" s="486"/>
      <c r="I343" s="486">
        <v>36</v>
      </c>
      <c r="J343" s="486"/>
      <c r="K343" s="486">
        <v>97</v>
      </c>
      <c r="L343" s="487">
        <v>1</v>
      </c>
      <c r="M343" s="485"/>
      <c r="N343" s="486"/>
      <c r="O343" s="486"/>
      <c r="P343" s="486"/>
      <c r="Q343" s="486"/>
      <c r="R343" s="486">
        <v>0</v>
      </c>
      <c r="S343" s="487">
        <v>0</v>
      </c>
      <c r="T343" s="485"/>
      <c r="U343" s="486">
        <v>97</v>
      </c>
    </row>
    <row r="344" spans="1:21" ht="24.75" customHeight="1">
      <c r="A344" s="484" t="s">
        <v>480</v>
      </c>
      <c r="B344" s="485"/>
      <c r="C344" s="486">
        <v>72</v>
      </c>
      <c r="D344" s="486">
        <v>-20</v>
      </c>
      <c r="E344" s="487">
        <v>-0.27779999999999999</v>
      </c>
      <c r="F344" s="485"/>
      <c r="G344" s="486">
        <v>23</v>
      </c>
      <c r="H344" s="486"/>
      <c r="I344" s="486">
        <v>29</v>
      </c>
      <c r="J344" s="486"/>
      <c r="K344" s="486">
        <v>52</v>
      </c>
      <c r="L344" s="487">
        <v>1</v>
      </c>
      <c r="M344" s="485"/>
      <c r="N344" s="486"/>
      <c r="O344" s="486"/>
      <c r="P344" s="486"/>
      <c r="Q344" s="486"/>
      <c r="R344" s="486">
        <v>0</v>
      </c>
      <c r="S344" s="487">
        <v>0</v>
      </c>
      <c r="T344" s="485"/>
      <c r="U344" s="486">
        <v>52</v>
      </c>
    </row>
    <row r="345" spans="1:21" ht="24.75" customHeight="1">
      <c r="A345" s="484" t="s">
        <v>481</v>
      </c>
      <c r="B345" s="485"/>
      <c r="C345" s="486">
        <v>93</v>
      </c>
      <c r="D345" s="486">
        <v>-12</v>
      </c>
      <c r="E345" s="487">
        <v>-0.129</v>
      </c>
      <c r="F345" s="485"/>
      <c r="G345" s="486">
        <v>64</v>
      </c>
      <c r="H345" s="486">
        <v>1</v>
      </c>
      <c r="I345" s="486">
        <v>16</v>
      </c>
      <c r="J345" s="486"/>
      <c r="K345" s="486">
        <v>81</v>
      </c>
      <c r="L345" s="487">
        <v>1</v>
      </c>
      <c r="M345" s="485"/>
      <c r="N345" s="486"/>
      <c r="O345" s="486"/>
      <c r="P345" s="486"/>
      <c r="Q345" s="486"/>
      <c r="R345" s="486">
        <v>0</v>
      </c>
      <c r="S345" s="487">
        <v>0</v>
      </c>
      <c r="T345" s="485"/>
      <c r="U345" s="486">
        <v>81</v>
      </c>
    </row>
    <row r="346" spans="1:21" ht="24.75" customHeight="1">
      <c r="A346" s="481"/>
      <c r="B346" s="482"/>
      <c r="C346" s="481"/>
      <c r="D346" s="481"/>
      <c r="E346" s="481"/>
      <c r="F346" s="482"/>
      <c r="G346" s="481"/>
      <c r="H346" s="481"/>
      <c r="I346" s="481"/>
      <c r="J346" s="481"/>
      <c r="K346" s="481"/>
      <c r="L346" s="483"/>
      <c r="M346" s="482"/>
      <c r="N346" s="481"/>
      <c r="O346" s="481"/>
      <c r="P346" s="481"/>
      <c r="Q346" s="481"/>
      <c r="R346" s="481"/>
      <c r="S346" s="483"/>
      <c r="T346" s="482"/>
      <c r="U346" s="481"/>
    </row>
    <row r="347" spans="1:21" ht="24.75" customHeight="1">
      <c r="A347" s="270" t="s">
        <v>134</v>
      </c>
      <c r="B347" s="181"/>
      <c r="C347" s="271">
        <v>3019</v>
      </c>
      <c r="D347" s="271">
        <v>-1209</v>
      </c>
      <c r="E347" s="183">
        <v>-0.40050000000000002</v>
      </c>
      <c r="F347" s="181"/>
      <c r="G347" s="272">
        <v>630</v>
      </c>
      <c r="H347" s="272">
        <v>31</v>
      </c>
      <c r="I347" s="271">
        <v>1044</v>
      </c>
      <c r="J347" s="272">
        <v>27</v>
      </c>
      <c r="K347" s="271">
        <v>1732</v>
      </c>
      <c r="L347" s="183">
        <v>0.95690607734806632</v>
      </c>
      <c r="M347" s="181"/>
      <c r="N347" s="272">
        <v>32</v>
      </c>
      <c r="O347" s="272">
        <v>6</v>
      </c>
      <c r="P347" s="272">
        <v>38</v>
      </c>
      <c r="Q347" s="272">
        <v>2</v>
      </c>
      <c r="R347" s="272">
        <v>78</v>
      </c>
      <c r="S347" s="183">
        <v>4.3093922651933701E-2</v>
      </c>
      <c r="T347" s="181"/>
      <c r="U347" s="271">
        <v>1810</v>
      </c>
    </row>
    <row r="348" spans="1:21" ht="24.75" customHeight="1">
      <c r="A348" s="481"/>
      <c r="B348" s="482"/>
      <c r="C348" s="481"/>
      <c r="D348" s="481"/>
      <c r="E348" s="481"/>
      <c r="F348" s="482"/>
      <c r="G348" s="481"/>
      <c r="H348" s="481"/>
      <c r="I348" s="481"/>
      <c r="J348" s="481"/>
      <c r="K348" s="481"/>
      <c r="L348" s="483"/>
      <c r="M348" s="482"/>
      <c r="N348" s="481"/>
      <c r="O348" s="481"/>
      <c r="P348" s="481"/>
      <c r="Q348" s="481"/>
      <c r="R348" s="481"/>
      <c r="S348" s="483"/>
      <c r="T348" s="482"/>
      <c r="U348" s="481"/>
    </row>
    <row r="349" spans="1:21" ht="24.75" customHeight="1">
      <c r="A349" s="484" t="s">
        <v>482</v>
      </c>
      <c r="B349" s="485"/>
      <c r="C349" s="486">
        <v>150</v>
      </c>
      <c r="D349" s="486">
        <v>-126</v>
      </c>
      <c r="E349" s="487">
        <v>-0.84</v>
      </c>
      <c r="F349" s="485"/>
      <c r="G349" s="486"/>
      <c r="H349" s="486"/>
      <c r="I349" s="486"/>
      <c r="J349" s="486">
        <v>23</v>
      </c>
      <c r="K349" s="486">
        <v>23</v>
      </c>
      <c r="L349" s="487">
        <v>0.95833333333333326</v>
      </c>
      <c r="M349" s="485"/>
      <c r="N349" s="486"/>
      <c r="O349" s="486"/>
      <c r="P349" s="486"/>
      <c r="Q349" s="486">
        <v>1</v>
      </c>
      <c r="R349" s="486">
        <v>1</v>
      </c>
      <c r="S349" s="487">
        <v>4.1666666666666671E-2</v>
      </c>
      <c r="T349" s="485"/>
      <c r="U349" s="486">
        <v>24</v>
      </c>
    </row>
    <row r="350" spans="1:21" ht="24.75" customHeight="1">
      <c r="A350" s="484" t="s">
        <v>483</v>
      </c>
      <c r="B350" s="485"/>
      <c r="C350" s="264">
        <v>2561</v>
      </c>
      <c r="D350" s="264">
        <v>-1088</v>
      </c>
      <c r="E350" s="487">
        <v>-0.42480000000000001</v>
      </c>
      <c r="F350" s="485"/>
      <c r="G350" s="486">
        <v>487</v>
      </c>
      <c r="H350" s="486">
        <v>31</v>
      </c>
      <c r="I350" s="486">
        <v>874</v>
      </c>
      <c r="J350" s="486">
        <v>4</v>
      </c>
      <c r="K350" s="264">
        <v>1396</v>
      </c>
      <c r="L350" s="487">
        <v>0.94772572980312286</v>
      </c>
      <c r="M350" s="485"/>
      <c r="N350" s="486">
        <v>32</v>
      </c>
      <c r="O350" s="486">
        <v>6</v>
      </c>
      <c r="P350" s="486">
        <v>38</v>
      </c>
      <c r="Q350" s="486">
        <v>1</v>
      </c>
      <c r="R350" s="486">
        <v>77</v>
      </c>
      <c r="S350" s="487">
        <v>5.2274270196877123E-2</v>
      </c>
      <c r="T350" s="485"/>
      <c r="U350" s="264">
        <v>1473</v>
      </c>
    </row>
    <row r="351" spans="1:21" ht="24.75" customHeight="1">
      <c r="A351" s="484" t="s">
        <v>484</v>
      </c>
      <c r="B351" s="485"/>
      <c r="C351" s="486">
        <v>156</v>
      </c>
      <c r="D351" s="486">
        <v>-26</v>
      </c>
      <c r="E351" s="487">
        <v>-0.16669999999999999</v>
      </c>
      <c r="F351" s="485"/>
      <c r="G351" s="486">
        <v>58</v>
      </c>
      <c r="H351" s="486"/>
      <c r="I351" s="486">
        <v>72</v>
      </c>
      <c r="J351" s="486"/>
      <c r="K351" s="486">
        <v>130</v>
      </c>
      <c r="L351" s="487">
        <v>1</v>
      </c>
      <c r="M351" s="485"/>
      <c r="N351" s="486"/>
      <c r="O351" s="486"/>
      <c r="P351" s="486"/>
      <c r="Q351" s="486"/>
      <c r="R351" s="486">
        <v>0</v>
      </c>
      <c r="S351" s="487">
        <v>0</v>
      </c>
      <c r="T351" s="485"/>
      <c r="U351" s="486">
        <v>130</v>
      </c>
    </row>
    <row r="352" spans="1:21" ht="24.75" customHeight="1">
      <c r="A352" s="484" t="s">
        <v>485</v>
      </c>
      <c r="B352" s="485"/>
      <c r="C352" s="486">
        <v>152</v>
      </c>
      <c r="D352" s="486">
        <v>31</v>
      </c>
      <c r="E352" s="487">
        <v>0.2039</v>
      </c>
      <c r="F352" s="485"/>
      <c r="G352" s="486">
        <v>85</v>
      </c>
      <c r="H352" s="486"/>
      <c r="I352" s="486">
        <v>98</v>
      </c>
      <c r="J352" s="486"/>
      <c r="K352" s="486">
        <v>183</v>
      </c>
      <c r="L352" s="487">
        <v>1</v>
      </c>
      <c r="M352" s="485"/>
      <c r="N352" s="486"/>
      <c r="O352" s="486"/>
      <c r="P352" s="486"/>
      <c r="Q352" s="486"/>
      <c r="R352" s="486">
        <v>0</v>
      </c>
      <c r="S352" s="487">
        <v>0</v>
      </c>
      <c r="T352" s="485"/>
      <c r="U352" s="486">
        <v>183</v>
      </c>
    </row>
    <row r="353" spans="1:21" ht="24.75" customHeight="1">
      <c r="A353" s="481"/>
      <c r="B353" s="482"/>
      <c r="C353" s="481"/>
      <c r="D353" s="481"/>
      <c r="E353" s="481"/>
      <c r="F353" s="482"/>
      <c r="G353" s="481"/>
      <c r="H353" s="481"/>
      <c r="I353" s="481"/>
      <c r="J353" s="481"/>
      <c r="K353" s="481"/>
      <c r="L353" s="483"/>
      <c r="M353" s="482"/>
      <c r="N353" s="481"/>
      <c r="O353" s="481"/>
      <c r="P353" s="481"/>
      <c r="Q353" s="481"/>
      <c r="R353" s="481"/>
      <c r="S353" s="483"/>
      <c r="T353" s="482"/>
      <c r="U353" s="481"/>
    </row>
    <row r="354" spans="1:21" ht="24.75" customHeight="1">
      <c r="A354" s="270" t="s">
        <v>135</v>
      </c>
      <c r="B354" s="181"/>
      <c r="C354" s="271">
        <v>2415</v>
      </c>
      <c r="D354" s="272">
        <v>-66</v>
      </c>
      <c r="E354" s="183">
        <v>-2.7300000000000001E-2</v>
      </c>
      <c r="F354" s="181"/>
      <c r="G354" s="272">
        <v>338</v>
      </c>
      <c r="H354" s="272">
        <v>60</v>
      </c>
      <c r="I354" s="272">
        <v>967</v>
      </c>
      <c r="J354" s="272">
        <v>68</v>
      </c>
      <c r="K354" s="271">
        <v>1433</v>
      </c>
      <c r="L354" s="183">
        <v>0.61004682843763303</v>
      </c>
      <c r="M354" s="181"/>
      <c r="N354" s="272">
        <v>235</v>
      </c>
      <c r="O354" s="272">
        <v>33</v>
      </c>
      <c r="P354" s="272">
        <v>608</v>
      </c>
      <c r="Q354" s="272">
        <v>40</v>
      </c>
      <c r="R354" s="272">
        <v>916</v>
      </c>
      <c r="S354" s="183">
        <v>0.38995317156236697</v>
      </c>
      <c r="T354" s="181"/>
      <c r="U354" s="271">
        <v>2349</v>
      </c>
    </row>
    <row r="355" spans="1:21" ht="24.75" customHeight="1">
      <c r="A355" s="481"/>
      <c r="B355" s="482"/>
      <c r="C355" s="481"/>
      <c r="D355" s="481"/>
      <c r="E355" s="481"/>
      <c r="F355" s="482"/>
      <c r="G355" s="481"/>
      <c r="H355" s="481"/>
      <c r="I355" s="481"/>
      <c r="J355" s="481"/>
      <c r="K355" s="481"/>
      <c r="L355" s="483"/>
      <c r="M355" s="482"/>
      <c r="N355" s="481"/>
      <c r="O355" s="481"/>
      <c r="P355" s="481"/>
      <c r="Q355" s="481"/>
      <c r="R355" s="481"/>
      <c r="S355" s="483"/>
      <c r="T355" s="482"/>
      <c r="U355" s="481"/>
    </row>
    <row r="356" spans="1:21" ht="24.75" customHeight="1">
      <c r="A356" s="484" t="s">
        <v>486</v>
      </c>
      <c r="B356" s="485"/>
      <c r="C356" s="264">
        <v>1267</v>
      </c>
      <c r="D356" s="486">
        <v>122</v>
      </c>
      <c r="E356" s="487">
        <v>9.6299999999999997E-2</v>
      </c>
      <c r="F356" s="485"/>
      <c r="G356" s="486">
        <v>188</v>
      </c>
      <c r="H356" s="486"/>
      <c r="I356" s="486">
        <v>373</v>
      </c>
      <c r="J356" s="486"/>
      <c r="K356" s="486">
        <v>561</v>
      </c>
      <c r="L356" s="487">
        <v>0.40388768898488125</v>
      </c>
      <c r="M356" s="485"/>
      <c r="N356" s="486">
        <v>235</v>
      </c>
      <c r="O356" s="486"/>
      <c r="P356" s="486">
        <v>593</v>
      </c>
      <c r="Q356" s="486"/>
      <c r="R356" s="486">
        <v>828</v>
      </c>
      <c r="S356" s="487">
        <v>0.59611231101511875</v>
      </c>
      <c r="T356" s="485"/>
      <c r="U356" s="264">
        <v>1389</v>
      </c>
    </row>
    <row r="357" spans="1:21" ht="24.75" customHeight="1">
      <c r="A357" s="484" t="s">
        <v>487</v>
      </c>
      <c r="B357" s="485"/>
      <c r="C357" s="486">
        <v>369</v>
      </c>
      <c r="D357" s="486">
        <v>-107</v>
      </c>
      <c r="E357" s="487">
        <v>-0.28999999999999998</v>
      </c>
      <c r="F357" s="485"/>
      <c r="G357" s="486">
        <v>82</v>
      </c>
      <c r="H357" s="486"/>
      <c r="I357" s="486">
        <v>169</v>
      </c>
      <c r="J357" s="486"/>
      <c r="K357" s="486">
        <v>251</v>
      </c>
      <c r="L357" s="487">
        <v>0.9580152671755725</v>
      </c>
      <c r="M357" s="485"/>
      <c r="N357" s="486"/>
      <c r="O357" s="486"/>
      <c r="P357" s="486">
        <v>11</v>
      </c>
      <c r="Q357" s="486"/>
      <c r="R357" s="486">
        <v>11</v>
      </c>
      <c r="S357" s="487">
        <v>4.1984732824427481E-2</v>
      </c>
      <c r="T357" s="485"/>
      <c r="U357" s="486">
        <v>262</v>
      </c>
    </row>
    <row r="358" spans="1:21" ht="24.75" customHeight="1">
      <c r="A358" s="484" t="s">
        <v>488</v>
      </c>
      <c r="B358" s="485"/>
      <c r="C358" s="486">
        <v>75</v>
      </c>
      <c r="D358" s="486">
        <v>7</v>
      </c>
      <c r="E358" s="487">
        <v>9.3299999999999994E-2</v>
      </c>
      <c r="F358" s="485"/>
      <c r="G358" s="486">
        <v>15</v>
      </c>
      <c r="H358" s="486"/>
      <c r="I358" s="486">
        <v>64</v>
      </c>
      <c r="J358" s="486"/>
      <c r="K358" s="486">
        <v>79</v>
      </c>
      <c r="L358" s="487">
        <v>0.96341463414634143</v>
      </c>
      <c r="M358" s="485"/>
      <c r="N358" s="486"/>
      <c r="O358" s="486"/>
      <c r="P358" s="486">
        <v>3</v>
      </c>
      <c r="Q358" s="486"/>
      <c r="R358" s="486">
        <v>3</v>
      </c>
      <c r="S358" s="487">
        <v>3.6585365853658541E-2</v>
      </c>
      <c r="T358" s="485"/>
      <c r="U358" s="486">
        <v>82</v>
      </c>
    </row>
    <row r="359" spans="1:21" ht="24.75" customHeight="1">
      <c r="A359" s="484" t="s">
        <v>489</v>
      </c>
      <c r="B359" s="485"/>
      <c r="C359" s="486">
        <v>120</v>
      </c>
      <c r="D359" s="486">
        <v>-64</v>
      </c>
      <c r="E359" s="487">
        <v>-0.5333</v>
      </c>
      <c r="F359" s="485"/>
      <c r="G359" s="486">
        <v>11</v>
      </c>
      <c r="H359" s="486"/>
      <c r="I359" s="486">
        <v>45</v>
      </c>
      <c r="J359" s="486"/>
      <c r="K359" s="486">
        <v>56</v>
      </c>
      <c r="L359" s="487">
        <v>1</v>
      </c>
      <c r="M359" s="485"/>
      <c r="N359" s="486"/>
      <c r="O359" s="486"/>
      <c r="P359" s="486"/>
      <c r="Q359" s="486"/>
      <c r="R359" s="486">
        <v>0</v>
      </c>
      <c r="S359" s="487">
        <v>0</v>
      </c>
      <c r="T359" s="485"/>
      <c r="U359" s="486">
        <v>56</v>
      </c>
    </row>
    <row r="360" spans="1:21" ht="24.75" customHeight="1">
      <c r="A360" s="484" t="s">
        <v>490</v>
      </c>
      <c r="B360" s="485"/>
      <c r="C360" s="486">
        <v>144</v>
      </c>
      <c r="D360" s="486">
        <v>57</v>
      </c>
      <c r="E360" s="487">
        <v>0.39579999999999999</v>
      </c>
      <c r="F360" s="485"/>
      <c r="G360" s="486"/>
      <c r="H360" s="486">
        <v>60</v>
      </c>
      <c r="I360" s="486"/>
      <c r="J360" s="486">
        <v>68</v>
      </c>
      <c r="K360" s="486">
        <v>128</v>
      </c>
      <c r="L360" s="487">
        <v>0.63681592039800994</v>
      </c>
      <c r="M360" s="485"/>
      <c r="N360" s="486"/>
      <c r="O360" s="486">
        <v>33</v>
      </c>
      <c r="P360" s="486"/>
      <c r="Q360" s="486">
        <v>40</v>
      </c>
      <c r="R360" s="486">
        <v>73</v>
      </c>
      <c r="S360" s="487">
        <v>0.36318407960199006</v>
      </c>
      <c r="T360" s="485"/>
      <c r="U360" s="486">
        <v>201</v>
      </c>
    </row>
    <row r="361" spans="1:21" ht="24.75" customHeight="1">
      <c r="A361" s="484" t="s">
        <v>491</v>
      </c>
      <c r="B361" s="485"/>
      <c r="C361" s="486">
        <v>45</v>
      </c>
      <c r="D361" s="486"/>
      <c r="E361" s="487">
        <v>0</v>
      </c>
      <c r="F361" s="485"/>
      <c r="G361" s="486">
        <v>4</v>
      </c>
      <c r="H361" s="486"/>
      <c r="I361" s="486">
        <v>41</v>
      </c>
      <c r="J361" s="486"/>
      <c r="K361" s="486">
        <v>45</v>
      </c>
      <c r="L361" s="487">
        <v>1</v>
      </c>
      <c r="M361" s="485"/>
      <c r="N361" s="486"/>
      <c r="O361" s="486"/>
      <c r="P361" s="486"/>
      <c r="Q361" s="486"/>
      <c r="R361" s="486">
        <v>0</v>
      </c>
      <c r="S361" s="487">
        <v>0</v>
      </c>
      <c r="T361" s="485"/>
      <c r="U361" s="486">
        <v>45</v>
      </c>
    </row>
    <row r="362" spans="1:21" ht="24.75" customHeight="1">
      <c r="A362" s="484" t="s">
        <v>492</v>
      </c>
      <c r="B362" s="485"/>
      <c r="C362" s="486">
        <v>120</v>
      </c>
      <c r="D362" s="486">
        <v>-26</v>
      </c>
      <c r="E362" s="487">
        <v>-0.2167</v>
      </c>
      <c r="F362" s="485"/>
      <c r="G362" s="486">
        <v>15</v>
      </c>
      <c r="H362" s="486"/>
      <c r="I362" s="486">
        <v>78</v>
      </c>
      <c r="J362" s="486"/>
      <c r="K362" s="486">
        <v>93</v>
      </c>
      <c r="L362" s="487">
        <v>0.98936170212765961</v>
      </c>
      <c r="M362" s="485"/>
      <c r="N362" s="486"/>
      <c r="O362" s="486"/>
      <c r="P362" s="486">
        <v>1</v>
      </c>
      <c r="Q362" s="486"/>
      <c r="R362" s="486">
        <v>1</v>
      </c>
      <c r="S362" s="487">
        <v>1.0638297872340425E-2</v>
      </c>
      <c r="T362" s="485"/>
      <c r="U362" s="486">
        <v>94</v>
      </c>
    </row>
    <row r="363" spans="1:21" ht="24.75" customHeight="1">
      <c r="A363" s="484" t="s">
        <v>493</v>
      </c>
      <c r="B363" s="485"/>
      <c r="C363" s="486">
        <v>45</v>
      </c>
      <c r="D363" s="486">
        <v>-4</v>
      </c>
      <c r="E363" s="487">
        <v>-8.8900000000000007E-2</v>
      </c>
      <c r="F363" s="485"/>
      <c r="G363" s="486"/>
      <c r="H363" s="486"/>
      <c r="I363" s="486">
        <v>41</v>
      </c>
      <c r="J363" s="486"/>
      <c r="K363" s="486">
        <v>41</v>
      </c>
      <c r="L363" s="487">
        <v>1</v>
      </c>
      <c r="M363" s="485"/>
      <c r="N363" s="486"/>
      <c r="O363" s="486"/>
      <c r="P363" s="486"/>
      <c r="Q363" s="486"/>
      <c r="R363" s="486">
        <v>0</v>
      </c>
      <c r="S363" s="487">
        <v>0</v>
      </c>
      <c r="T363" s="485"/>
      <c r="U363" s="486">
        <v>41</v>
      </c>
    </row>
    <row r="364" spans="1:21" ht="24.75" customHeight="1">
      <c r="A364" s="484" t="s">
        <v>494</v>
      </c>
      <c r="B364" s="485"/>
      <c r="C364" s="486">
        <v>75</v>
      </c>
      <c r="D364" s="486">
        <v>-27</v>
      </c>
      <c r="E364" s="487">
        <v>-0.36</v>
      </c>
      <c r="F364" s="485"/>
      <c r="G364" s="486">
        <v>7</v>
      </c>
      <c r="H364" s="486"/>
      <c r="I364" s="486">
        <v>41</v>
      </c>
      <c r="J364" s="486"/>
      <c r="K364" s="486">
        <v>48</v>
      </c>
      <c r="L364" s="487">
        <v>1</v>
      </c>
      <c r="M364" s="485"/>
      <c r="N364" s="486"/>
      <c r="O364" s="486"/>
      <c r="P364" s="486"/>
      <c r="Q364" s="486"/>
      <c r="R364" s="486">
        <v>0</v>
      </c>
      <c r="S364" s="487">
        <v>0</v>
      </c>
      <c r="T364" s="485"/>
      <c r="U364" s="486">
        <v>48</v>
      </c>
    </row>
    <row r="365" spans="1:21" ht="24.75" customHeight="1">
      <c r="A365" s="484" t="s">
        <v>495</v>
      </c>
      <c r="B365" s="485"/>
      <c r="C365" s="486">
        <v>45</v>
      </c>
      <c r="D365" s="486">
        <v>7</v>
      </c>
      <c r="E365" s="487">
        <v>0.15559999999999999</v>
      </c>
      <c r="F365" s="485"/>
      <c r="G365" s="486">
        <v>8</v>
      </c>
      <c r="H365" s="486"/>
      <c r="I365" s="486">
        <v>44</v>
      </c>
      <c r="J365" s="486"/>
      <c r="K365" s="486">
        <v>52</v>
      </c>
      <c r="L365" s="487">
        <v>1</v>
      </c>
      <c r="M365" s="485"/>
      <c r="N365" s="486"/>
      <c r="O365" s="486"/>
      <c r="P365" s="486"/>
      <c r="Q365" s="486"/>
      <c r="R365" s="486">
        <v>0</v>
      </c>
      <c r="S365" s="487">
        <v>0</v>
      </c>
      <c r="T365" s="485"/>
      <c r="U365" s="486">
        <v>52</v>
      </c>
    </row>
    <row r="366" spans="1:21" ht="24.75" customHeight="1">
      <c r="A366" s="484" t="s">
        <v>496</v>
      </c>
      <c r="B366" s="485"/>
      <c r="C366" s="486">
        <v>45</v>
      </c>
      <c r="D366" s="486">
        <v>1</v>
      </c>
      <c r="E366" s="487">
        <v>2.2200000000000001E-2</v>
      </c>
      <c r="F366" s="485"/>
      <c r="G366" s="486">
        <v>5</v>
      </c>
      <c r="H366" s="486"/>
      <c r="I366" s="486">
        <v>41</v>
      </c>
      <c r="J366" s="486"/>
      <c r="K366" s="486">
        <v>46</v>
      </c>
      <c r="L366" s="487">
        <v>1</v>
      </c>
      <c r="M366" s="485"/>
      <c r="N366" s="486"/>
      <c r="O366" s="486"/>
      <c r="P366" s="486"/>
      <c r="Q366" s="486"/>
      <c r="R366" s="486">
        <v>0</v>
      </c>
      <c r="S366" s="487">
        <v>0</v>
      </c>
      <c r="T366" s="485"/>
      <c r="U366" s="486">
        <v>46</v>
      </c>
    </row>
    <row r="367" spans="1:21" ht="24.75" customHeight="1">
      <c r="A367" s="484" t="s">
        <v>497</v>
      </c>
      <c r="B367" s="485"/>
      <c r="C367" s="486">
        <v>20</v>
      </c>
      <c r="D367" s="486">
        <v>-8</v>
      </c>
      <c r="E367" s="487">
        <v>-0.4</v>
      </c>
      <c r="F367" s="485"/>
      <c r="G367" s="486">
        <v>1</v>
      </c>
      <c r="H367" s="486"/>
      <c r="I367" s="486">
        <v>11</v>
      </c>
      <c r="J367" s="486"/>
      <c r="K367" s="486">
        <v>12</v>
      </c>
      <c r="L367" s="487">
        <v>1</v>
      </c>
      <c r="M367" s="485"/>
      <c r="N367" s="486"/>
      <c r="O367" s="486"/>
      <c r="P367" s="486"/>
      <c r="Q367" s="486"/>
      <c r="R367" s="486">
        <v>0</v>
      </c>
      <c r="S367" s="487">
        <v>0</v>
      </c>
      <c r="T367" s="485"/>
      <c r="U367" s="486">
        <v>12</v>
      </c>
    </row>
    <row r="368" spans="1:21" ht="24.75" customHeight="1">
      <c r="A368" s="484" t="s">
        <v>498</v>
      </c>
      <c r="B368" s="485"/>
      <c r="C368" s="486">
        <v>45</v>
      </c>
      <c r="D368" s="486">
        <v>-24</v>
      </c>
      <c r="E368" s="487">
        <v>-0.5333</v>
      </c>
      <c r="F368" s="485"/>
      <c r="G368" s="486">
        <v>2</v>
      </c>
      <c r="H368" s="486"/>
      <c r="I368" s="486">
        <v>19</v>
      </c>
      <c r="J368" s="486"/>
      <c r="K368" s="486">
        <v>21</v>
      </c>
      <c r="L368" s="487">
        <v>1</v>
      </c>
      <c r="M368" s="485"/>
      <c r="N368" s="486"/>
      <c r="O368" s="486"/>
      <c r="P368" s="486"/>
      <c r="Q368" s="486"/>
      <c r="R368" s="486">
        <v>0</v>
      </c>
      <c r="S368" s="487">
        <v>0</v>
      </c>
      <c r="T368" s="485"/>
      <c r="U368" s="486">
        <v>21</v>
      </c>
    </row>
    <row r="369" spans="1:21" ht="24.75" customHeight="1">
      <c r="A369" s="481"/>
      <c r="B369" s="482"/>
      <c r="C369" s="481"/>
      <c r="D369" s="481"/>
      <c r="E369" s="481"/>
      <c r="F369" s="482"/>
      <c r="G369" s="481"/>
      <c r="H369" s="481"/>
      <c r="I369" s="481"/>
      <c r="J369" s="481"/>
      <c r="K369" s="481"/>
      <c r="L369" s="483"/>
      <c r="M369" s="482"/>
      <c r="N369" s="481"/>
      <c r="O369" s="481"/>
      <c r="P369" s="481"/>
      <c r="Q369" s="481"/>
      <c r="R369" s="481"/>
      <c r="S369" s="483"/>
      <c r="T369" s="482"/>
      <c r="U369" s="481"/>
    </row>
    <row r="370" spans="1:21" ht="24.75" customHeight="1">
      <c r="A370" s="270" t="s">
        <v>499</v>
      </c>
      <c r="B370" s="181"/>
      <c r="C370" s="271">
        <v>28200</v>
      </c>
      <c r="D370" s="271">
        <v>-7377</v>
      </c>
      <c r="E370" s="183">
        <v>-0.2616</v>
      </c>
      <c r="F370" s="181"/>
      <c r="G370" s="271">
        <v>1505</v>
      </c>
      <c r="H370" s="272">
        <v>115</v>
      </c>
      <c r="I370" s="271">
        <v>7880</v>
      </c>
      <c r="J370" s="272">
        <v>458</v>
      </c>
      <c r="K370" s="271">
        <v>9958</v>
      </c>
      <c r="L370" s="183">
        <v>0.47822119771406618</v>
      </c>
      <c r="M370" s="181"/>
      <c r="N370" s="271">
        <v>3889</v>
      </c>
      <c r="O370" s="272">
        <v>337</v>
      </c>
      <c r="P370" s="271">
        <v>6410</v>
      </c>
      <c r="Q370" s="272">
        <v>229</v>
      </c>
      <c r="R370" s="271">
        <v>10865</v>
      </c>
      <c r="S370" s="183">
        <v>0.52177880228593376</v>
      </c>
      <c r="T370" s="181"/>
      <c r="U370" s="271">
        <v>20823</v>
      </c>
    </row>
    <row r="371" spans="1:21" ht="24.75" customHeight="1">
      <c r="A371" s="273"/>
      <c r="B371" s="181"/>
      <c r="C371" s="274"/>
      <c r="D371" s="274"/>
      <c r="E371" s="184"/>
      <c r="F371" s="181"/>
      <c r="G371" s="274"/>
      <c r="H371" s="275"/>
      <c r="I371" s="274"/>
      <c r="J371" s="275"/>
      <c r="K371" s="274"/>
      <c r="L371" s="184"/>
      <c r="M371" s="181"/>
      <c r="N371" s="274"/>
      <c r="O371" s="275"/>
      <c r="P371" s="274"/>
      <c r="Q371" s="275"/>
      <c r="R371" s="274"/>
      <c r="S371" s="184"/>
      <c r="T371" s="181"/>
      <c r="U371" s="274"/>
    </row>
    <row r="372" spans="1:21" ht="24.75" customHeight="1">
      <c r="A372" s="484" t="s">
        <v>136</v>
      </c>
      <c r="B372" s="485"/>
      <c r="C372" s="486">
        <v>844</v>
      </c>
      <c r="D372" s="486">
        <v>-258</v>
      </c>
      <c r="E372" s="487">
        <v>-0.30570000000000003</v>
      </c>
      <c r="F372" s="485"/>
      <c r="G372" s="486">
        <v>25</v>
      </c>
      <c r="H372" s="486"/>
      <c r="I372" s="486">
        <v>72</v>
      </c>
      <c r="J372" s="486"/>
      <c r="K372" s="486">
        <v>97</v>
      </c>
      <c r="L372" s="487">
        <v>0.16552901023890787</v>
      </c>
      <c r="M372" s="485"/>
      <c r="N372" s="486">
        <v>311</v>
      </c>
      <c r="O372" s="486"/>
      <c r="P372" s="486">
        <v>178</v>
      </c>
      <c r="Q372" s="486"/>
      <c r="R372" s="486">
        <v>489</v>
      </c>
      <c r="S372" s="487">
        <v>0.83447098976109213</v>
      </c>
      <c r="T372" s="485"/>
      <c r="U372" s="486">
        <v>586</v>
      </c>
    </row>
    <row r="373" spans="1:21" ht="24.75" customHeight="1">
      <c r="A373" s="484" t="s">
        <v>137</v>
      </c>
      <c r="B373" s="485"/>
      <c r="C373" s="264">
        <v>2350</v>
      </c>
      <c r="D373" s="486">
        <v>-61</v>
      </c>
      <c r="E373" s="487">
        <v>-2.5999999999999999E-2</v>
      </c>
      <c r="F373" s="485"/>
      <c r="G373" s="486">
        <v>243</v>
      </c>
      <c r="H373" s="486"/>
      <c r="I373" s="264">
        <v>1239</v>
      </c>
      <c r="J373" s="486"/>
      <c r="K373" s="264">
        <v>1482</v>
      </c>
      <c r="L373" s="487">
        <v>0.64744429882044552</v>
      </c>
      <c r="M373" s="485"/>
      <c r="N373" s="486">
        <v>326</v>
      </c>
      <c r="O373" s="486"/>
      <c r="P373" s="486">
        <v>481</v>
      </c>
      <c r="Q373" s="486"/>
      <c r="R373" s="486">
        <v>807</v>
      </c>
      <c r="S373" s="487">
        <v>0.35255570117955437</v>
      </c>
      <c r="T373" s="485"/>
      <c r="U373" s="264">
        <v>2289</v>
      </c>
    </row>
    <row r="374" spans="1:21" ht="24.75" customHeight="1">
      <c r="A374" s="484" t="s">
        <v>138</v>
      </c>
      <c r="B374" s="485"/>
      <c r="C374" s="264">
        <v>3078</v>
      </c>
      <c r="D374" s="264">
        <v>-1448</v>
      </c>
      <c r="E374" s="487">
        <v>-0.47039999999999998</v>
      </c>
      <c r="F374" s="485"/>
      <c r="G374" s="486">
        <v>162</v>
      </c>
      <c r="H374" s="486"/>
      <c r="I374" s="486">
        <v>710</v>
      </c>
      <c r="J374" s="486"/>
      <c r="K374" s="486">
        <v>872</v>
      </c>
      <c r="L374" s="487">
        <v>0.53496932515337425</v>
      </c>
      <c r="M374" s="485"/>
      <c r="N374" s="486">
        <v>236</v>
      </c>
      <c r="O374" s="486"/>
      <c r="P374" s="486">
        <v>522</v>
      </c>
      <c r="Q374" s="486"/>
      <c r="R374" s="486">
        <v>758</v>
      </c>
      <c r="S374" s="487">
        <v>0.4650306748466258</v>
      </c>
      <c r="T374" s="485"/>
      <c r="U374" s="264">
        <v>1630</v>
      </c>
    </row>
    <row r="375" spans="1:21" ht="24.75" customHeight="1">
      <c r="A375" s="484" t="s">
        <v>139</v>
      </c>
      <c r="B375" s="485"/>
      <c r="C375" s="486">
        <v>480</v>
      </c>
      <c r="D375" s="486">
        <v>-278</v>
      </c>
      <c r="E375" s="487">
        <v>-0.57920000000000005</v>
      </c>
      <c r="F375" s="485"/>
      <c r="G375" s="486">
        <v>15</v>
      </c>
      <c r="H375" s="486"/>
      <c r="I375" s="486">
        <v>82</v>
      </c>
      <c r="J375" s="486"/>
      <c r="K375" s="486">
        <v>97</v>
      </c>
      <c r="L375" s="487">
        <v>0.48019801980198018</v>
      </c>
      <c r="M375" s="485"/>
      <c r="N375" s="486">
        <v>8</v>
      </c>
      <c r="O375" s="486"/>
      <c r="P375" s="486">
        <v>97</v>
      </c>
      <c r="Q375" s="486"/>
      <c r="R375" s="486">
        <v>105</v>
      </c>
      <c r="S375" s="487">
        <v>0.51980198019801982</v>
      </c>
      <c r="T375" s="485"/>
      <c r="U375" s="486">
        <v>202</v>
      </c>
    </row>
    <row r="376" spans="1:21" ht="24.75" customHeight="1">
      <c r="A376" s="484" t="s">
        <v>140</v>
      </c>
      <c r="B376" s="485"/>
      <c r="C376" s="486">
        <v>812</v>
      </c>
      <c r="D376" s="486">
        <v>-135</v>
      </c>
      <c r="E376" s="487">
        <v>-0.1663</v>
      </c>
      <c r="F376" s="485"/>
      <c r="G376" s="486">
        <v>26</v>
      </c>
      <c r="H376" s="486"/>
      <c r="I376" s="486">
        <v>261</v>
      </c>
      <c r="J376" s="486"/>
      <c r="K376" s="486">
        <v>287</v>
      </c>
      <c r="L376" s="487">
        <v>0.4239290989660266</v>
      </c>
      <c r="M376" s="485"/>
      <c r="N376" s="486">
        <v>17</v>
      </c>
      <c r="O376" s="486"/>
      <c r="P376" s="486">
        <v>373</v>
      </c>
      <c r="Q376" s="486"/>
      <c r="R376" s="486">
        <v>390</v>
      </c>
      <c r="S376" s="487">
        <v>0.5760709010339734</v>
      </c>
      <c r="T376" s="485"/>
      <c r="U376" s="486">
        <v>677</v>
      </c>
    </row>
    <row r="377" spans="1:21" ht="24.75" customHeight="1">
      <c r="A377" s="484" t="s">
        <v>141</v>
      </c>
      <c r="B377" s="485"/>
      <c r="C377" s="264">
        <v>2520</v>
      </c>
      <c r="D377" s="486">
        <v>-497</v>
      </c>
      <c r="E377" s="487">
        <v>-0.19719999999999999</v>
      </c>
      <c r="F377" s="485"/>
      <c r="G377" s="486">
        <v>65</v>
      </c>
      <c r="H377" s="486"/>
      <c r="I377" s="486">
        <v>277</v>
      </c>
      <c r="J377" s="486"/>
      <c r="K377" s="486">
        <v>342</v>
      </c>
      <c r="L377" s="487">
        <v>0.16905585763717251</v>
      </c>
      <c r="M377" s="485"/>
      <c r="N377" s="486">
        <v>644</v>
      </c>
      <c r="O377" s="486"/>
      <c r="P377" s="264">
        <v>1037</v>
      </c>
      <c r="Q377" s="486"/>
      <c r="R377" s="264">
        <v>1681</v>
      </c>
      <c r="S377" s="487">
        <v>0.83094414236282743</v>
      </c>
      <c r="T377" s="485"/>
      <c r="U377" s="264">
        <v>2023</v>
      </c>
    </row>
    <row r="378" spans="1:21" ht="24.75" customHeight="1">
      <c r="A378" s="484" t="s">
        <v>142</v>
      </c>
      <c r="B378" s="485"/>
      <c r="C378" s="264">
        <v>2520</v>
      </c>
      <c r="D378" s="486">
        <v>-504</v>
      </c>
      <c r="E378" s="487">
        <v>-0.2</v>
      </c>
      <c r="F378" s="485"/>
      <c r="G378" s="486">
        <v>147</v>
      </c>
      <c r="H378" s="486"/>
      <c r="I378" s="486">
        <v>521</v>
      </c>
      <c r="J378" s="486"/>
      <c r="K378" s="486">
        <v>668</v>
      </c>
      <c r="L378" s="487">
        <v>0.33134920634920634</v>
      </c>
      <c r="M378" s="485"/>
      <c r="N378" s="486">
        <v>475</v>
      </c>
      <c r="O378" s="486"/>
      <c r="P378" s="486">
        <v>873</v>
      </c>
      <c r="Q378" s="486"/>
      <c r="R378" s="264">
        <v>1348</v>
      </c>
      <c r="S378" s="487">
        <v>0.66865079365079372</v>
      </c>
      <c r="T378" s="485"/>
      <c r="U378" s="264">
        <v>2016</v>
      </c>
    </row>
    <row r="379" spans="1:21" ht="24.75" customHeight="1">
      <c r="A379" s="484" t="s">
        <v>143</v>
      </c>
      <c r="B379" s="485"/>
      <c r="C379" s="264">
        <v>2520</v>
      </c>
      <c r="D379" s="486">
        <v>-255</v>
      </c>
      <c r="E379" s="487">
        <v>-0.1012</v>
      </c>
      <c r="F379" s="485"/>
      <c r="G379" s="486">
        <v>283</v>
      </c>
      <c r="I379" s="264">
        <v>1050</v>
      </c>
      <c r="J379" s="486"/>
      <c r="K379" s="264">
        <v>1333</v>
      </c>
      <c r="L379" s="487">
        <v>0.5885209713024282</v>
      </c>
      <c r="M379" s="485"/>
      <c r="N379" s="486">
        <v>480</v>
      </c>
      <c r="O379" s="486"/>
      <c r="P379" s="486">
        <v>452</v>
      </c>
      <c r="Q379" s="486"/>
      <c r="R379" s="486">
        <v>932</v>
      </c>
      <c r="S379" s="487">
        <v>0.41147902869757175</v>
      </c>
      <c r="T379" s="485"/>
      <c r="U379" s="264">
        <v>2265</v>
      </c>
    </row>
    <row r="380" spans="1:21" ht="24.75" customHeight="1">
      <c r="A380" s="484" t="s">
        <v>144</v>
      </c>
      <c r="B380" s="485"/>
      <c r="C380" s="264">
        <v>2520</v>
      </c>
      <c r="D380" s="486">
        <v>-292</v>
      </c>
      <c r="E380" s="487">
        <v>-0.1159</v>
      </c>
      <c r="F380" s="485"/>
      <c r="G380" s="486">
        <v>107</v>
      </c>
      <c r="H380" s="486"/>
      <c r="I380" s="486">
        <v>940</v>
      </c>
      <c r="J380" s="486"/>
      <c r="K380" s="264">
        <v>1047</v>
      </c>
      <c r="L380" s="487">
        <v>0.46992818671454217</v>
      </c>
      <c r="M380" s="485"/>
      <c r="N380" s="486">
        <v>553</v>
      </c>
      <c r="O380" s="486"/>
      <c r="P380" s="486">
        <v>628</v>
      </c>
      <c r="Q380" s="486"/>
      <c r="R380" s="264">
        <v>1181</v>
      </c>
      <c r="S380" s="487">
        <v>0.53007181328545783</v>
      </c>
      <c r="T380" s="485"/>
      <c r="U380" s="264">
        <v>2228</v>
      </c>
    </row>
    <row r="381" spans="1:21" ht="24.75" customHeight="1">
      <c r="A381" s="484" t="s">
        <v>145</v>
      </c>
      <c r="B381" s="485"/>
      <c r="C381" s="264">
        <v>2520</v>
      </c>
      <c r="D381" s="486">
        <v>-473</v>
      </c>
      <c r="E381" s="487">
        <v>-0.18770000000000001</v>
      </c>
      <c r="F381" s="485"/>
      <c r="G381" s="486">
        <v>222</v>
      </c>
      <c r="H381" s="486"/>
      <c r="I381" s="264">
        <v>1247</v>
      </c>
      <c r="J381" s="486"/>
      <c r="K381" s="264">
        <v>1469</v>
      </c>
      <c r="L381" s="487">
        <v>0.71763556424035169</v>
      </c>
      <c r="M381" s="485"/>
      <c r="N381" s="486">
        <v>185</v>
      </c>
      <c r="O381" s="486"/>
      <c r="P381" s="486">
        <v>393</v>
      </c>
      <c r="Q381" s="486"/>
      <c r="R381" s="486">
        <v>578</v>
      </c>
      <c r="S381" s="487">
        <v>0.28236443575964826</v>
      </c>
      <c r="T381" s="485"/>
      <c r="U381" s="264">
        <v>2047</v>
      </c>
    </row>
    <row r="382" spans="1:21" ht="24.75" customHeight="1">
      <c r="A382" s="484" t="s">
        <v>146</v>
      </c>
      <c r="B382" s="485"/>
      <c r="C382" s="264">
        <v>2528</v>
      </c>
      <c r="D382" s="264">
        <v>-1389</v>
      </c>
      <c r="E382" s="487">
        <v>-0.5494</v>
      </c>
      <c r="F382" s="485"/>
      <c r="G382" s="486"/>
      <c r="H382" s="486">
        <v>115</v>
      </c>
      <c r="I382" s="486"/>
      <c r="J382" s="486">
        <v>458</v>
      </c>
      <c r="K382" s="486">
        <v>573</v>
      </c>
      <c r="L382" s="487">
        <v>0.50307287093942055</v>
      </c>
      <c r="M382" s="485"/>
      <c r="N382" s="486"/>
      <c r="O382" s="486">
        <v>337</v>
      </c>
      <c r="P382" s="486"/>
      <c r="Q382" s="486">
        <v>229</v>
      </c>
      <c r="R382" s="486">
        <v>566</v>
      </c>
      <c r="S382" s="487">
        <v>0.49692712906057951</v>
      </c>
      <c r="T382" s="485"/>
      <c r="U382" s="264">
        <v>1139</v>
      </c>
    </row>
    <row r="383" spans="1:21" ht="24.75" customHeight="1">
      <c r="A383" s="484" t="s">
        <v>147</v>
      </c>
      <c r="B383" s="485"/>
      <c r="C383" s="264">
        <v>2520</v>
      </c>
      <c r="D383" s="486">
        <v>-899</v>
      </c>
      <c r="E383" s="487">
        <v>-0.35670000000000002</v>
      </c>
      <c r="F383" s="485"/>
      <c r="G383" s="486">
        <v>100</v>
      </c>
      <c r="H383" s="486"/>
      <c r="I383" s="486">
        <v>645</v>
      </c>
      <c r="J383" s="486"/>
      <c r="K383" s="486">
        <v>745</v>
      </c>
      <c r="L383" s="487">
        <v>0.45959284392350397</v>
      </c>
      <c r="M383" s="485"/>
      <c r="N383" s="486">
        <v>324</v>
      </c>
      <c r="O383" s="486"/>
      <c r="P383" s="486">
        <v>552</v>
      </c>
      <c r="Q383" s="486"/>
      <c r="R383" s="486">
        <v>876</v>
      </c>
      <c r="S383" s="487">
        <v>0.54040715607649603</v>
      </c>
      <c r="T383" s="485"/>
      <c r="U383" s="264">
        <v>1621</v>
      </c>
    </row>
    <row r="384" spans="1:21" ht="24.75" customHeight="1">
      <c r="A384" s="484" t="s">
        <v>148</v>
      </c>
      <c r="B384" s="485"/>
      <c r="C384" s="264">
        <v>2528</v>
      </c>
      <c r="D384" s="486">
        <v>-560</v>
      </c>
      <c r="E384" s="487">
        <v>-0.2215</v>
      </c>
      <c r="F384" s="485"/>
      <c r="G384" s="486">
        <v>101</v>
      </c>
      <c r="H384" s="486"/>
      <c r="I384" s="486">
        <v>770</v>
      </c>
      <c r="J384" s="486"/>
      <c r="K384" s="486">
        <v>871</v>
      </c>
      <c r="L384" s="487">
        <v>0.44258130081300812</v>
      </c>
      <c r="M384" s="485"/>
      <c r="N384" s="486">
        <v>314</v>
      </c>
      <c r="O384" s="486"/>
      <c r="P384" s="486">
        <v>783</v>
      </c>
      <c r="Q384" s="486"/>
      <c r="R384" s="264">
        <v>1097</v>
      </c>
      <c r="S384" s="487">
        <v>0.55741869918699183</v>
      </c>
      <c r="T384" s="485"/>
      <c r="U384" s="264">
        <v>1968</v>
      </c>
    </row>
    <row r="385" spans="1:21" ht="24.75" customHeight="1">
      <c r="A385" s="484" t="s">
        <v>149</v>
      </c>
      <c r="B385" s="485"/>
      <c r="C385" s="486">
        <v>460</v>
      </c>
      <c r="D385" s="486">
        <v>-328</v>
      </c>
      <c r="E385" s="487">
        <v>-0.71299999999999997</v>
      </c>
      <c r="F385" s="485"/>
      <c r="G385" s="486">
        <v>9</v>
      </c>
      <c r="H385" s="486"/>
      <c r="I385" s="486">
        <v>66</v>
      </c>
      <c r="J385" s="486"/>
      <c r="K385" s="486">
        <v>75</v>
      </c>
      <c r="L385" s="487">
        <v>0.56818181818181823</v>
      </c>
      <c r="M385" s="485"/>
      <c r="N385" s="486">
        <v>16</v>
      </c>
      <c r="O385" s="486"/>
      <c r="P385" s="486">
        <v>41</v>
      </c>
      <c r="Q385" s="486"/>
      <c r="R385" s="486">
        <v>57</v>
      </c>
      <c r="S385" s="487">
        <v>0.43181818181818182</v>
      </c>
      <c r="T385" s="485"/>
      <c r="U385" s="486">
        <v>132</v>
      </c>
    </row>
    <row r="386" spans="1:21" ht="24.75" customHeight="1">
      <c r="A386" s="482"/>
      <c r="B386" s="482"/>
      <c r="C386" s="482"/>
      <c r="D386" s="482"/>
      <c r="E386" s="482"/>
      <c r="F386" s="482"/>
      <c r="G386" s="482"/>
      <c r="H386" s="482"/>
      <c r="I386" s="482"/>
      <c r="J386" s="482"/>
      <c r="K386" s="482"/>
      <c r="L386" s="488"/>
      <c r="M386" s="482"/>
      <c r="N386" s="482"/>
      <c r="O386" s="482"/>
      <c r="P386" s="482"/>
      <c r="Q386" s="482"/>
      <c r="R386" s="482"/>
      <c r="S386" s="488"/>
      <c r="T386" s="482"/>
      <c r="U386" s="482"/>
    </row>
    <row r="387" spans="1:21" ht="24.75" customHeight="1">
      <c r="A387" s="270" t="s">
        <v>153</v>
      </c>
      <c r="B387" s="181"/>
      <c r="C387" s="271">
        <v>222442</v>
      </c>
      <c r="D387" s="271">
        <v>10051</v>
      </c>
      <c r="E387" s="183">
        <v>4.5199999999999997E-2</v>
      </c>
      <c r="F387" s="181"/>
      <c r="G387" s="271">
        <v>70548</v>
      </c>
      <c r="H387" s="271">
        <v>5328</v>
      </c>
      <c r="I387" s="271">
        <v>121723</v>
      </c>
      <c r="J387" s="271">
        <v>6134</v>
      </c>
      <c r="K387" s="271">
        <v>203733</v>
      </c>
      <c r="L387" s="183">
        <v>0.87629735088798366</v>
      </c>
      <c r="M387" s="181"/>
      <c r="N387" s="271">
        <v>10592</v>
      </c>
      <c r="O387" s="272">
        <v>979</v>
      </c>
      <c r="P387" s="271">
        <v>16301</v>
      </c>
      <c r="Q387" s="272">
        <v>888</v>
      </c>
      <c r="R387" s="271">
        <v>28760</v>
      </c>
      <c r="S387" s="183">
        <v>0.12370264911201627</v>
      </c>
      <c r="T387" s="181"/>
      <c r="U387" s="271">
        <v>232493</v>
      </c>
    </row>
    <row r="388" spans="1:21">
      <c r="A388" s="136"/>
      <c r="B388" s="128"/>
      <c r="C388" s="128"/>
      <c r="D388" s="128"/>
      <c r="E388" s="128"/>
      <c r="F388" s="128"/>
      <c r="G388" s="128"/>
      <c r="H388" s="128"/>
      <c r="I388" s="128"/>
      <c r="J388" s="128"/>
      <c r="K388" s="128"/>
      <c r="L388" s="128"/>
      <c r="M388" s="128"/>
      <c r="N388" s="128"/>
      <c r="O388" s="128"/>
      <c r="P388" s="128"/>
      <c r="Q388" s="128"/>
      <c r="R388" s="128"/>
      <c r="S388" s="128"/>
      <c r="T388" s="128"/>
      <c r="U388" s="128"/>
    </row>
    <row r="389" spans="1:21" ht="14.1" customHeight="1">
      <c r="A389" s="182" t="s">
        <v>226</v>
      </c>
      <c r="B389" s="182"/>
      <c r="C389" s="182"/>
      <c r="D389" s="182"/>
      <c r="E389" s="182"/>
      <c r="F389" s="182"/>
      <c r="G389" s="182"/>
      <c r="H389" s="182" t="s">
        <v>223</v>
      </c>
      <c r="I389" s="182"/>
      <c r="J389" s="128"/>
      <c r="K389" s="128"/>
      <c r="L389" s="128"/>
      <c r="M389" s="128"/>
      <c r="N389" s="128"/>
      <c r="O389" s="128"/>
      <c r="P389" s="128"/>
      <c r="Q389" s="128" t="s">
        <v>500</v>
      </c>
      <c r="R389" s="128"/>
      <c r="S389" s="128"/>
      <c r="T389" s="128"/>
      <c r="U389" s="128"/>
    </row>
    <row r="390" spans="1:21" ht="14.1" customHeight="1">
      <c r="A390" s="182" t="s">
        <v>224</v>
      </c>
      <c r="B390" s="182"/>
      <c r="C390" s="182"/>
      <c r="D390" s="182"/>
      <c r="E390" s="182"/>
      <c r="F390" s="182"/>
      <c r="G390" s="182"/>
      <c r="H390" s="182" t="s">
        <v>220</v>
      </c>
      <c r="I390" s="182"/>
      <c r="J390" s="128"/>
      <c r="K390" s="128"/>
      <c r="L390" s="128"/>
      <c r="M390" s="128"/>
      <c r="N390" s="128"/>
      <c r="O390" s="128"/>
      <c r="P390" s="128"/>
      <c r="Q390" s="128"/>
      <c r="R390" s="128"/>
      <c r="S390" s="128"/>
      <c r="T390" s="128"/>
      <c r="U390" s="128"/>
    </row>
    <row r="391" spans="1:21" ht="14.1" customHeight="1">
      <c r="A391" s="182" t="s">
        <v>674</v>
      </c>
      <c r="B391" s="182"/>
      <c r="C391" s="182"/>
      <c r="D391" s="182"/>
      <c r="E391" s="182"/>
      <c r="F391" s="182"/>
      <c r="G391" s="182"/>
      <c r="H391" s="182" t="s">
        <v>217</v>
      </c>
      <c r="I391" s="182"/>
      <c r="J391" s="128"/>
      <c r="K391" s="128"/>
      <c r="L391" s="128"/>
      <c r="M391" s="128"/>
      <c r="N391" s="128"/>
      <c r="O391" s="128"/>
      <c r="P391" s="128"/>
      <c r="Q391" s="128"/>
      <c r="R391" s="128"/>
      <c r="S391" s="128"/>
      <c r="T391" s="128"/>
      <c r="U391" s="128"/>
    </row>
    <row r="392" spans="1:21" ht="14.1" customHeight="1">
      <c r="A392" s="182" t="s">
        <v>675</v>
      </c>
      <c r="B392" s="182"/>
      <c r="C392" s="182"/>
      <c r="D392" s="182"/>
      <c r="E392" s="182"/>
      <c r="F392" s="182"/>
      <c r="G392" s="182"/>
      <c r="H392" s="182" t="s">
        <v>222</v>
      </c>
      <c r="I392" s="182"/>
      <c r="J392" s="128"/>
      <c r="K392" s="128"/>
      <c r="L392" s="128"/>
      <c r="M392" s="128"/>
      <c r="N392" s="128"/>
      <c r="O392" s="128"/>
      <c r="P392" s="128"/>
      <c r="Q392" s="128"/>
      <c r="R392" s="128"/>
      <c r="S392" s="128"/>
      <c r="T392" s="128"/>
      <c r="U392" s="128"/>
    </row>
    <row r="393" spans="1:21" ht="14.1" customHeight="1">
      <c r="A393" s="128" t="s">
        <v>225</v>
      </c>
      <c r="B393" s="128"/>
      <c r="C393" s="128"/>
      <c r="D393" s="128"/>
      <c r="E393" s="128"/>
      <c r="F393" s="128"/>
      <c r="G393" s="128"/>
      <c r="H393" s="128" t="s">
        <v>219</v>
      </c>
      <c r="I393" s="128"/>
      <c r="J393" s="128"/>
      <c r="K393" s="128"/>
      <c r="L393" s="128"/>
      <c r="M393" s="128"/>
      <c r="N393" s="128"/>
      <c r="O393" s="128"/>
      <c r="P393" s="128"/>
      <c r="Q393" s="128"/>
      <c r="R393" s="128"/>
      <c r="S393" s="128"/>
      <c r="T393" s="128"/>
      <c r="U393" s="128"/>
    </row>
    <row r="394" spans="1:21" ht="14.1" customHeight="1">
      <c r="A394" s="182" t="s">
        <v>221</v>
      </c>
      <c r="B394" s="128"/>
      <c r="C394" s="128"/>
      <c r="D394" s="128"/>
      <c r="E394" s="128"/>
      <c r="F394" s="128"/>
      <c r="G394" s="128"/>
      <c r="H394" s="128" t="s">
        <v>218</v>
      </c>
      <c r="I394" s="128"/>
      <c r="J394" s="128"/>
      <c r="K394" s="128"/>
      <c r="L394" s="128"/>
      <c r="M394" s="128"/>
      <c r="N394" s="128"/>
      <c r="O394" s="128"/>
      <c r="P394" s="128"/>
      <c r="Q394" s="128"/>
      <c r="R394" s="128"/>
      <c r="S394" s="128"/>
      <c r="T394" s="128"/>
      <c r="U394" s="128"/>
    </row>
    <row r="395" spans="1:21" ht="14.1" customHeight="1">
      <c r="A395" s="182"/>
      <c r="B395" s="128"/>
      <c r="C395" s="128"/>
      <c r="D395" s="128"/>
      <c r="E395" s="128"/>
      <c r="F395" s="128"/>
      <c r="G395" s="128"/>
      <c r="H395" s="128"/>
      <c r="I395" s="128"/>
      <c r="J395" s="128"/>
      <c r="K395" s="128"/>
      <c r="L395" s="128"/>
      <c r="M395" s="128"/>
      <c r="N395" s="128"/>
      <c r="O395" s="128"/>
      <c r="P395" s="128"/>
      <c r="Q395" s="128"/>
      <c r="R395" s="128"/>
      <c r="S395" s="128"/>
      <c r="T395" s="128"/>
      <c r="U395" s="128"/>
    </row>
    <row r="396" spans="1:21" ht="14.1" customHeight="1">
      <c r="A396" s="182" t="s">
        <v>722</v>
      </c>
      <c r="B396" s="128"/>
      <c r="C396" s="128"/>
      <c r="D396" s="128"/>
      <c r="E396" s="128"/>
      <c r="F396" s="128"/>
      <c r="G396" s="128"/>
      <c r="H396" s="128"/>
      <c r="I396" s="128"/>
      <c r="J396" s="128"/>
      <c r="K396" s="128"/>
      <c r="L396" s="128"/>
      <c r="M396" s="128"/>
      <c r="N396" s="128"/>
      <c r="O396" s="128"/>
      <c r="P396" s="128"/>
      <c r="Q396" s="128"/>
      <c r="R396" s="128"/>
      <c r="S396" s="128"/>
      <c r="T396" s="128"/>
      <c r="U396" s="128"/>
    </row>
    <row r="397" spans="1:21" ht="14.1" customHeight="1">
      <c r="A397" s="182" t="s">
        <v>723</v>
      </c>
      <c r="B397" s="128"/>
      <c r="C397" s="128"/>
      <c r="D397" s="128"/>
      <c r="E397" s="128"/>
      <c r="F397" s="128"/>
      <c r="G397" s="128"/>
      <c r="H397" s="128"/>
      <c r="I397" s="128"/>
      <c r="J397" s="128"/>
      <c r="K397" s="128"/>
      <c r="L397" s="128"/>
      <c r="M397" s="128"/>
      <c r="N397" s="128"/>
      <c r="O397" s="128"/>
      <c r="P397" s="128"/>
      <c r="Q397" s="128"/>
      <c r="R397" s="128"/>
      <c r="S397" s="128"/>
      <c r="T397" s="128"/>
      <c r="U397" s="128"/>
    </row>
    <row r="399" spans="1:21">
      <c r="A399" s="182" t="s">
        <v>501</v>
      </c>
    </row>
    <row r="400" spans="1:21">
      <c r="A400" s="182" t="s">
        <v>92</v>
      </c>
    </row>
    <row r="401" spans="1:1">
      <c r="A401" s="182" t="s">
        <v>93</v>
      </c>
    </row>
  </sheetData>
  <mergeCells count="20">
    <mergeCell ref="N5:S5"/>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11" footer="0.31496062992125984"/>
  <pageSetup scale="44" firstPageNumber="16" fitToHeight="0" orientation="landscape" useFirstPageNumber="1" r:id="rId1"/>
  <headerFooter scaleWithDoc="0">
    <oddHeader>&amp;L&amp;G&amp;C&amp;G&amp;R&amp;G</oddHeader>
    <oddFooter>&amp;R&amp;"Montserrat,Negrita"&amp;10 &amp;P</oddFooter>
  </headerFooter>
  <rowBreaks count="10" manualBreakCount="10">
    <brk id="45" max="16383" man="1"/>
    <brk id="82" max="16383" man="1"/>
    <brk id="119" max="16383" man="1"/>
    <brk id="156" max="16383" man="1"/>
    <brk id="193" max="16383" man="1"/>
    <brk id="230" max="16383" man="1"/>
    <brk id="267" max="16383" man="1"/>
    <brk id="304" max="16383" man="1"/>
    <brk id="341" max="16383" man="1"/>
    <brk id="37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7CDB3-2820-493C-9E7E-1581281D18DA}">
  <sheetPr>
    <pageSetUpPr fitToPage="1"/>
  </sheetPr>
  <dimension ref="A1:L42"/>
  <sheetViews>
    <sheetView view="pageBreakPreview" zoomScale="130" zoomScaleNormal="100" zoomScaleSheetLayoutView="130" workbookViewId="0">
      <selection activeCell="A3" sqref="A3:L3"/>
    </sheetView>
  </sheetViews>
  <sheetFormatPr baseColWidth="10" defaultColWidth="11.42578125" defaultRowHeight="12.75"/>
  <cols>
    <col min="1" max="1" width="10.7109375" customWidth="1"/>
    <col min="2" max="2" width="6.5703125" bestFit="1" customWidth="1"/>
  </cols>
  <sheetData>
    <row r="1" spans="1:12">
      <c r="A1" s="120" t="s">
        <v>80</v>
      </c>
    </row>
    <row r="2" spans="1:12" ht="45" customHeight="1">
      <c r="A2" s="619" t="s">
        <v>502</v>
      </c>
      <c r="B2" s="619"/>
      <c r="C2" s="619"/>
      <c r="D2" s="619"/>
      <c r="E2" s="619"/>
      <c r="F2" s="619"/>
      <c r="G2" s="619"/>
      <c r="H2" s="619"/>
      <c r="I2" s="619"/>
      <c r="J2" s="619"/>
      <c r="K2" s="619"/>
      <c r="L2" s="619"/>
    </row>
    <row r="3" spans="1:12" ht="24.95" customHeight="1">
      <c r="A3" s="619" t="str">
        <f>UPPER(CONCATENATE("Mayo 2024"))</f>
        <v>MAYO 2024</v>
      </c>
      <c r="B3" s="619"/>
      <c r="C3" s="619"/>
      <c r="D3" s="619"/>
      <c r="E3" s="619"/>
      <c r="F3" s="619"/>
      <c r="G3" s="619"/>
      <c r="H3" s="619"/>
      <c r="I3" s="619"/>
      <c r="J3" s="619"/>
      <c r="K3" s="619"/>
      <c r="L3" s="619"/>
    </row>
    <row r="4" spans="1:12">
      <c r="A4" s="121"/>
    </row>
    <row r="5" spans="1:12" ht="12" customHeight="1">
      <c r="A5" s="174" t="s">
        <v>503</v>
      </c>
      <c r="B5" s="174" t="s">
        <v>504</v>
      </c>
    </row>
    <row r="6" spans="1:12" ht="12" customHeight="1">
      <c r="A6" s="175" t="s">
        <v>137</v>
      </c>
      <c r="B6" s="176">
        <v>2289</v>
      </c>
    </row>
    <row r="7" spans="1:12" ht="12" customHeight="1">
      <c r="A7" s="175" t="s">
        <v>143</v>
      </c>
      <c r="B7" s="176">
        <v>2265</v>
      </c>
    </row>
    <row r="8" spans="1:12" ht="12" customHeight="1">
      <c r="A8" s="175" t="s">
        <v>144</v>
      </c>
      <c r="B8" s="176">
        <v>2228</v>
      </c>
    </row>
    <row r="9" spans="1:12" ht="12" customHeight="1">
      <c r="A9" s="175" t="s">
        <v>145</v>
      </c>
      <c r="B9" s="176">
        <v>2047</v>
      </c>
    </row>
    <row r="10" spans="1:12" ht="12" customHeight="1">
      <c r="A10" s="175" t="s">
        <v>141</v>
      </c>
      <c r="B10" s="176">
        <v>2023</v>
      </c>
    </row>
    <row r="11" spans="1:12" ht="12" customHeight="1">
      <c r="A11" s="175" t="s">
        <v>142</v>
      </c>
      <c r="B11" s="176">
        <v>2016</v>
      </c>
    </row>
    <row r="12" spans="1:12" ht="12" customHeight="1">
      <c r="A12" s="175" t="s">
        <v>148</v>
      </c>
      <c r="B12" s="176">
        <v>1968</v>
      </c>
    </row>
    <row r="13" spans="1:12" ht="12" customHeight="1">
      <c r="A13" s="175" t="s">
        <v>138</v>
      </c>
      <c r="B13" s="176">
        <v>1630</v>
      </c>
    </row>
    <row r="14" spans="1:12" ht="12" customHeight="1">
      <c r="A14" s="175" t="s">
        <v>147</v>
      </c>
      <c r="B14" s="176">
        <v>1621</v>
      </c>
    </row>
    <row r="15" spans="1:12" ht="12" customHeight="1">
      <c r="A15" s="175" t="s">
        <v>146</v>
      </c>
      <c r="B15" s="176">
        <v>1139</v>
      </c>
    </row>
    <row r="16" spans="1:12" ht="12" customHeight="1">
      <c r="A16" s="175" t="s">
        <v>140</v>
      </c>
      <c r="B16" s="174">
        <v>677</v>
      </c>
    </row>
    <row r="17" spans="1:2" ht="12" customHeight="1">
      <c r="A17" s="175" t="s">
        <v>136</v>
      </c>
      <c r="B17" s="174">
        <v>586</v>
      </c>
    </row>
    <row r="18" spans="1:2" ht="12" customHeight="1">
      <c r="A18" s="175" t="s">
        <v>139</v>
      </c>
      <c r="B18" s="174">
        <v>202</v>
      </c>
    </row>
    <row r="19" spans="1:2" ht="12" customHeight="1">
      <c r="A19" s="175" t="s">
        <v>149</v>
      </c>
      <c r="B19" s="174">
        <v>132</v>
      </c>
    </row>
    <row r="20" spans="1:2" ht="12" customHeight="1">
      <c r="A20" s="175" t="s">
        <v>153</v>
      </c>
      <c r="B20" s="176"/>
    </row>
    <row r="21" spans="1:2" ht="12" customHeight="1">
      <c r="A21" s="121"/>
    </row>
    <row r="22" spans="1:2" ht="12" customHeight="1">
      <c r="A22" s="161"/>
    </row>
    <row r="23" spans="1:2" ht="12" customHeight="1">
      <c r="A23" s="161"/>
    </row>
    <row r="24" spans="1:2" ht="12" customHeight="1">
      <c r="A24" s="175"/>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185" t="s">
        <v>89</v>
      </c>
      <c r="G39" s="186">
        <v>20823</v>
      </c>
    </row>
    <row r="41" spans="1:7" ht="9.9499999999999993" customHeight="1">
      <c r="A41" s="162" t="s">
        <v>505</v>
      </c>
    </row>
    <row r="42" spans="1:7" ht="9.9499999999999993" customHeight="1">
      <c r="A42" s="162" t="s">
        <v>93</v>
      </c>
    </row>
  </sheetData>
  <mergeCells count="2">
    <mergeCell ref="A3:L3"/>
    <mergeCell ref="A2:L2"/>
  </mergeCells>
  <printOptions horizontalCentered="1"/>
  <pageMargins left="0.23622047244094491" right="0.23622047244094491" top="0.74803149606299213" bottom="0.35433070866141736" header="0.1" footer="0.31496062992125984"/>
  <pageSetup scale="94"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5976-DE52-4667-990D-42723CF0985D}">
  <sheetPr>
    <pageSetUpPr fitToPage="1"/>
  </sheetPr>
  <dimension ref="A1:Y51"/>
  <sheetViews>
    <sheetView view="pageBreakPreview" zoomScale="70" zoomScaleNormal="100" zoomScaleSheetLayoutView="70" workbookViewId="0">
      <selection activeCell="A48" sqref="A48:A50"/>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136</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c r="F10" s="278"/>
      <c r="G10" s="278"/>
      <c r="H10" s="278"/>
      <c r="I10" s="278">
        <v>1</v>
      </c>
      <c r="J10" s="278"/>
      <c r="K10" s="190">
        <v>1</v>
      </c>
      <c r="L10" s="128"/>
      <c r="M10" s="188" t="s">
        <v>112</v>
      </c>
      <c r="N10" s="189">
        <v>98</v>
      </c>
      <c r="O10" s="128"/>
      <c r="P10" s="128"/>
      <c r="Q10" s="128"/>
      <c r="R10" s="128"/>
      <c r="S10" s="128"/>
      <c r="T10" s="128"/>
      <c r="U10" s="128"/>
      <c r="V10" s="128"/>
      <c r="W10" s="128"/>
      <c r="X10" s="128"/>
      <c r="Y10" s="128"/>
    </row>
    <row r="11" spans="1:25" ht="21" customHeight="1">
      <c r="A11" s="277" t="s">
        <v>105</v>
      </c>
      <c r="B11" s="136"/>
      <c r="C11" s="278">
        <v>1</v>
      </c>
      <c r="D11" s="278"/>
      <c r="E11" s="278">
        <v>3</v>
      </c>
      <c r="F11" s="278"/>
      <c r="G11" s="278">
        <v>5</v>
      </c>
      <c r="H11" s="278"/>
      <c r="I11" s="278">
        <v>4</v>
      </c>
      <c r="J11" s="278"/>
      <c r="K11" s="190">
        <v>13</v>
      </c>
      <c r="L11" s="128"/>
      <c r="M11" s="188" t="s">
        <v>115</v>
      </c>
      <c r="N11" s="189">
        <v>66</v>
      </c>
      <c r="O11" s="128"/>
      <c r="P11" s="128"/>
      <c r="Q11" s="128"/>
      <c r="R11" s="128"/>
      <c r="S11" s="128"/>
      <c r="T11" s="128"/>
      <c r="U11" s="128"/>
      <c r="V11" s="128"/>
      <c r="W11" s="128"/>
      <c r="X11" s="128"/>
      <c r="Y11" s="128"/>
    </row>
    <row r="12" spans="1:25" ht="21" customHeight="1">
      <c r="A12" s="277" t="s">
        <v>106</v>
      </c>
      <c r="B12" s="136"/>
      <c r="C12" s="278">
        <v>1</v>
      </c>
      <c r="D12" s="278"/>
      <c r="E12" s="278"/>
      <c r="F12" s="278"/>
      <c r="G12" s="278"/>
      <c r="H12" s="278"/>
      <c r="I12" s="278"/>
      <c r="J12" s="278"/>
      <c r="K12" s="190">
        <v>1</v>
      </c>
      <c r="L12" s="128"/>
      <c r="M12" s="188" t="s">
        <v>111</v>
      </c>
      <c r="N12" s="189">
        <v>62</v>
      </c>
      <c r="O12" s="128"/>
      <c r="P12" s="128"/>
      <c r="Q12" s="128"/>
      <c r="R12" s="128"/>
      <c r="S12" s="128"/>
      <c r="T12" s="128"/>
      <c r="U12" s="128"/>
      <c r="V12" s="128"/>
      <c r="W12" s="128"/>
      <c r="X12" s="128"/>
      <c r="Y12" s="128"/>
    </row>
    <row r="13" spans="1:25" ht="21" customHeight="1">
      <c r="A13" s="277" t="s">
        <v>107</v>
      </c>
      <c r="B13" s="136"/>
      <c r="C13" s="278"/>
      <c r="D13" s="278"/>
      <c r="E13" s="278"/>
      <c r="F13" s="278"/>
      <c r="G13" s="278">
        <v>2</v>
      </c>
      <c r="H13" s="278"/>
      <c r="I13" s="278"/>
      <c r="J13" s="278"/>
      <c r="K13" s="190">
        <v>2</v>
      </c>
      <c r="L13" s="128"/>
      <c r="M13" s="188" t="s">
        <v>118</v>
      </c>
      <c r="N13" s="189">
        <v>48</v>
      </c>
      <c r="O13" s="128"/>
      <c r="P13" s="128"/>
      <c r="Q13" s="128"/>
      <c r="R13" s="128"/>
      <c r="S13" s="128"/>
      <c r="T13" s="128"/>
      <c r="U13" s="128"/>
      <c r="V13" s="128"/>
      <c r="W13" s="128"/>
      <c r="X13" s="128"/>
      <c r="Y13" s="128"/>
    </row>
    <row r="14" spans="1:25" ht="21" customHeight="1">
      <c r="A14" s="277" t="s">
        <v>110</v>
      </c>
      <c r="B14" s="136"/>
      <c r="C14" s="278">
        <v>2</v>
      </c>
      <c r="D14" s="278"/>
      <c r="E14" s="278"/>
      <c r="F14" s="278"/>
      <c r="G14" s="278">
        <v>2</v>
      </c>
      <c r="H14" s="278"/>
      <c r="I14" s="278"/>
      <c r="J14" s="278"/>
      <c r="K14" s="190">
        <v>4</v>
      </c>
      <c r="L14" s="128"/>
      <c r="M14" s="188" t="s">
        <v>131</v>
      </c>
      <c r="N14" s="189">
        <v>37</v>
      </c>
      <c r="O14" s="128"/>
      <c r="P14" s="128"/>
      <c r="Q14" s="128"/>
      <c r="R14" s="128"/>
      <c r="S14" s="128"/>
      <c r="T14" s="128"/>
      <c r="U14" s="128"/>
      <c r="V14" s="128"/>
      <c r="W14" s="128"/>
      <c r="X14" s="128"/>
      <c r="Y14" s="128"/>
    </row>
    <row r="15" spans="1:25" ht="21" customHeight="1">
      <c r="A15" s="277" t="s">
        <v>111</v>
      </c>
      <c r="B15" s="136"/>
      <c r="C15" s="278">
        <v>2</v>
      </c>
      <c r="D15" s="278"/>
      <c r="E15" s="278">
        <v>21</v>
      </c>
      <c r="F15" s="278"/>
      <c r="G15" s="278">
        <v>21</v>
      </c>
      <c r="H15" s="278"/>
      <c r="I15" s="278">
        <v>18</v>
      </c>
      <c r="J15" s="278"/>
      <c r="K15" s="190">
        <v>62</v>
      </c>
      <c r="L15" s="128"/>
      <c r="M15" s="188" t="s">
        <v>128</v>
      </c>
      <c r="N15" s="189">
        <v>36</v>
      </c>
      <c r="O15" s="128"/>
      <c r="P15" s="128"/>
      <c r="Q15" s="128"/>
      <c r="R15" s="128"/>
      <c r="S15" s="128"/>
      <c r="T15" s="128"/>
      <c r="U15" s="128"/>
      <c r="V15" s="128"/>
      <c r="W15" s="128"/>
      <c r="X15" s="128"/>
      <c r="Y15" s="128"/>
    </row>
    <row r="16" spans="1:25" ht="21" customHeight="1">
      <c r="A16" s="277" t="s">
        <v>112</v>
      </c>
      <c r="B16" s="136"/>
      <c r="C16" s="278">
        <v>2</v>
      </c>
      <c r="D16" s="278"/>
      <c r="E16" s="278">
        <v>13</v>
      </c>
      <c r="F16" s="278"/>
      <c r="G16" s="278">
        <v>49</v>
      </c>
      <c r="H16" s="278"/>
      <c r="I16" s="278">
        <v>34</v>
      </c>
      <c r="J16" s="278"/>
      <c r="K16" s="190">
        <v>98</v>
      </c>
      <c r="L16" s="128"/>
      <c r="M16" s="188" t="s">
        <v>133</v>
      </c>
      <c r="N16" s="189">
        <v>33</v>
      </c>
      <c r="O16" s="128"/>
      <c r="P16" s="128"/>
      <c r="Q16" s="128"/>
      <c r="R16" s="128"/>
      <c r="S16" s="128"/>
      <c r="T16" s="128"/>
      <c r="U16" s="128"/>
      <c r="V16" s="128"/>
      <c r="W16" s="128"/>
      <c r="X16" s="128"/>
      <c r="Y16" s="128"/>
    </row>
    <row r="17" spans="1:25" ht="21" customHeight="1">
      <c r="A17" s="277" t="s">
        <v>108</v>
      </c>
      <c r="B17" s="136"/>
      <c r="C17" s="278"/>
      <c r="D17" s="278"/>
      <c r="E17" s="278">
        <v>2</v>
      </c>
      <c r="F17" s="278"/>
      <c r="G17" s="278">
        <v>1</v>
      </c>
      <c r="H17" s="278"/>
      <c r="I17" s="278">
        <v>7</v>
      </c>
      <c r="J17" s="278"/>
      <c r="K17" s="190">
        <v>10</v>
      </c>
      <c r="L17" s="128"/>
      <c r="M17" s="188" t="s">
        <v>117</v>
      </c>
      <c r="N17" s="189">
        <v>26</v>
      </c>
      <c r="O17" s="128"/>
      <c r="P17" s="128"/>
      <c r="Q17" s="128"/>
      <c r="R17" s="128"/>
      <c r="S17" s="128"/>
      <c r="T17" s="128"/>
      <c r="U17" s="128"/>
      <c r="V17" s="128"/>
      <c r="W17" s="128"/>
      <c r="X17" s="128"/>
      <c r="Y17" s="128"/>
    </row>
    <row r="18" spans="1:25" ht="21" customHeight="1">
      <c r="A18" s="277" t="s">
        <v>109</v>
      </c>
      <c r="B18" s="136"/>
      <c r="C18" s="278">
        <v>1</v>
      </c>
      <c r="D18" s="278"/>
      <c r="E18" s="278">
        <v>1</v>
      </c>
      <c r="F18" s="278"/>
      <c r="G18" s="278">
        <v>2</v>
      </c>
      <c r="H18" s="278"/>
      <c r="I18" s="278"/>
      <c r="J18" s="278"/>
      <c r="K18" s="190">
        <v>4</v>
      </c>
      <c r="L18" s="128"/>
      <c r="M18" s="188" t="s">
        <v>119</v>
      </c>
      <c r="N18" s="189">
        <v>22</v>
      </c>
      <c r="O18" s="128"/>
      <c r="P18" s="128"/>
      <c r="Q18" s="128"/>
      <c r="R18" s="128"/>
      <c r="S18" s="128"/>
      <c r="T18" s="128"/>
      <c r="U18" s="128"/>
      <c r="V18" s="128"/>
      <c r="W18" s="128"/>
      <c r="X18" s="128"/>
      <c r="Y18" s="128"/>
    </row>
    <row r="19" spans="1:25" ht="21" customHeight="1">
      <c r="A19" s="277" t="s">
        <v>113</v>
      </c>
      <c r="B19" s="136"/>
      <c r="C19" s="278"/>
      <c r="D19" s="278"/>
      <c r="E19" s="278">
        <v>3</v>
      </c>
      <c r="F19" s="278"/>
      <c r="G19" s="278">
        <v>4</v>
      </c>
      <c r="H19" s="278"/>
      <c r="I19" s="278">
        <v>3</v>
      </c>
      <c r="J19" s="278"/>
      <c r="K19" s="190">
        <v>10</v>
      </c>
      <c r="L19" s="128"/>
      <c r="M19" s="188" t="s">
        <v>129</v>
      </c>
      <c r="N19" s="189">
        <v>14</v>
      </c>
      <c r="O19" s="128"/>
      <c r="P19" s="128"/>
      <c r="Q19" s="128"/>
      <c r="R19" s="128"/>
      <c r="S19" s="128"/>
      <c r="T19" s="128"/>
      <c r="U19" s="128"/>
      <c r="V19" s="128"/>
      <c r="W19" s="128"/>
      <c r="X19" s="128"/>
      <c r="Y19" s="128"/>
    </row>
    <row r="20" spans="1:25" ht="21" customHeight="1">
      <c r="A20" s="277" t="s">
        <v>118</v>
      </c>
      <c r="B20" s="136"/>
      <c r="C20" s="278"/>
      <c r="D20" s="278"/>
      <c r="E20" s="278">
        <v>3</v>
      </c>
      <c r="F20" s="278"/>
      <c r="G20" s="278">
        <v>30</v>
      </c>
      <c r="H20" s="278"/>
      <c r="I20" s="278">
        <v>15</v>
      </c>
      <c r="J20" s="278"/>
      <c r="K20" s="190">
        <v>48</v>
      </c>
      <c r="L20" s="128"/>
      <c r="M20" s="188" t="s">
        <v>105</v>
      </c>
      <c r="N20" s="189">
        <v>13</v>
      </c>
      <c r="O20" s="128"/>
      <c r="P20" s="128"/>
      <c r="Q20" s="128"/>
      <c r="R20" s="128"/>
      <c r="S20" s="128"/>
      <c r="T20" s="128"/>
      <c r="U20" s="128"/>
      <c r="V20" s="128"/>
      <c r="W20" s="128"/>
      <c r="X20" s="128"/>
      <c r="Y20" s="128"/>
    </row>
    <row r="21" spans="1:25" ht="21" customHeight="1">
      <c r="A21" s="277" t="s">
        <v>114</v>
      </c>
      <c r="B21" s="136"/>
      <c r="C21" s="278">
        <v>1</v>
      </c>
      <c r="D21" s="278"/>
      <c r="E21" s="278">
        <v>2</v>
      </c>
      <c r="F21" s="278"/>
      <c r="G21" s="278">
        <v>6</v>
      </c>
      <c r="H21" s="278"/>
      <c r="I21" s="278">
        <v>1</v>
      </c>
      <c r="J21" s="278"/>
      <c r="K21" s="190">
        <v>10</v>
      </c>
      <c r="L21" s="128"/>
      <c r="M21" s="188" t="s">
        <v>120</v>
      </c>
      <c r="N21" s="189">
        <v>13</v>
      </c>
      <c r="O21" s="128"/>
      <c r="P21" s="128"/>
      <c r="Q21" s="128"/>
      <c r="R21" s="128"/>
      <c r="S21" s="128"/>
      <c r="T21" s="128"/>
      <c r="U21" s="128"/>
      <c r="V21" s="128"/>
      <c r="W21" s="128"/>
      <c r="X21" s="128"/>
      <c r="Y21" s="128"/>
    </row>
    <row r="22" spans="1:25" ht="21" customHeight="1">
      <c r="A22" s="277" t="s">
        <v>115</v>
      </c>
      <c r="B22" s="136"/>
      <c r="C22" s="278">
        <v>2</v>
      </c>
      <c r="D22" s="278"/>
      <c r="E22" s="278">
        <v>1</v>
      </c>
      <c r="F22" s="278"/>
      <c r="G22" s="278">
        <v>47</v>
      </c>
      <c r="H22" s="278"/>
      <c r="I22" s="278">
        <v>16</v>
      </c>
      <c r="J22" s="278"/>
      <c r="K22" s="190">
        <v>66</v>
      </c>
      <c r="L22" s="128"/>
      <c r="M22" s="188" t="s">
        <v>122</v>
      </c>
      <c r="N22" s="189">
        <v>12</v>
      </c>
      <c r="O22" s="128"/>
      <c r="P22" s="128"/>
      <c r="Q22" s="128"/>
      <c r="R22" s="128"/>
      <c r="S22" s="128"/>
      <c r="T22" s="128"/>
      <c r="U22" s="128"/>
      <c r="V22" s="128"/>
      <c r="W22" s="128"/>
      <c r="X22" s="128"/>
      <c r="Y22" s="128"/>
    </row>
    <row r="23" spans="1:25" ht="21" customHeight="1">
      <c r="A23" s="277" t="s">
        <v>116</v>
      </c>
      <c r="B23" s="136"/>
      <c r="C23" s="278"/>
      <c r="D23" s="278"/>
      <c r="E23" s="278">
        <v>2</v>
      </c>
      <c r="F23" s="278"/>
      <c r="G23" s="278">
        <v>4</v>
      </c>
      <c r="H23" s="278"/>
      <c r="I23" s="278">
        <v>4</v>
      </c>
      <c r="J23" s="278"/>
      <c r="K23" s="190">
        <v>10</v>
      </c>
      <c r="L23" s="128"/>
      <c r="M23" s="188" t="s">
        <v>509</v>
      </c>
      <c r="N23" s="189">
        <v>12</v>
      </c>
      <c r="O23" s="128"/>
      <c r="P23" s="128"/>
      <c r="Q23" s="128"/>
      <c r="R23" s="128"/>
      <c r="S23" s="128"/>
      <c r="T23" s="128"/>
      <c r="U23" s="128"/>
      <c r="V23" s="128"/>
      <c r="W23" s="128"/>
      <c r="X23" s="128"/>
      <c r="Y23" s="128"/>
    </row>
    <row r="24" spans="1:25" ht="21" customHeight="1">
      <c r="A24" s="277" t="s">
        <v>117</v>
      </c>
      <c r="B24" s="136"/>
      <c r="C24" s="278">
        <v>1</v>
      </c>
      <c r="D24" s="278"/>
      <c r="E24" s="278"/>
      <c r="F24" s="278"/>
      <c r="G24" s="278">
        <v>20</v>
      </c>
      <c r="H24" s="278"/>
      <c r="I24" s="278">
        <v>5</v>
      </c>
      <c r="J24" s="278"/>
      <c r="K24" s="190">
        <v>26</v>
      </c>
      <c r="L24" s="128"/>
      <c r="M24" s="188" t="s">
        <v>124</v>
      </c>
      <c r="N24" s="189">
        <v>11</v>
      </c>
      <c r="O24" s="128"/>
      <c r="P24" s="128"/>
      <c r="Q24" s="128"/>
      <c r="R24" s="128"/>
      <c r="S24" s="128"/>
      <c r="T24" s="128"/>
      <c r="U24" s="128"/>
      <c r="V24" s="128"/>
      <c r="W24" s="128"/>
      <c r="X24" s="128"/>
      <c r="Y24" s="128"/>
    </row>
    <row r="25" spans="1:25" ht="21" customHeight="1">
      <c r="A25" s="277" t="s">
        <v>119</v>
      </c>
      <c r="B25" s="136"/>
      <c r="C25" s="278">
        <v>1</v>
      </c>
      <c r="D25" s="278"/>
      <c r="E25" s="278">
        <v>1</v>
      </c>
      <c r="F25" s="278"/>
      <c r="G25" s="278">
        <v>12</v>
      </c>
      <c r="H25" s="278"/>
      <c r="I25" s="278">
        <v>8</v>
      </c>
      <c r="J25" s="278"/>
      <c r="K25" s="190">
        <v>22</v>
      </c>
      <c r="L25" s="128"/>
      <c r="M25" s="188" t="s">
        <v>108</v>
      </c>
      <c r="N25" s="189">
        <v>10</v>
      </c>
      <c r="O25" s="128"/>
      <c r="P25" s="128"/>
      <c r="Q25" s="128"/>
      <c r="R25" s="128"/>
      <c r="S25" s="128"/>
      <c r="T25" s="128"/>
      <c r="U25" s="128"/>
      <c r="V25" s="128"/>
      <c r="W25" s="128"/>
      <c r="X25" s="128"/>
      <c r="Y25" s="128"/>
    </row>
    <row r="26" spans="1:25" ht="21" customHeight="1">
      <c r="A26" s="277" t="s">
        <v>120</v>
      </c>
      <c r="B26" s="136"/>
      <c r="C26" s="278">
        <v>2</v>
      </c>
      <c r="D26" s="278"/>
      <c r="E26" s="278">
        <v>1</v>
      </c>
      <c r="F26" s="278"/>
      <c r="G26" s="278">
        <v>3</v>
      </c>
      <c r="H26" s="278"/>
      <c r="I26" s="278">
        <v>7</v>
      </c>
      <c r="J26" s="278"/>
      <c r="K26" s="190">
        <v>13</v>
      </c>
      <c r="L26" s="128"/>
      <c r="M26" s="188" t="s">
        <v>113</v>
      </c>
      <c r="N26" s="189">
        <v>10</v>
      </c>
      <c r="O26" s="128"/>
      <c r="P26" s="128"/>
      <c r="Q26" s="128"/>
      <c r="R26" s="128"/>
      <c r="S26" s="128"/>
      <c r="T26" s="128"/>
      <c r="U26" s="128"/>
      <c r="V26" s="128"/>
      <c r="W26" s="128"/>
      <c r="X26" s="128"/>
      <c r="Y26" s="128"/>
    </row>
    <row r="27" spans="1:25" ht="21" customHeight="1">
      <c r="A27" s="277" t="s">
        <v>121</v>
      </c>
      <c r="B27" s="136"/>
      <c r="C27" s="278"/>
      <c r="D27" s="278"/>
      <c r="E27" s="278">
        <v>1</v>
      </c>
      <c r="F27" s="278"/>
      <c r="G27" s="278">
        <v>1</v>
      </c>
      <c r="H27" s="278"/>
      <c r="I27" s="278"/>
      <c r="J27" s="278"/>
      <c r="K27" s="190">
        <v>2</v>
      </c>
      <c r="L27" s="128"/>
      <c r="M27" s="188" t="s">
        <v>114</v>
      </c>
      <c r="N27" s="189">
        <v>10</v>
      </c>
      <c r="O27" s="128"/>
      <c r="P27" s="128"/>
      <c r="Q27" s="128"/>
      <c r="R27" s="128"/>
      <c r="S27" s="128"/>
      <c r="T27" s="128"/>
      <c r="U27" s="128"/>
      <c r="V27" s="128"/>
      <c r="W27" s="128"/>
      <c r="X27" s="128"/>
      <c r="Y27" s="128"/>
    </row>
    <row r="28" spans="1:25" ht="21" customHeight="1">
      <c r="A28" s="277" t="s">
        <v>122</v>
      </c>
      <c r="B28" s="136"/>
      <c r="C28" s="278">
        <v>2</v>
      </c>
      <c r="D28" s="278"/>
      <c r="E28" s="278">
        <v>1</v>
      </c>
      <c r="F28" s="278"/>
      <c r="G28" s="278">
        <v>5</v>
      </c>
      <c r="H28" s="278"/>
      <c r="I28" s="278">
        <v>4</v>
      </c>
      <c r="J28" s="278"/>
      <c r="K28" s="190">
        <v>12</v>
      </c>
      <c r="L28" s="128"/>
      <c r="M28" s="188" t="s">
        <v>116</v>
      </c>
      <c r="N28" s="189">
        <v>10</v>
      </c>
      <c r="O28" s="128"/>
      <c r="P28" s="128"/>
      <c r="Q28" s="128"/>
      <c r="R28" s="128"/>
      <c r="S28" s="128"/>
      <c r="T28" s="128"/>
      <c r="U28" s="128"/>
      <c r="V28" s="128"/>
      <c r="W28" s="128"/>
      <c r="X28" s="128"/>
      <c r="Y28" s="128"/>
    </row>
    <row r="29" spans="1:25" ht="21" customHeight="1">
      <c r="A29" s="277" t="s">
        <v>123</v>
      </c>
      <c r="B29" s="136"/>
      <c r="C29" s="278"/>
      <c r="D29" s="278"/>
      <c r="E29" s="278">
        <v>1</v>
      </c>
      <c r="F29" s="278"/>
      <c r="G29" s="278">
        <v>6</v>
      </c>
      <c r="H29" s="278"/>
      <c r="I29" s="278">
        <v>1</v>
      </c>
      <c r="J29" s="278"/>
      <c r="K29" s="190">
        <v>8</v>
      </c>
      <c r="L29" s="128"/>
      <c r="M29" s="188" t="s">
        <v>123</v>
      </c>
      <c r="N29" s="189">
        <v>8</v>
      </c>
      <c r="O29" s="128"/>
      <c r="P29" s="128"/>
      <c r="Q29" s="128"/>
      <c r="R29" s="128"/>
      <c r="S29" s="128"/>
      <c r="T29" s="128"/>
      <c r="U29" s="128"/>
      <c r="V29" s="128"/>
      <c r="W29" s="128"/>
      <c r="X29" s="128"/>
      <c r="Y29" s="128"/>
    </row>
    <row r="30" spans="1:25" ht="21" customHeight="1">
      <c r="A30" s="277" t="s">
        <v>124</v>
      </c>
      <c r="B30" s="136"/>
      <c r="C30" s="278"/>
      <c r="D30" s="278"/>
      <c r="E30" s="278">
        <v>1</v>
      </c>
      <c r="F30" s="278"/>
      <c r="G30" s="278">
        <v>5</v>
      </c>
      <c r="H30" s="278"/>
      <c r="I30" s="278">
        <v>5</v>
      </c>
      <c r="J30" s="278"/>
      <c r="K30" s="190">
        <v>11</v>
      </c>
      <c r="L30" s="128"/>
      <c r="M30" s="188" t="s">
        <v>130</v>
      </c>
      <c r="N30" s="189">
        <v>6</v>
      </c>
      <c r="O30" s="128"/>
      <c r="P30" s="128"/>
      <c r="Q30" s="128"/>
      <c r="R30" s="128"/>
      <c r="S30" s="128"/>
      <c r="T30" s="128"/>
      <c r="U30" s="128"/>
      <c r="V30" s="128"/>
      <c r="W30" s="128"/>
      <c r="X30" s="128"/>
      <c r="Y30" s="128"/>
    </row>
    <row r="31" spans="1:25" ht="21" customHeight="1">
      <c r="A31" s="277" t="s">
        <v>125</v>
      </c>
      <c r="B31" s="136"/>
      <c r="C31" s="278"/>
      <c r="D31" s="278"/>
      <c r="E31" s="278">
        <v>1</v>
      </c>
      <c r="F31" s="278"/>
      <c r="G31" s="278">
        <v>2</v>
      </c>
      <c r="H31" s="278"/>
      <c r="I31" s="278"/>
      <c r="J31" s="278"/>
      <c r="K31" s="190">
        <v>3</v>
      </c>
      <c r="L31" s="128"/>
      <c r="M31" s="188" t="s">
        <v>135</v>
      </c>
      <c r="N31" s="189">
        <v>6</v>
      </c>
      <c r="O31" s="128"/>
      <c r="P31" s="128"/>
      <c r="Q31" s="128"/>
      <c r="R31" s="128"/>
      <c r="S31" s="128"/>
      <c r="T31" s="128"/>
      <c r="U31" s="128"/>
      <c r="V31" s="128"/>
      <c r="W31" s="128"/>
      <c r="X31" s="128"/>
      <c r="Y31" s="128"/>
    </row>
    <row r="32" spans="1:25" ht="21" customHeight="1">
      <c r="A32" s="277" t="s">
        <v>126</v>
      </c>
      <c r="B32" s="136"/>
      <c r="C32" s="278"/>
      <c r="D32" s="278"/>
      <c r="E32" s="278">
        <v>1</v>
      </c>
      <c r="F32" s="278"/>
      <c r="G32" s="278"/>
      <c r="H32" s="278"/>
      <c r="I32" s="278"/>
      <c r="J32" s="278"/>
      <c r="K32" s="190">
        <v>1</v>
      </c>
      <c r="L32" s="128"/>
      <c r="M32" s="188" t="s">
        <v>110</v>
      </c>
      <c r="N32" s="189">
        <v>4</v>
      </c>
      <c r="O32" s="128"/>
      <c r="P32" s="128"/>
      <c r="Q32" s="128"/>
      <c r="R32" s="128"/>
      <c r="S32" s="128"/>
      <c r="T32" s="128"/>
      <c r="U32" s="128"/>
      <c r="V32" s="128"/>
      <c r="W32" s="128"/>
      <c r="X32" s="128"/>
      <c r="Y32" s="128"/>
    </row>
    <row r="33" spans="1:25" ht="21" customHeight="1">
      <c r="A33" s="277" t="s">
        <v>127</v>
      </c>
      <c r="B33" s="136"/>
      <c r="C33" s="278"/>
      <c r="D33" s="278"/>
      <c r="E33" s="278">
        <v>1</v>
      </c>
      <c r="F33" s="278"/>
      <c r="G33" s="278">
        <v>2</v>
      </c>
      <c r="H33" s="278"/>
      <c r="I33" s="278">
        <v>1</v>
      </c>
      <c r="J33" s="278"/>
      <c r="K33" s="190">
        <v>4</v>
      </c>
      <c r="L33" s="128"/>
      <c r="M33" s="188" t="s">
        <v>109</v>
      </c>
      <c r="N33" s="189">
        <v>4</v>
      </c>
      <c r="O33" s="128"/>
      <c r="P33" s="128"/>
      <c r="Q33" s="128"/>
      <c r="R33" s="128"/>
      <c r="S33" s="128"/>
      <c r="T33" s="128"/>
      <c r="U33" s="128"/>
      <c r="V33" s="128"/>
      <c r="W33" s="128"/>
      <c r="X33" s="128"/>
      <c r="Y33" s="128"/>
    </row>
    <row r="34" spans="1:25" ht="21" customHeight="1">
      <c r="A34" s="277" t="s">
        <v>128</v>
      </c>
      <c r="B34" s="136"/>
      <c r="C34" s="278">
        <v>2</v>
      </c>
      <c r="D34" s="278"/>
      <c r="E34" s="278">
        <v>6</v>
      </c>
      <c r="F34" s="278"/>
      <c r="G34" s="278">
        <v>20</v>
      </c>
      <c r="H34" s="278"/>
      <c r="I34" s="278">
        <v>8</v>
      </c>
      <c r="J34" s="278"/>
      <c r="K34" s="190">
        <v>36</v>
      </c>
      <c r="L34" s="128"/>
      <c r="M34" s="188" t="s">
        <v>127</v>
      </c>
      <c r="N34" s="189">
        <v>4</v>
      </c>
      <c r="O34" s="128"/>
      <c r="P34" s="128"/>
      <c r="Q34" s="128"/>
      <c r="R34" s="128"/>
      <c r="S34" s="128"/>
      <c r="T34" s="128"/>
      <c r="U34" s="128"/>
      <c r="V34" s="128"/>
      <c r="W34" s="128"/>
      <c r="X34" s="128"/>
      <c r="Y34" s="128"/>
    </row>
    <row r="35" spans="1:25" ht="21" customHeight="1">
      <c r="A35" s="277" t="s">
        <v>129</v>
      </c>
      <c r="B35" s="136"/>
      <c r="C35" s="278">
        <v>1</v>
      </c>
      <c r="D35" s="278"/>
      <c r="E35" s="278">
        <v>3</v>
      </c>
      <c r="F35" s="278"/>
      <c r="G35" s="278">
        <v>8</v>
      </c>
      <c r="H35" s="278"/>
      <c r="I35" s="278">
        <v>2</v>
      </c>
      <c r="J35" s="278"/>
      <c r="K35" s="190">
        <v>14</v>
      </c>
      <c r="L35" s="128"/>
      <c r="M35" s="188" t="s">
        <v>125</v>
      </c>
      <c r="N35" s="189">
        <v>3</v>
      </c>
      <c r="O35" s="128"/>
      <c r="P35" s="128"/>
      <c r="Q35" s="128"/>
      <c r="R35" s="128"/>
      <c r="S35" s="128"/>
      <c r="T35" s="128"/>
      <c r="U35" s="128"/>
      <c r="V35" s="128"/>
      <c r="W35" s="128"/>
      <c r="X35" s="128"/>
      <c r="Y35" s="128"/>
    </row>
    <row r="36" spans="1:25" ht="21" customHeight="1">
      <c r="A36" s="277" t="s">
        <v>130</v>
      </c>
      <c r="B36" s="136"/>
      <c r="C36" s="278"/>
      <c r="D36" s="278"/>
      <c r="E36" s="278"/>
      <c r="F36" s="278"/>
      <c r="G36" s="278">
        <v>3</v>
      </c>
      <c r="H36" s="278"/>
      <c r="I36" s="278">
        <v>3</v>
      </c>
      <c r="J36" s="278"/>
      <c r="K36" s="190">
        <v>6</v>
      </c>
      <c r="L36" s="128"/>
      <c r="M36" s="188" t="s">
        <v>107</v>
      </c>
      <c r="N36" s="189">
        <v>2</v>
      </c>
      <c r="O36" s="128"/>
      <c r="P36" s="128"/>
      <c r="Q36" s="128"/>
      <c r="R36" s="128"/>
      <c r="S36" s="128"/>
      <c r="T36" s="128"/>
      <c r="U36" s="128"/>
      <c r="V36" s="128"/>
      <c r="W36" s="128"/>
      <c r="X36" s="128"/>
      <c r="Y36" s="128"/>
    </row>
    <row r="37" spans="1:25" ht="21" customHeight="1">
      <c r="A37" s="277" t="s">
        <v>131</v>
      </c>
      <c r="B37" s="136"/>
      <c r="C37" s="278">
        <v>1</v>
      </c>
      <c r="D37" s="278"/>
      <c r="E37" s="278"/>
      <c r="F37" s="278"/>
      <c r="G37" s="278">
        <v>17</v>
      </c>
      <c r="H37" s="278"/>
      <c r="I37" s="278">
        <v>19</v>
      </c>
      <c r="J37" s="278"/>
      <c r="K37" s="190">
        <v>37</v>
      </c>
      <c r="L37" s="128"/>
      <c r="M37" s="188" t="s">
        <v>121</v>
      </c>
      <c r="N37" s="189">
        <v>2</v>
      </c>
      <c r="O37" s="128"/>
      <c r="P37" s="128"/>
      <c r="Q37" s="128"/>
      <c r="R37" s="128"/>
      <c r="S37" s="128"/>
      <c r="T37" s="128"/>
      <c r="U37" s="128"/>
      <c r="V37" s="128"/>
      <c r="W37" s="128"/>
      <c r="X37" s="128"/>
      <c r="Y37" s="128"/>
    </row>
    <row r="38" spans="1:25" ht="21" customHeight="1">
      <c r="A38" s="277" t="s">
        <v>132</v>
      </c>
      <c r="B38" s="136"/>
      <c r="C38" s="278"/>
      <c r="D38" s="278"/>
      <c r="E38" s="278"/>
      <c r="F38" s="278"/>
      <c r="G38" s="278"/>
      <c r="H38" s="278"/>
      <c r="I38" s="278"/>
      <c r="J38" s="278"/>
      <c r="K38" s="190">
        <v>0</v>
      </c>
      <c r="L38" s="128"/>
      <c r="M38" s="188" t="s">
        <v>104</v>
      </c>
      <c r="N38" s="189">
        <v>1</v>
      </c>
      <c r="O38" s="128"/>
      <c r="P38" s="128"/>
      <c r="Q38" s="128"/>
      <c r="R38" s="128"/>
      <c r="S38" s="128"/>
      <c r="T38" s="128"/>
      <c r="U38" s="128"/>
      <c r="V38" s="128"/>
      <c r="W38" s="128"/>
      <c r="X38" s="128"/>
      <c r="Y38" s="128"/>
    </row>
    <row r="39" spans="1:25" ht="21" customHeight="1">
      <c r="A39" s="277" t="s">
        <v>133</v>
      </c>
      <c r="B39" s="136"/>
      <c r="C39" s="278">
        <v>3</v>
      </c>
      <c r="D39" s="278"/>
      <c r="E39" s="278">
        <v>1</v>
      </c>
      <c r="F39" s="278"/>
      <c r="G39" s="278">
        <v>22</v>
      </c>
      <c r="H39" s="278"/>
      <c r="I39" s="278">
        <v>7</v>
      </c>
      <c r="J39" s="278"/>
      <c r="K39" s="190">
        <v>33</v>
      </c>
      <c r="L39" s="128"/>
      <c r="M39" s="188" t="s">
        <v>106</v>
      </c>
      <c r="N39" s="189">
        <v>1</v>
      </c>
      <c r="O39" s="128"/>
      <c r="P39" s="128"/>
      <c r="Q39" s="128"/>
      <c r="R39" s="128"/>
      <c r="S39" s="128"/>
      <c r="T39" s="128"/>
      <c r="U39" s="128"/>
      <c r="V39" s="128"/>
      <c r="W39" s="128"/>
      <c r="X39" s="128"/>
      <c r="Y39" s="128"/>
    </row>
    <row r="40" spans="1:25" ht="21" customHeight="1">
      <c r="A40" s="277" t="s">
        <v>134</v>
      </c>
      <c r="B40" s="136"/>
      <c r="C40" s="278"/>
      <c r="D40" s="278"/>
      <c r="E40" s="278"/>
      <c r="F40" s="278"/>
      <c r="G40" s="278">
        <v>1</v>
      </c>
      <c r="H40" s="278"/>
      <c r="I40" s="278"/>
      <c r="J40" s="278"/>
      <c r="K40" s="190">
        <v>1</v>
      </c>
      <c r="L40" s="128"/>
      <c r="M40" s="188" t="s">
        <v>126</v>
      </c>
      <c r="N40" s="189">
        <v>1</v>
      </c>
      <c r="O40" s="128"/>
      <c r="P40" s="128"/>
      <c r="Q40" s="128"/>
      <c r="R40" s="128"/>
      <c r="S40" s="128"/>
      <c r="T40" s="128"/>
      <c r="U40" s="128"/>
      <c r="V40" s="128"/>
      <c r="W40" s="128"/>
      <c r="X40" s="128"/>
      <c r="Y40" s="128"/>
    </row>
    <row r="41" spans="1:25" ht="21" customHeight="1">
      <c r="A41" s="277" t="s">
        <v>135</v>
      </c>
      <c r="B41" s="136"/>
      <c r="C41" s="278"/>
      <c r="D41" s="278"/>
      <c r="E41" s="278"/>
      <c r="F41" s="278"/>
      <c r="G41" s="278">
        <v>4</v>
      </c>
      <c r="H41" s="278"/>
      <c r="I41" s="278">
        <v>2</v>
      </c>
      <c r="J41" s="278"/>
      <c r="K41" s="190">
        <v>6</v>
      </c>
      <c r="L41" s="128"/>
      <c r="M41" s="188" t="s">
        <v>134</v>
      </c>
      <c r="N41" s="189">
        <v>1</v>
      </c>
      <c r="O41" s="128"/>
      <c r="P41" s="128"/>
      <c r="Q41" s="128"/>
      <c r="R41" s="128"/>
      <c r="S41" s="128"/>
      <c r="T41" s="128"/>
      <c r="U41" s="128"/>
      <c r="V41" s="128"/>
      <c r="W41" s="128"/>
      <c r="X41" s="128"/>
      <c r="Y41" s="128"/>
    </row>
    <row r="42" spans="1:25" ht="21" customHeight="1">
      <c r="A42" s="277" t="s">
        <v>509</v>
      </c>
      <c r="B42" s="136"/>
      <c r="C42" s="278"/>
      <c r="D42" s="278"/>
      <c r="E42" s="278">
        <v>2</v>
      </c>
      <c r="F42" s="278"/>
      <c r="G42" s="278">
        <v>7</v>
      </c>
      <c r="H42" s="278"/>
      <c r="I42" s="278">
        <v>3</v>
      </c>
      <c r="J42" s="278"/>
      <c r="K42" s="190">
        <v>12</v>
      </c>
      <c r="L42" s="128"/>
      <c r="M42" s="188" t="s">
        <v>132</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25</v>
      </c>
      <c r="D44" s="192">
        <v>0</v>
      </c>
      <c r="E44" s="192">
        <v>72</v>
      </c>
      <c r="F44" s="192">
        <v>0</v>
      </c>
      <c r="G44" s="192">
        <v>311</v>
      </c>
      <c r="H44" s="192">
        <v>0</v>
      </c>
      <c r="I44" s="192">
        <v>178</v>
      </c>
      <c r="J44" s="192">
        <v>0</v>
      </c>
      <c r="K44" s="192">
        <v>586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9FA5D-1BEC-40C8-A97C-F60CC6926D6F}">
  <sheetPr>
    <pageSetUpPr fitToPage="1"/>
  </sheetPr>
  <dimension ref="A1:Y51"/>
  <sheetViews>
    <sheetView view="pageBreakPreview" topLeftCell="A3"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137</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v>5</v>
      </c>
      <c r="D10" s="278"/>
      <c r="E10" s="278">
        <v>9</v>
      </c>
      <c r="F10" s="278"/>
      <c r="G10" s="278">
        <v>1</v>
      </c>
      <c r="H10" s="278"/>
      <c r="I10" s="278">
        <v>1</v>
      </c>
      <c r="J10" s="278"/>
      <c r="K10" s="190">
        <v>16</v>
      </c>
      <c r="L10" s="128"/>
      <c r="M10" s="188" t="s">
        <v>118</v>
      </c>
      <c r="N10" s="189">
        <v>372</v>
      </c>
      <c r="O10" s="128"/>
      <c r="P10" s="128"/>
      <c r="Q10" s="128"/>
      <c r="R10" s="128"/>
      <c r="S10" s="128"/>
      <c r="T10" s="128"/>
      <c r="U10" s="128"/>
      <c r="V10" s="128"/>
      <c r="W10" s="128"/>
      <c r="X10" s="128"/>
      <c r="Y10" s="128"/>
    </row>
    <row r="11" spans="1:25" ht="21" customHeight="1">
      <c r="A11" s="277" t="s">
        <v>105</v>
      </c>
      <c r="B11" s="136"/>
      <c r="C11" s="278">
        <v>6</v>
      </c>
      <c r="D11" s="278"/>
      <c r="E11" s="278">
        <v>21</v>
      </c>
      <c r="F11" s="278"/>
      <c r="G11" s="278">
        <v>4</v>
      </c>
      <c r="H11" s="278"/>
      <c r="I11" s="278">
        <v>9</v>
      </c>
      <c r="J11" s="278"/>
      <c r="K11" s="190">
        <v>40</v>
      </c>
      <c r="L11" s="128"/>
      <c r="M11" s="188" t="s">
        <v>114</v>
      </c>
      <c r="N11" s="189">
        <v>219</v>
      </c>
      <c r="O11" s="128"/>
      <c r="P11" s="128"/>
      <c r="Q11" s="128"/>
      <c r="R11" s="128"/>
      <c r="S11" s="128"/>
      <c r="T11" s="128"/>
      <c r="U11" s="128"/>
      <c r="V11" s="128"/>
      <c r="W11" s="128"/>
      <c r="X11" s="128"/>
      <c r="Y11" s="128"/>
    </row>
    <row r="12" spans="1:25" ht="21" customHeight="1">
      <c r="A12" s="277" t="s">
        <v>106</v>
      </c>
      <c r="B12" s="136"/>
      <c r="C12" s="278">
        <v>1</v>
      </c>
      <c r="D12" s="278"/>
      <c r="E12" s="278"/>
      <c r="F12" s="278"/>
      <c r="G12" s="278"/>
      <c r="H12" s="278"/>
      <c r="I12" s="278">
        <v>2</v>
      </c>
      <c r="J12" s="278"/>
      <c r="K12" s="190">
        <v>3</v>
      </c>
      <c r="L12" s="128"/>
      <c r="M12" s="188" t="s">
        <v>131</v>
      </c>
      <c r="N12" s="189">
        <v>167</v>
      </c>
      <c r="O12" s="128"/>
      <c r="P12" s="128"/>
      <c r="Q12" s="128"/>
      <c r="R12" s="128"/>
      <c r="S12" s="128"/>
      <c r="T12" s="128"/>
      <c r="U12" s="128"/>
      <c r="V12" s="128"/>
      <c r="W12" s="128"/>
      <c r="X12" s="128"/>
      <c r="Y12" s="128"/>
    </row>
    <row r="13" spans="1:25" ht="21" customHeight="1">
      <c r="A13" s="277" t="s">
        <v>107</v>
      </c>
      <c r="B13" s="136"/>
      <c r="C13" s="278"/>
      <c r="D13" s="278"/>
      <c r="E13" s="278"/>
      <c r="F13" s="278"/>
      <c r="G13" s="278">
        <v>1</v>
      </c>
      <c r="H13" s="278"/>
      <c r="I13" s="278">
        <v>1</v>
      </c>
      <c r="J13" s="278"/>
      <c r="K13" s="190">
        <v>2</v>
      </c>
      <c r="L13" s="128"/>
      <c r="M13" s="188" t="s">
        <v>121</v>
      </c>
      <c r="N13" s="189">
        <v>155</v>
      </c>
      <c r="O13" s="128"/>
      <c r="P13" s="128"/>
      <c r="Q13" s="128"/>
      <c r="R13" s="128"/>
      <c r="S13" s="128"/>
      <c r="T13" s="128"/>
      <c r="U13" s="128"/>
      <c r="V13" s="128"/>
      <c r="W13" s="128"/>
      <c r="X13" s="128"/>
      <c r="Y13" s="128"/>
    </row>
    <row r="14" spans="1:25" ht="21" customHeight="1">
      <c r="A14" s="277" t="s">
        <v>110</v>
      </c>
      <c r="B14" s="136"/>
      <c r="C14" s="278">
        <v>2</v>
      </c>
      <c r="D14" s="278"/>
      <c r="E14" s="278">
        <v>23</v>
      </c>
      <c r="F14" s="278"/>
      <c r="G14" s="278">
        <v>2</v>
      </c>
      <c r="H14" s="278"/>
      <c r="I14" s="278">
        <v>4</v>
      </c>
      <c r="J14" s="278"/>
      <c r="K14" s="190">
        <v>31</v>
      </c>
      <c r="L14" s="128"/>
      <c r="M14" s="188" t="s">
        <v>112</v>
      </c>
      <c r="N14" s="189">
        <v>140</v>
      </c>
      <c r="O14" s="128"/>
      <c r="P14" s="128"/>
      <c r="Q14" s="128"/>
      <c r="R14" s="128"/>
      <c r="S14" s="128"/>
      <c r="T14" s="128"/>
      <c r="U14" s="128"/>
      <c r="V14" s="128"/>
      <c r="W14" s="128"/>
      <c r="X14" s="128"/>
      <c r="Y14" s="128"/>
    </row>
    <row r="15" spans="1:25" ht="21" customHeight="1">
      <c r="A15" s="277" t="s">
        <v>111</v>
      </c>
      <c r="B15" s="136"/>
      <c r="C15" s="278"/>
      <c r="D15" s="278"/>
      <c r="E15" s="278">
        <v>32</v>
      </c>
      <c r="F15" s="278"/>
      <c r="G15" s="278">
        <v>4</v>
      </c>
      <c r="H15" s="278"/>
      <c r="I15" s="278">
        <v>8</v>
      </c>
      <c r="J15" s="278"/>
      <c r="K15" s="190">
        <v>44</v>
      </c>
      <c r="L15" s="128"/>
      <c r="M15" s="188" t="s">
        <v>124</v>
      </c>
      <c r="N15" s="189">
        <v>110</v>
      </c>
      <c r="O15" s="128"/>
      <c r="P15" s="128"/>
      <c r="Q15" s="128"/>
      <c r="R15" s="128"/>
      <c r="S15" s="128"/>
      <c r="T15" s="128"/>
      <c r="U15" s="128"/>
      <c r="V15" s="128"/>
      <c r="W15" s="128"/>
      <c r="X15" s="128"/>
      <c r="Y15" s="128"/>
    </row>
    <row r="16" spans="1:25" ht="21" customHeight="1">
      <c r="A16" s="277" t="s">
        <v>112</v>
      </c>
      <c r="B16" s="136"/>
      <c r="C16" s="278">
        <v>11</v>
      </c>
      <c r="D16" s="278"/>
      <c r="E16" s="278">
        <v>65</v>
      </c>
      <c r="F16" s="278"/>
      <c r="G16" s="278">
        <v>30</v>
      </c>
      <c r="H16" s="278"/>
      <c r="I16" s="278">
        <v>34</v>
      </c>
      <c r="J16" s="278"/>
      <c r="K16" s="190">
        <v>140</v>
      </c>
      <c r="L16" s="128"/>
      <c r="M16" s="188" t="s">
        <v>115</v>
      </c>
      <c r="N16" s="189">
        <v>107</v>
      </c>
      <c r="O16" s="128"/>
      <c r="P16" s="128"/>
      <c r="Q16" s="128"/>
      <c r="R16" s="128"/>
      <c r="S16" s="128"/>
      <c r="T16" s="128"/>
      <c r="U16" s="128"/>
      <c r="V16" s="128"/>
      <c r="W16" s="128"/>
      <c r="X16" s="128"/>
      <c r="Y16" s="128"/>
    </row>
    <row r="17" spans="1:25" ht="21" customHeight="1">
      <c r="A17" s="277" t="s">
        <v>108</v>
      </c>
      <c r="B17" s="136"/>
      <c r="C17" s="278">
        <v>1</v>
      </c>
      <c r="D17" s="278"/>
      <c r="E17" s="278">
        <v>65</v>
      </c>
      <c r="F17" s="278"/>
      <c r="G17" s="278">
        <v>9</v>
      </c>
      <c r="H17" s="278"/>
      <c r="I17" s="278">
        <v>11</v>
      </c>
      <c r="J17" s="278"/>
      <c r="K17" s="190">
        <v>86</v>
      </c>
      <c r="L17" s="128"/>
      <c r="M17" s="188" t="s">
        <v>133</v>
      </c>
      <c r="N17" s="189">
        <v>105</v>
      </c>
      <c r="O17" s="128"/>
      <c r="P17" s="128"/>
      <c r="Q17" s="128"/>
      <c r="R17" s="128"/>
      <c r="S17" s="128"/>
      <c r="T17" s="128"/>
      <c r="U17" s="128"/>
      <c r="V17" s="128"/>
      <c r="W17" s="128"/>
      <c r="X17" s="128"/>
      <c r="Y17" s="128"/>
    </row>
    <row r="18" spans="1:25" ht="21" customHeight="1">
      <c r="A18" s="277" t="s">
        <v>109</v>
      </c>
      <c r="B18" s="136"/>
      <c r="C18" s="278">
        <v>1</v>
      </c>
      <c r="D18" s="278"/>
      <c r="E18" s="278">
        <v>3</v>
      </c>
      <c r="F18" s="278"/>
      <c r="G18" s="278">
        <v>3</v>
      </c>
      <c r="H18" s="278"/>
      <c r="I18" s="278">
        <v>2</v>
      </c>
      <c r="J18" s="278"/>
      <c r="K18" s="190">
        <v>9</v>
      </c>
      <c r="L18" s="128"/>
      <c r="M18" s="188" t="s">
        <v>122</v>
      </c>
      <c r="N18" s="189">
        <v>96</v>
      </c>
      <c r="O18" s="128"/>
      <c r="P18" s="128"/>
      <c r="Q18" s="128"/>
      <c r="R18" s="128"/>
      <c r="S18" s="128"/>
      <c r="T18" s="128"/>
      <c r="U18" s="128"/>
      <c r="V18" s="128"/>
      <c r="W18" s="128"/>
      <c r="X18" s="128"/>
      <c r="Y18" s="128"/>
    </row>
    <row r="19" spans="1:25" ht="21" customHeight="1">
      <c r="A19" s="277" t="s">
        <v>113</v>
      </c>
      <c r="B19" s="136"/>
      <c r="C19" s="278">
        <v>2</v>
      </c>
      <c r="D19" s="278"/>
      <c r="E19" s="278">
        <v>7</v>
      </c>
      <c r="F19" s="278"/>
      <c r="G19" s="278">
        <v>2</v>
      </c>
      <c r="H19" s="278"/>
      <c r="I19" s="278">
        <v>5</v>
      </c>
      <c r="J19" s="278"/>
      <c r="K19" s="190">
        <v>16</v>
      </c>
      <c r="L19" s="128"/>
      <c r="M19" s="188" t="s">
        <v>129</v>
      </c>
      <c r="N19" s="189">
        <v>92</v>
      </c>
      <c r="O19" s="128"/>
      <c r="P19" s="128"/>
      <c r="Q19" s="128"/>
      <c r="R19" s="128"/>
      <c r="S19" s="128"/>
      <c r="T19" s="128"/>
      <c r="U19" s="128"/>
      <c r="V19" s="128"/>
      <c r="W19" s="128"/>
      <c r="X19" s="128"/>
      <c r="Y19" s="128"/>
    </row>
    <row r="20" spans="1:25" ht="21" customHeight="1">
      <c r="A20" s="277" t="s">
        <v>118</v>
      </c>
      <c r="B20" s="136"/>
      <c r="C20" s="278">
        <v>21</v>
      </c>
      <c r="D20" s="278"/>
      <c r="E20" s="278">
        <v>289</v>
      </c>
      <c r="F20" s="278"/>
      <c r="G20" s="278">
        <v>21</v>
      </c>
      <c r="H20" s="278"/>
      <c r="I20" s="278">
        <v>41</v>
      </c>
      <c r="J20" s="278"/>
      <c r="K20" s="190">
        <v>372</v>
      </c>
      <c r="L20" s="128"/>
      <c r="M20" s="188" t="s">
        <v>108</v>
      </c>
      <c r="N20" s="189">
        <v>86</v>
      </c>
      <c r="O20" s="128"/>
      <c r="P20" s="128"/>
      <c r="Q20" s="128"/>
      <c r="R20" s="128"/>
      <c r="S20" s="128"/>
      <c r="T20" s="128"/>
      <c r="U20" s="128"/>
      <c r="V20" s="128"/>
      <c r="W20" s="128"/>
      <c r="X20" s="128"/>
      <c r="Y20" s="128"/>
    </row>
    <row r="21" spans="1:25" ht="21" customHeight="1">
      <c r="A21" s="277" t="s">
        <v>114</v>
      </c>
      <c r="B21" s="136"/>
      <c r="C21" s="278">
        <v>20</v>
      </c>
      <c r="D21" s="278"/>
      <c r="E21" s="278">
        <v>185</v>
      </c>
      <c r="F21" s="278"/>
      <c r="G21" s="278">
        <v>3</v>
      </c>
      <c r="H21" s="278"/>
      <c r="I21" s="278">
        <v>11</v>
      </c>
      <c r="J21" s="278"/>
      <c r="K21" s="190">
        <v>219</v>
      </c>
      <c r="L21" s="128"/>
      <c r="M21" s="188" t="s">
        <v>128</v>
      </c>
      <c r="N21" s="189">
        <v>82</v>
      </c>
      <c r="O21" s="128"/>
      <c r="P21" s="128"/>
      <c r="Q21" s="128"/>
      <c r="R21" s="128"/>
      <c r="S21" s="128"/>
      <c r="T21" s="128"/>
      <c r="U21" s="128"/>
      <c r="V21" s="128"/>
      <c r="W21" s="128"/>
      <c r="X21" s="128"/>
      <c r="Y21" s="128"/>
    </row>
    <row r="22" spans="1:25" ht="21" customHeight="1">
      <c r="A22" s="277" t="s">
        <v>115</v>
      </c>
      <c r="B22" s="136"/>
      <c r="C22" s="278">
        <v>19</v>
      </c>
      <c r="D22" s="278"/>
      <c r="E22" s="278">
        <v>29</v>
      </c>
      <c r="F22" s="278"/>
      <c r="G22" s="278">
        <v>37</v>
      </c>
      <c r="H22" s="278"/>
      <c r="I22" s="278">
        <v>22</v>
      </c>
      <c r="J22" s="278"/>
      <c r="K22" s="190">
        <v>107</v>
      </c>
      <c r="L22" s="128"/>
      <c r="M22" s="188" t="s">
        <v>126</v>
      </c>
      <c r="N22" s="189">
        <v>64</v>
      </c>
      <c r="O22" s="128"/>
      <c r="P22" s="128"/>
      <c r="Q22" s="128"/>
      <c r="R22" s="128"/>
      <c r="S22" s="128"/>
      <c r="T22" s="128"/>
      <c r="U22" s="128"/>
      <c r="V22" s="128"/>
      <c r="W22" s="128"/>
      <c r="X22" s="128"/>
      <c r="Y22" s="128"/>
    </row>
    <row r="23" spans="1:25" ht="21" customHeight="1">
      <c r="A23" s="277" t="s">
        <v>116</v>
      </c>
      <c r="B23" s="136"/>
      <c r="C23" s="278">
        <v>6</v>
      </c>
      <c r="D23" s="278"/>
      <c r="E23" s="278">
        <v>18</v>
      </c>
      <c r="F23" s="278"/>
      <c r="G23" s="278">
        <v>4</v>
      </c>
      <c r="H23" s="278"/>
      <c r="I23" s="278">
        <v>6</v>
      </c>
      <c r="J23" s="278"/>
      <c r="K23" s="190">
        <v>34</v>
      </c>
      <c r="L23" s="128"/>
      <c r="M23" s="188" t="s">
        <v>119</v>
      </c>
      <c r="N23" s="189">
        <v>62</v>
      </c>
      <c r="O23" s="128"/>
      <c r="P23" s="128"/>
      <c r="Q23" s="128"/>
      <c r="R23" s="128"/>
      <c r="S23" s="128"/>
      <c r="T23" s="128"/>
      <c r="U23" s="128"/>
      <c r="V23" s="128"/>
      <c r="W23" s="128"/>
      <c r="X23" s="128"/>
      <c r="Y23" s="128"/>
    </row>
    <row r="24" spans="1:25" ht="21" customHeight="1">
      <c r="A24" s="277" t="s">
        <v>117</v>
      </c>
      <c r="B24" s="136"/>
      <c r="C24" s="278">
        <v>4</v>
      </c>
      <c r="D24" s="278"/>
      <c r="E24" s="278">
        <v>5</v>
      </c>
      <c r="F24" s="278"/>
      <c r="G24" s="278">
        <v>14</v>
      </c>
      <c r="H24" s="278"/>
      <c r="I24" s="278">
        <v>25</v>
      </c>
      <c r="J24" s="278"/>
      <c r="K24" s="190">
        <v>48</v>
      </c>
      <c r="L24" s="128"/>
      <c r="M24" s="188" t="s">
        <v>117</v>
      </c>
      <c r="N24" s="189">
        <v>48</v>
      </c>
      <c r="O24" s="128"/>
      <c r="P24" s="128"/>
      <c r="Q24" s="128"/>
      <c r="R24" s="128"/>
      <c r="S24" s="128"/>
      <c r="T24" s="128"/>
      <c r="U24" s="128"/>
      <c r="V24" s="128"/>
      <c r="W24" s="128"/>
      <c r="X24" s="128"/>
      <c r="Y24" s="128"/>
    </row>
    <row r="25" spans="1:25" ht="21" customHeight="1">
      <c r="A25" s="277" t="s">
        <v>119</v>
      </c>
      <c r="B25" s="136"/>
      <c r="C25" s="278">
        <v>10</v>
      </c>
      <c r="D25" s="278"/>
      <c r="E25" s="278">
        <v>16</v>
      </c>
      <c r="F25" s="278"/>
      <c r="G25" s="278">
        <v>12</v>
      </c>
      <c r="H25" s="278"/>
      <c r="I25" s="278">
        <v>24</v>
      </c>
      <c r="J25" s="278"/>
      <c r="K25" s="190">
        <v>62</v>
      </c>
      <c r="L25" s="128"/>
      <c r="M25" s="188" t="s">
        <v>111</v>
      </c>
      <c r="N25" s="189">
        <v>44</v>
      </c>
      <c r="O25" s="128"/>
      <c r="P25" s="128"/>
      <c r="Q25" s="128"/>
      <c r="R25" s="128"/>
      <c r="S25" s="128"/>
      <c r="T25" s="128"/>
      <c r="U25" s="128"/>
      <c r="V25" s="128"/>
      <c r="W25" s="128"/>
      <c r="X25" s="128"/>
      <c r="Y25" s="128"/>
    </row>
    <row r="26" spans="1:25" ht="21" customHeight="1">
      <c r="A26" s="277" t="s">
        <v>120</v>
      </c>
      <c r="B26" s="136"/>
      <c r="C26" s="278">
        <v>3</v>
      </c>
      <c r="D26" s="278"/>
      <c r="E26" s="278">
        <v>4</v>
      </c>
      <c r="F26" s="278"/>
      <c r="G26" s="278">
        <v>6</v>
      </c>
      <c r="H26" s="278"/>
      <c r="I26" s="278">
        <v>11</v>
      </c>
      <c r="J26" s="278"/>
      <c r="K26" s="190">
        <v>24</v>
      </c>
      <c r="L26" s="128"/>
      <c r="M26" s="188" t="s">
        <v>105</v>
      </c>
      <c r="N26" s="189">
        <v>40</v>
      </c>
      <c r="O26" s="128"/>
      <c r="P26" s="128"/>
      <c r="Q26" s="128"/>
      <c r="R26" s="128"/>
      <c r="S26" s="128"/>
      <c r="T26" s="128"/>
      <c r="U26" s="128"/>
      <c r="V26" s="128"/>
      <c r="W26" s="128"/>
      <c r="X26" s="128"/>
      <c r="Y26" s="128"/>
    </row>
    <row r="27" spans="1:25" ht="21" customHeight="1">
      <c r="A27" s="277" t="s">
        <v>121</v>
      </c>
      <c r="B27" s="136"/>
      <c r="C27" s="278">
        <v>18</v>
      </c>
      <c r="D27" s="278"/>
      <c r="E27" s="278">
        <v>40</v>
      </c>
      <c r="F27" s="278"/>
      <c r="G27" s="278">
        <v>35</v>
      </c>
      <c r="H27" s="278"/>
      <c r="I27" s="278">
        <v>62</v>
      </c>
      <c r="J27" s="278"/>
      <c r="K27" s="190">
        <v>155</v>
      </c>
      <c r="L27" s="128"/>
      <c r="M27" s="188" t="s">
        <v>135</v>
      </c>
      <c r="N27" s="189">
        <v>39</v>
      </c>
      <c r="O27" s="128"/>
      <c r="P27" s="128"/>
      <c r="Q27" s="128"/>
      <c r="R27" s="128"/>
      <c r="S27" s="128"/>
      <c r="T27" s="128"/>
      <c r="U27" s="128"/>
      <c r="V27" s="128"/>
      <c r="W27" s="128"/>
      <c r="X27" s="128"/>
      <c r="Y27" s="128"/>
    </row>
    <row r="28" spans="1:25" ht="21" customHeight="1">
      <c r="A28" s="277" t="s">
        <v>122</v>
      </c>
      <c r="B28" s="136"/>
      <c r="C28" s="278">
        <v>15</v>
      </c>
      <c r="D28" s="278"/>
      <c r="E28" s="278">
        <v>70</v>
      </c>
      <c r="F28" s="278"/>
      <c r="G28" s="278">
        <v>4</v>
      </c>
      <c r="H28" s="278"/>
      <c r="I28" s="278">
        <v>7</v>
      </c>
      <c r="J28" s="278"/>
      <c r="K28" s="190">
        <v>96</v>
      </c>
      <c r="L28" s="128"/>
      <c r="M28" s="188" t="s">
        <v>509</v>
      </c>
      <c r="N28" s="189">
        <v>36</v>
      </c>
      <c r="O28" s="128"/>
      <c r="P28" s="128"/>
      <c r="Q28" s="128"/>
      <c r="R28" s="128"/>
      <c r="S28" s="128"/>
      <c r="T28" s="128"/>
      <c r="U28" s="128"/>
      <c r="V28" s="128"/>
      <c r="W28" s="128"/>
      <c r="X28" s="128"/>
      <c r="Y28" s="128"/>
    </row>
    <row r="29" spans="1:25" ht="21" customHeight="1">
      <c r="A29" s="277" t="s">
        <v>123</v>
      </c>
      <c r="B29" s="136"/>
      <c r="C29" s="278">
        <v>1</v>
      </c>
      <c r="D29" s="278"/>
      <c r="E29" s="278">
        <v>1</v>
      </c>
      <c r="F29" s="278"/>
      <c r="G29" s="278">
        <v>2</v>
      </c>
      <c r="H29" s="278"/>
      <c r="I29" s="278">
        <v>4</v>
      </c>
      <c r="J29" s="278"/>
      <c r="K29" s="190">
        <v>8</v>
      </c>
      <c r="L29" s="128"/>
      <c r="M29" s="188" t="s">
        <v>116</v>
      </c>
      <c r="N29" s="189">
        <v>34</v>
      </c>
      <c r="O29" s="128"/>
      <c r="P29" s="128"/>
      <c r="Q29" s="128"/>
      <c r="R29" s="128"/>
      <c r="S29" s="128"/>
      <c r="T29" s="128"/>
      <c r="U29" s="128"/>
      <c r="V29" s="128"/>
      <c r="W29" s="128"/>
      <c r="X29" s="128"/>
      <c r="Y29" s="128"/>
    </row>
    <row r="30" spans="1:25" ht="21" customHeight="1">
      <c r="A30" s="277" t="s">
        <v>124</v>
      </c>
      <c r="B30" s="136"/>
      <c r="C30" s="278">
        <v>14</v>
      </c>
      <c r="D30" s="278"/>
      <c r="E30" s="278">
        <v>76</v>
      </c>
      <c r="F30" s="278"/>
      <c r="G30" s="278">
        <v>5</v>
      </c>
      <c r="H30" s="278"/>
      <c r="I30" s="278">
        <v>15</v>
      </c>
      <c r="J30" s="278"/>
      <c r="K30" s="190">
        <v>110</v>
      </c>
      <c r="L30" s="128"/>
      <c r="M30" s="188" t="s">
        <v>127</v>
      </c>
      <c r="N30" s="189">
        <v>34</v>
      </c>
      <c r="O30" s="128"/>
      <c r="P30" s="128"/>
      <c r="Q30" s="128"/>
      <c r="R30" s="128"/>
      <c r="S30" s="128"/>
      <c r="T30" s="128"/>
      <c r="U30" s="128"/>
      <c r="V30" s="128"/>
      <c r="W30" s="128"/>
      <c r="X30" s="128"/>
      <c r="Y30" s="128"/>
    </row>
    <row r="31" spans="1:25" ht="21" customHeight="1">
      <c r="A31" s="277" t="s">
        <v>125</v>
      </c>
      <c r="B31" s="136"/>
      <c r="C31" s="278">
        <v>3</v>
      </c>
      <c r="D31" s="278"/>
      <c r="E31" s="278">
        <v>12</v>
      </c>
      <c r="F31" s="278"/>
      <c r="G31" s="278"/>
      <c r="H31" s="278"/>
      <c r="I31" s="278"/>
      <c r="J31" s="278"/>
      <c r="K31" s="190">
        <v>15</v>
      </c>
      <c r="L31" s="128"/>
      <c r="M31" s="188" t="s">
        <v>110</v>
      </c>
      <c r="N31" s="189">
        <v>31</v>
      </c>
      <c r="O31" s="128"/>
      <c r="P31" s="128"/>
      <c r="Q31" s="128"/>
      <c r="R31" s="128"/>
      <c r="S31" s="128"/>
      <c r="T31" s="128"/>
      <c r="U31" s="128"/>
      <c r="V31" s="128"/>
      <c r="W31" s="128"/>
      <c r="X31" s="128"/>
      <c r="Y31" s="128"/>
    </row>
    <row r="32" spans="1:25" ht="21" customHeight="1">
      <c r="A32" s="277" t="s">
        <v>126</v>
      </c>
      <c r="B32" s="136"/>
      <c r="C32" s="278">
        <v>20</v>
      </c>
      <c r="D32" s="278"/>
      <c r="E32" s="278">
        <v>44</v>
      </c>
      <c r="F32" s="278"/>
      <c r="G32" s="278"/>
      <c r="H32" s="278"/>
      <c r="I32" s="278"/>
      <c r="J32" s="278"/>
      <c r="K32" s="190">
        <v>64</v>
      </c>
      <c r="L32" s="128"/>
      <c r="M32" s="188" t="s">
        <v>130</v>
      </c>
      <c r="N32" s="189">
        <v>25</v>
      </c>
      <c r="O32" s="128"/>
      <c r="P32" s="128"/>
      <c r="Q32" s="128"/>
      <c r="R32" s="128"/>
      <c r="S32" s="128"/>
      <c r="T32" s="128"/>
      <c r="U32" s="128"/>
      <c r="V32" s="128"/>
      <c r="W32" s="128"/>
      <c r="X32" s="128"/>
      <c r="Y32" s="128"/>
    </row>
    <row r="33" spans="1:25" ht="21" customHeight="1">
      <c r="A33" s="277" t="s">
        <v>127</v>
      </c>
      <c r="B33" s="136"/>
      <c r="C33" s="278">
        <v>2</v>
      </c>
      <c r="D33" s="278"/>
      <c r="E33" s="278">
        <v>18</v>
      </c>
      <c r="F33" s="278"/>
      <c r="G33" s="278">
        <v>2</v>
      </c>
      <c r="H33" s="278"/>
      <c r="I33" s="278">
        <v>12</v>
      </c>
      <c r="J33" s="278"/>
      <c r="K33" s="190">
        <v>34</v>
      </c>
      <c r="L33" s="128"/>
      <c r="M33" s="188" t="s">
        <v>120</v>
      </c>
      <c r="N33" s="189">
        <v>24</v>
      </c>
      <c r="O33" s="128"/>
      <c r="P33" s="128"/>
      <c r="Q33" s="128"/>
      <c r="R33" s="128"/>
      <c r="S33" s="128"/>
      <c r="T33" s="128"/>
      <c r="U33" s="128"/>
      <c r="V33" s="128"/>
      <c r="W33" s="128"/>
      <c r="X33" s="128"/>
      <c r="Y33" s="128"/>
    </row>
    <row r="34" spans="1:25" ht="21" customHeight="1">
      <c r="A34" s="277" t="s">
        <v>128</v>
      </c>
      <c r="B34" s="136"/>
      <c r="C34" s="278">
        <v>5</v>
      </c>
      <c r="D34" s="278"/>
      <c r="E34" s="278">
        <v>5</v>
      </c>
      <c r="F34" s="278"/>
      <c r="G34" s="278">
        <v>42</v>
      </c>
      <c r="H34" s="278"/>
      <c r="I34" s="278">
        <v>30</v>
      </c>
      <c r="J34" s="278"/>
      <c r="K34" s="190">
        <v>82</v>
      </c>
      <c r="L34" s="128"/>
      <c r="M34" s="188" t="s">
        <v>104</v>
      </c>
      <c r="N34" s="189">
        <v>16</v>
      </c>
      <c r="O34" s="128"/>
      <c r="P34" s="128"/>
      <c r="Q34" s="128"/>
      <c r="R34" s="128"/>
      <c r="S34" s="128"/>
      <c r="T34" s="128"/>
      <c r="U34" s="128"/>
      <c r="V34" s="128"/>
      <c r="W34" s="128"/>
      <c r="X34" s="128"/>
      <c r="Y34" s="128"/>
    </row>
    <row r="35" spans="1:25" ht="21" customHeight="1">
      <c r="A35" s="277" t="s">
        <v>129</v>
      </c>
      <c r="B35" s="136"/>
      <c r="C35" s="278">
        <v>9</v>
      </c>
      <c r="D35" s="278"/>
      <c r="E35" s="278">
        <v>75</v>
      </c>
      <c r="F35" s="278"/>
      <c r="G35" s="278"/>
      <c r="H35" s="278"/>
      <c r="I35" s="278">
        <v>8</v>
      </c>
      <c r="J35" s="278"/>
      <c r="K35" s="190">
        <v>92</v>
      </c>
      <c r="L35" s="128"/>
      <c r="M35" s="188" t="s">
        <v>113</v>
      </c>
      <c r="N35" s="189">
        <v>16</v>
      </c>
      <c r="O35" s="128"/>
      <c r="P35" s="128"/>
      <c r="Q35" s="128"/>
      <c r="R35" s="128"/>
      <c r="S35" s="128"/>
      <c r="T35" s="128"/>
      <c r="U35" s="128"/>
      <c r="V35" s="128"/>
      <c r="W35" s="128"/>
      <c r="X35" s="128"/>
      <c r="Y35" s="128"/>
    </row>
    <row r="36" spans="1:25" ht="21" customHeight="1">
      <c r="A36" s="277" t="s">
        <v>130</v>
      </c>
      <c r="B36" s="136"/>
      <c r="C36" s="278">
        <v>1</v>
      </c>
      <c r="D36" s="278"/>
      <c r="E36" s="278">
        <v>8</v>
      </c>
      <c r="F36" s="278"/>
      <c r="G36" s="278">
        <v>10</v>
      </c>
      <c r="H36" s="278"/>
      <c r="I36" s="278">
        <v>6</v>
      </c>
      <c r="J36" s="278"/>
      <c r="K36" s="190">
        <v>25</v>
      </c>
      <c r="L36" s="128"/>
      <c r="M36" s="188" t="s">
        <v>125</v>
      </c>
      <c r="N36" s="189">
        <v>15</v>
      </c>
      <c r="O36" s="128"/>
      <c r="P36" s="128"/>
      <c r="Q36" s="128"/>
      <c r="R36" s="128"/>
      <c r="S36" s="128"/>
      <c r="T36" s="128"/>
      <c r="U36" s="128"/>
      <c r="V36" s="128"/>
      <c r="W36" s="128"/>
      <c r="X36" s="128"/>
      <c r="Y36" s="128"/>
    </row>
    <row r="37" spans="1:25" ht="21" customHeight="1">
      <c r="A37" s="277" t="s">
        <v>131</v>
      </c>
      <c r="B37" s="136"/>
      <c r="C37" s="278">
        <v>19</v>
      </c>
      <c r="D37" s="278"/>
      <c r="E37" s="278">
        <v>29</v>
      </c>
      <c r="F37" s="278"/>
      <c r="G37" s="278">
        <v>42</v>
      </c>
      <c r="H37" s="278"/>
      <c r="I37" s="278">
        <v>77</v>
      </c>
      <c r="J37" s="278"/>
      <c r="K37" s="190">
        <v>167</v>
      </c>
      <c r="L37" s="128"/>
      <c r="M37" s="188" t="s">
        <v>109</v>
      </c>
      <c r="N37" s="189">
        <v>9</v>
      </c>
      <c r="O37" s="128"/>
      <c r="P37" s="128"/>
      <c r="Q37" s="128"/>
      <c r="R37" s="128"/>
      <c r="S37" s="128"/>
      <c r="T37" s="128"/>
      <c r="U37" s="128"/>
      <c r="V37" s="128"/>
      <c r="W37" s="128"/>
      <c r="X37" s="128"/>
      <c r="Y37" s="128"/>
    </row>
    <row r="38" spans="1:25" ht="21" customHeight="1">
      <c r="A38" s="277" t="s">
        <v>132</v>
      </c>
      <c r="B38" s="136"/>
      <c r="C38" s="278"/>
      <c r="D38" s="278"/>
      <c r="E38" s="278">
        <v>1</v>
      </c>
      <c r="F38" s="278"/>
      <c r="G38" s="278">
        <v>5</v>
      </c>
      <c r="H38" s="278"/>
      <c r="I38" s="278">
        <v>1</v>
      </c>
      <c r="J38" s="278"/>
      <c r="K38" s="190">
        <v>7</v>
      </c>
      <c r="L38" s="128"/>
      <c r="M38" s="188" t="s">
        <v>123</v>
      </c>
      <c r="N38" s="189">
        <v>8</v>
      </c>
      <c r="O38" s="128"/>
      <c r="P38" s="128"/>
      <c r="Q38" s="128"/>
      <c r="R38" s="128"/>
      <c r="S38" s="128"/>
      <c r="T38" s="128"/>
      <c r="U38" s="128"/>
      <c r="V38" s="128"/>
      <c r="W38" s="128"/>
      <c r="X38" s="128"/>
      <c r="Y38" s="128"/>
    </row>
    <row r="39" spans="1:25" ht="21" customHeight="1">
      <c r="A39" s="277" t="s">
        <v>133</v>
      </c>
      <c r="B39" s="136"/>
      <c r="C39" s="278">
        <v>17</v>
      </c>
      <c r="D39" s="278"/>
      <c r="E39" s="278">
        <v>47</v>
      </c>
      <c r="F39" s="278"/>
      <c r="G39" s="278">
        <v>17</v>
      </c>
      <c r="H39" s="278"/>
      <c r="I39" s="278">
        <v>24</v>
      </c>
      <c r="J39" s="278"/>
      <c r="K39" s="190">
        <v>105</v>
      </c>
      <c r="L39" s="128"/>
      <c r="M39" s="188" t="s">
        <v>132</v>
      </c>
      <c r="N39" s="189">
        <v>7</v>
      </c>
      <c r="O39" s="128"/>
      <c r="P39" s="128"/>
      <c r="Q39" s="128"/>
      <c r="R39" s="128"/>
      <c r="S39" s="128"/>
      <c r="T39" s="128"/>
      <c r="U39" s="128"/>
      <c r="V39" s="128"/>
      <c r="W39" s="128"/>
      <c r="X39" s="128"/>
      <c r="Y39" s="128"/>
    </row>
    <row r="40" spans="1:25" ht="21" customHeight="1">
      <c r="A40" s="277" t="s">
        <v>134</v>
      </c>
      <c r="B40" s="136"/>
      <c r="C40" s="278"/>
      <c r="D40" s="278"/>
      <c r="E40" s="278"/>
      <c r="F40" s="278"/>
      <c r="G40" s="278">
        <v>1</v>
      </c>
      <c r="H40" s="278"/>
      <c r="I40" s="278"/>
      <c r="J40" s="278"/>
      <c r="K40" s="190">
        <v>1</v>
      </c>
      <c r="L40" s="128"/>
      <c r="M40" s="188" t="s">
        <v>106</v>
      </c>
      <c r="N40" s="189">
        <v>3</v>
      </c>
      <c r="O40" s="128"/>
      <c r="P40" s="128"/>
      <c r="Q40" s="128"/>
      <c r="R40" s="128"/>
      <c r="S40" s="128"/>
      <c r="T40" s="128"/>
      <c r="U40" s="128"/>
      <c r="V40" s="128"/>
      <c r="W40" s="128"/>
      <c r="X40" s="128"/>
      <c r="Y40" s="128"/>
    </row>
    <row r="41" spans="1:25" ht="21" customHeight="1">
      <c r="A41" s="277" t="s">
        <v>135</v>
      </c>
      <c r="B41" s="136"/>
      <c r="C41" s="278">
        <v>4</v>
      </c>
      <c r="D41" s="278"/>
      <c r="E41" s="278">
        <v>25</v>
      </c>
      <c r="F41" s="278"/>
      <c r="G41" s="278">
        <v>3</v>
      </c>
      <c r="H41" s="278"/>
      <c r="I41" s="278">
        <v>7</v>
      </c>
      <c r="J41" s="278"/>
      <c r="K41" s="190">
        <v>39</v>
      </c>
      <c r="L41" s="128"/>
      <c r="M41" s="188" t="s">
        <v>107</v>
      </c>
      <c r="N41" s="189">
        <v>2</v>
      </c>
      <c r="O41" s="128"/>
      <c r="P41" s="128"/>
      <c r="Q41" s="128"/>
      <c r="R41" s="128"/>
      <c r="S41" s="128"/>
      <c r="T41" s="128"/>
      <c r="U41" s="128"/>
      <c r="V41" s="128"/>
      <c r="W41" s="128"/>
      <c r="X41" s="128"/>
      <c r="Y41" s="128"/>
    </row>
    <row r="42" spans="1:25" ht="21" customHeight="1">
      <c r="A42" s="277" t="s">
        <v>509</v>
      </c>
      <c r="B42" s="136"/>
      <c r="C42" s="278">
        <v>3</v>
      </c>
      <c r="D42" s="278"/>
      <c r="E42" s="278">
        <v>17</v>
      </c>
      <c r="F42" s="278"/>
      <c r="G42" s="278">
        <v>5</v>
      </c>
      <c r="H42" s="278"/>
      <c r="I42" s="278">
        <v>11</v>
      </c>
      <c r="J42" s="278"/>
      <c r="K42" s="190">
        <v>36</v>
      </c>
      <c r="L42" s="128"/>
      <c r="M42" s="188" t="s">
        <v>134</v>
      </c>
      <c r="N42" s="189">
        <v>1</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243</v>
      </c>
      <c r="D44" s="192">
        <v>0</v>
      </c>
      <c r="E44" s="192">
        <v>1239</v>
      </c>
      <c r="F44" s="192">
        <v>0</v>
      </c>
      <c r="G44" s="192">
        <v>326</v>
      </c>
      <c r="H44" s="192">
        <v>0</v>
      </c>
      <c r="I44" s="192">
        <v>481</v>
      </c>
      <c r="J44" s="192">
        <v>0</v>
      </c>
      <c r="K44" s="192">
        <v>2289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50"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zoomScale="50" zoomScaleNormal="80" zoomScaleSheetLayoutView="50" workbookViewId="0">
      <selection activeCell="U16" sqref="U16"/>
    </sheetView>
  </sheetViews>
  <sheetFormatPr baseColWidth="10" defaultColWidth="11.42578125"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50" t="s">
        <v>1</v>
      </c>
      <c r="B1" s="91"/>
      <c r="C1" s="92"/>
      <c r="D1" s="92"/>
      <c r="E1" s="93"/>
      <c r="F1" s="5"/>
      <c r="G1" s="5"/>
      <c r="H1" s="5"/>
    </row>
    <row r="2" spans="1:8" ht="39.950000000000003" customHeight="1">
      <c r="A2" s="550"/>
      <c r="B2" s="91"/>
      <c r="C2" s="102" t="s">
        <v>2</v>
      </c>
      <c r="D2" s="110"/>
      <c r="E2" s="93"/>
      <c r="F2" s="6"/>
      <c r="G2" s="5"/>
      <c r="H2" s="5"/>
    </row>
    <row r="3" spans="1:8" ht="8.1" customHeight="1">
      <c r="A3" s="550"/>
      <c r="B3" s="91"/>
      <c r="C3" s="94"/>
      <c r="D3" s="94"/>
      <c r="E3" s="93"/>
      <c r="F3" s="6"/>
      <c r="G3" s="5"/>
      <c r="H3" s="5"/>
    </row>
    <row r="4" spans="1:8" s="7" customFormat="1" ht="39.950000000000003" customHeight="1">
      <c r="A4" s="550"/>
      <c r="B4" s="91"/>
      <c r="C4" s="95" t="s">
        <v>3</v>
      </c>
      <c r="D4" s="95"/>
      <c r="E4" s="96">
        <v>3</v>
      </c>
      <c r="F4" s="5"/>
      <c r="G4" s="5"/>
      <c r="H4" s="5"/>
    </row>
    <row r="5" spans="1:8" s="7" customFormat="1" ht="8.1" customHeight="1">
      <c r="A5" s="550"/>
      <c r="B5" s="91"/>
      <c r="C5" s="95"/>
      <c r="D5" s="95"/>
      <c r="E5" s="96"/>
      <c r="F5" s="5"/>
      <c r="G5" s="5"/>
      <c r="H5" s="5"/>
    </row>
    <row r="6" spans="1:8" s="7" customFormat="1" ht="39.950000000000003" customHeight="1">
      <c r="A6" s="550"/>
      <c r="B6" s="91"/>
      <c r="C6" s="95" t="s">
        <v>4</v>
      </c>
      <c r="D6" s="95"/>
      <c r="E6" s="96">
        <v>4</v>
      </c>
      <c r="F6" s="5"/>
      <c r="G6" s="5"/>
      <c r="H6" s="5"/>
    </row>
    <row r="7" spans="1:8" s="7" customFormat="1" ht="8.1" customHeight="1">
      <c r="A7" s="550"/>
      <c r="B7" s="91"/>
      <c r="C7" s="95"/>
      <c r="D7" s="95"/>
      <c r="E7" s="96"/>
      <c r="F7" s="5"/>
      <c r="G7" s="5"/>
      <c r="H7" s="5"/>
    </row>
    <row r="8" spans="1:8" s="7" customFormat="1" ht="46.5" customHeight="1">
      <c r="A8" s="550"/>
      <c r="B8" s="91"/>
      <c r="C8" s="95" t="s">
        <v>5</v>
      </c>
      <c r="D8" s="95"/>
      <c r="E8" s="96">
        <v>5</v>
      </c>
      <c r="F8" s="5"/>
      <c r="G8" s="5"/>
      <c r="H8" s="5"/>
    </row>
    <row r="9" spans="1:8" s="7" customFormat="1" ht="8.1" customHeight="1">
      <c r="A9" s="550"/>
      <c r="B9" s="91"/>
      <c r="C9" s="95"/>
      <c r="D9" s="95"/>
      <c r="E9" s="96"/>
      <c r="F9" s="5"/>
      <c r="G9" s="5"/>
      <c r="H9" s="5"/>
    </row>
    <row r="10" spans="1:8" s="7" customFormat="1" ht="46.5" customHeight="1">
      <c r="A10" s="550"/>
      <c r="B10" s="91"/>
      <c r="C10" s="95" t="s">
        <v>6</v>
      </c>
      <c r="D10" s="95"/>
      <c r="E10" s="96">
        <v>6</v>
      </c>
      <c r="F10" s="5"/>
      <c r="G10" s="5"/>
      <c r="H10" s="5"/>
    </row>
    <row r="11" spans="1:8" s="7" customFormat="1" ht="8.1" customHeight="1">
      <c r="A11" s="550"/>
      <c r="B11" s="91"/>
      <c r="C11" s="95"/>
      <c r="D11" s="95"/>
      <c r="E11" s="96"/>
      <c r="F11" s="5"/>
      <c r="G11" s="5"/>
      <c r="H11" s="5"/>
    </row>
    <row r="12" spans="1:8" s="7" customFormat="1" ht="46.5">
      <c r="A12" s="550"/>
      <c r="B12" s="91"/>
      <c r="C12" s="95" t="s">
        <v>7</v>
      </c>
      <c r="D12" s="95"/>
      <c r="E12" s="96">
        <v>7</v>
      </c>
      <c r="F12" s="5"/>
      <c r="G12" s="5"/>
      <c r="H12" s="5"/>
    </row>
    <row r="13" spans="1:8" s="7" customFormat="1" ht="8.1" customHeight="1">
      <c r="A13" s="550"/>
      <c r="B13" s="91"/>
      <c r="C13" s="95"/>
      <c r="D13" s="95"/>
      <c r="E13" s="96"/>
      <c r="F13" s="5"/>
      <c r="G13" s="5"/>
      <c r="H13" s="5"/>
    </row>
    <row r="14" spans="1:8" s="7" customFormat="1" ht="39.950000000000003" customHeight="1">
      <c r="A14" s="550"/>
      <c r="B14" s="91"/>
      <c r="C14" s="95" t="s">
        <v>8</v>
      </c>
      <c r="D14" s="95"/>
      <c r="E14" s="96">
        <v>8</v>
      </c>
      <c r="F14" s="5"/>
      <c r="G14" s="5"/>
      <c r="H14" s="5"/>
    </row>
    <row r="15" spans="1:8" s="7" customFormat="1" ht="8.1" customHeight="1">
      <c r="A15" s="550"/>
      <c r="B15" s="91"/>
      <c r="C15" s="95"/>
      <c r="D15" s="95"/>
      <c r="E15" s="96"/>
      <c r="F15" s="5"/>
      <c r="G15" s="5"/>
      <c r="H15" s="5"/>
    </row>
    <row r="16" spans="1:8" s="7" customFormat="1" ht="39.950000000000003" customHeight="1">
      <c r="A16" s="550"/>
      <c r="B16" s="91"/>
      <c r="C16" s="95" t="s">
        <v>9</v>
      </c>
      <c r="D16" s="95"/>
      <c r="E16" s="96">
        <v>9</v>
      </c>
      <c r="F16" s="5"/>
      <c r="G16" s="5"/>
      <c r="H16" s="5"/>
    </row>
    <row r="17" spans="1:8" s="7" customFormat="1" ht="8.1" customHeight="1">
      <c r="A17" s="550"/>
      <c r="B17" s="91"/>
      <c r="C17" s="95"/>
      <c r="D17" s="95"/>
      <c r="E17" s="96"/>
      <c r="F17" s="5"/>
      <c r="G17" s="5"/>
      <c r="H17" s="5"/>
    </row>
    <row r="18" spans="1:8" s="7" customFormat="1" ht="39.950000000000003" customHeight="1">
      <c r="A18" s="550"/>
      <c r="B18" s="91"/>
      <c r="C18" s="95" t="s">
        <v>10</v>
      </c>
      <c r="D18" s="95"/>
      <c r="E18" s="96">
        <v>10</v>
      </c>
      <c r="F18" s="5"/>
      <c r="G18" s="5"/>
      <c r="H18" s="5"/>
    </row>
    <row r="19" spans="1:8" s="7" customFormat="1" ht="8.1" customHeight="1">
      <c r="A19" s="550"/>
      <c r="B19" s="91"/>
      <c r="C19" s="95"/>
      <c r="D19" s="95"/>
      <c r="E19" s="96"/>
      <c r="F19" s="5"/>
      <c r="G19" s="5"/>
      <c r="H19" s="5"/>
    </row>
    <row r="20" spans="1:8" s="7" customFormat="1" ht="39.950000000000003" customHeight="1">
      <c r="A20" s="550"/>
      <c r="B20" s="91"/>
      <c r="C20" s="95" t="s">
        <v>11</v>
      </c>
      <c r="D20" s="95"/>
      <c r="E20" s="96">
        <v>11</v>
      </c>
      <c r="F20" s="5"/>
      <c r="G20" s="5"/>
      <c r="H20" s="5"/>
    </row>
    <row r="21" spans="1:8" s="7" customFormat="1" ht="8.1" customHeight="1">
      <c r="A21" s="550"/>
      <c r="B21" s="91"/>
      <c r="C21" s="97"/>
      <c r="D21" s="97"/>
      <c r="E21" s="98"/>
      <c r="F21" s="5"/>
      <c r="G21" s="5"/>
      <c r="H21" s="5"/>
    </row>
    <row r="22" spans="1:8" s="7" customFormat="1" ht="39.950000000000003" customHeight="1">
      <c r="A22" s="550"/>
      <c r="B22" s="91"/>
      <c r="C22" s="102" t="s">
        <v>12</v>
      </c>
      <c r="D22" s="110"/>
      <c r="E22" s="93"/>
      <c r="F22" s="5"/>
      <c r="G22" s="5"/>
      <c r="H22" s="5"/>
    </row>
    <row r="23" spans="1:8" s="7" customFormat="1" ht="8.1" customHeight="1">
      <c r="A23" s="550"/>
      <c r="B23" s="91"/>
      <c r="C23" s="97"/>
      <c r="D23" s="97"/>
      <c r="E23" s="98"/>
      <c r="F23" s="5"/>
      <c r="G23" s="5"/>
      <c r="H23" s="5"/>
    </row>
    <row r="24" spans="1:8" s="7" customFormat="1" ht="39.950000000000003" customHeight="1">
      <c r="A24" s="550"/>
      <c r="B24" s="91"/>
      <c r="C24" s="99" t="s">
        <v>13</v>
      </c>
      <c r="D24" s="99"/>
      <c r="E24" s="98">
        <v>12</v>
      </c>
      <c r="F24" s="5"/>
      <c r="G24" s="5"/>
      <c r="H24" s="5"/>
    </row>
    <row r="25" spans="1:8" s="7" customFormat="1" ht="8.1" customHeight="1">
      <c r="A25" s="550"/>
      <c r="B25" s="91"/>
      <c r="C25" s="99"/>
      <c r="D25" s="99"/>
      <c r="E25" s="98"/>
      <c r="F25" s="5"/>
      <c r="G25" s="5"/>
      <c r="H25" s="5"/>
    </row>
    <row r="26" spans="1:8" s="7" customFormat="1" ht="60" customHeight="1">
      <c r="A26" s="550"/>
      <c r="B26" s="91"/>
      <c r="C26" s="99" t="s">
        <v>14</v>
      </c>
      <c r="D26" s="99"/>
      <c r="E26" s="98">
        <v>13</v>
      </c>
      <c r="F26" s="5"/>
      <c r="G26" s="5"/>
      <c r="H26" s="5"/>
    </row>
    <row r="27" spans="1:8" s="7" customFormat="1" ht="8.1" customHeight="1">
      <c r="A27" s="550"/>
      <c r="B27" s="91"/>
      <c r="C27" s="99"/>
      <c r="D27" s="99"/>
      <c r="E27" s="98"/>
      <c r="F27" s="5"/>
      <c r="G27" s="5"/>
      <c r="H27" s="5"/>
    </row>
    <row r="28" spans="1:8" s="7" customFormat="1" ht="50.1" customHeight="1">
      <c r="A28" s="550"/>
      <c r="B28" s="91"/>
      <c r="C28" s="99" t="s">
        <v>15</v>
      </c>
      <c r="D28" s="99"/>
      <c r="E28" s="98">
        <v>14</v>
      </c>
      <c r="F28" s="5"/>
      <c r="G28" s="5"/>
      <c r="H28" s="5"/>
    </row>
    <row r="29" spans="1:8" s="7" customFormat="1" ht="8.1" customHeight="1">
      <c r="A29" s="550"/>
      <c r="B29" s="91"/>
      <c r="C29" s="99"/>
      <c r="D29" s="99"/>
      <c r="E29" s="98"/>
      <c r="F29" s="5"/>
      <c r="G29" s="5"/>
      <c r="H29" s="5"/>
    </row>
    <row r="30" spans="1:8" s="7" customFormat="1" ht="50.1" customHeight="1">
      <c r="A30" s="550"/>
      <c r="B30" s="91"/>
      <c r="C30" s="99" t="s">
        <v>16</v>
      </c>
      <c r="D30" s="99"/>
      <c r="E30" s="98">
        <v>15</v>
      </c>
      <c r="F30" s="5"/>
      <c r="G30" s="5"/>
      <c r="H30" s="5"/>
    </row>
    <row r="31" spans="1:8" s="7" customFormat="1" ht="8.1" customHeight="1">
      <c r="A31" s="550"/>
      <c r="B31" s="91"/>
      <c r="C31" s="99"/>
      <c r="D31" s="99"/>
      <c r="E31" s="98"/>
      <c r="F31" s="5"/>
      <c r="G31" s="5"/>
      <c r="H31" s="5"/>
    </row>
    <row r="32" spans="1:8" s="7" customFormat="1" ht="60" customHeight="1">
      <c r="A32" s="550"/>
      <c r="B32" s="91"/>
      <c r="C32" s="99" t="s">
        <v>17</v>
      </c>
      <c r="D32" s="99"/>
      <c r="E32" s="98">
        <v>16</v>
      </c>
      <c r="F32" s="5"/>
      <c r="G32" s="5"/>
      <c r="H32" s="5"/>
    </row>
    <row r="33" spans="1:8" s="7" customFormat="1" ht="8.1" customHeight="1">
      <c r="A33" s="550"/>
      <c r="B33" s="91"/>
      <c r="C33" s="97"/>
      <c r="D33" s="97"/>
      <c r="E33" s="98"/>
      <c r="F33" s="5"/>
      <c r="G33" s="5"/>
      <c r="H33" s="5"/>
    </row>
    <row r="34" spans="1:8" s="7" customFormat="1" ht="39.950000000000003" customHeight="1">
      <c r="A34" s="550"/>
      <c r="B34" s="91"/>
      <c r="C34" s="102" t="s">
        <v>18</v>
      </c>
      <c r="D34" s="110"/>
      <c r="E34" s="93"/>
      <c r="F34" s="5"/>
      <c r="G34" s="5"/>
      <c r="H34" s="5"/>
    </row>
    <row r="35" spans="1:8" s="7" customFormat="1" ht="8.1" customHeight="1">
      <c r="A35" s="550"/>
      <c r="B35" s="91"/>
      <c r="C35" s="97"/>
      <c r="D35" s="97"/>
      <c r="E35" s="98"/>
      <c r="F35" s="5"/>
      <c r="G35" s="5"/>
      <c r="H35" s="5"/>
    </row>
    <row r="36" spans="1:8" s="7" customFormat="1" ht="50.1" customHeight="1">
      <c r="A36" s="550"/>
      <c r="B36" s="91"/>
      <c r="C36" s="99" t="s">
        <v>19</v>
      </c>
      <c r="D36" s="99"/>
      <c r="E36" s="98">
        <v>27</v>
      </c>
      <c r="F36" s="5"/>
      <c r="G36" s="5"/>
      <c r="H36" s="5"/>
    </row>
    <row r="37" spans="1:8" s="7" customFormat="1" ht="8.1" customHeight="1">
      <c r="A37" s="550"/>
      <c r="B37" s="91"/>
      <c r="C37" s="99"/>
      <c r="D37" s="99"/>
      <c r="E37" s="98"/>
      <c r="F37" s="5"/>
      <c r="G37" s="5"/>
      <c r="H37" s="5"/>
    </row>
    <row r="38" spans="1:8" s="7" customFormat="1" ht="60" customHeight="1">
      <c r="A38" s="550"/>
      <c r="B38" s="91"/>
      <c r="C38" s="99" t="s">
        <v>20</v>
      </c>
      <c r="D38" s="99"/>
      <c r="E38" s="98">
        <v>28</v>
      </c>
      <c r="F38" s="5"/>
      <c r="G38" s="5"/>
      <c r="H38" s="5"/>
    </row>
    <row r="39" spans="1:8" s="7" customFormat="1" ht="8.1" customHeight="1">
      <c r="A39" s="550" t="s">
        <v>1</v>
      </c>
      <c r="B39" s="91"/>
      <c r="C39" s="99"/>
      <c r="D39" s="99"/>
      <c r="E39" s="98"/>
      <c r="F39" s="5"/>
      <c r="G39" s="5"/>
      <c r="H39" s="5"/>
    </row>
    <row r="40" spans="1:8" s="7" customFormat="1" ht="39.950000000000003" customHeight="1">
      <c r="A40" s="550"/>
      <c r="B40" s="91"/>
      <c r="C40" s="102" t="s">
        <v>21</v>
      </c>
      <c r="D40" s="110"/>
      <c r="E40" s="98"/>
      <c r="F40" s="5"/>
      <c r="G40" s="5"/>
      <c r="H40" s="5"/>
    </row>
    <row r="41" spans="1:8" s="7" customFormat="1" ht="8.1" customHeight="1">
      <c r="A41" s="550"/>
      <c r="B41" s="91"/>
      <c r="C41" s="99"/>
      <c r="D41" s="99"/>
      <c r="E41" s="98"/>
      <c r="F41" s="5"/>
      <c r="G41" s="5"/>
      <c r="H41" s="5"/>
    </row>
    <row r="42" spans="1:8" s="7" customFormat="1" ht="39.950000000000003" customHeight="1">
      <c r="A42" s="550"/>
      <c r="B42" s="91"/>
      <c r="C42" s="99" t="s">
        <v>22</v>
      </c>
      <c r="D42" s="99"/>
      <c r="E42" s="98">
        <v>42</v>
      </c>
      <c r="F42" s="5"/>
      <c r="G42" s="5"/>
      <c r="H42" s="5"/>
    </row>
    <row r="43" spans="1:8" s="7" customFormat="1" ht="8.1" customHeight="1">
      <c r="A43" s="550"/>
      <c r="B43" s="91"/>
      <c r="C43" s="99"/>
      <c r="D43" s="99"/>
      <c r="E43" s="98"/>
      <c r="F43" s="5"/>
      <c r="G43" s="5"/>
      <c r="H43" s="5"/>
    </row>
    <row r="44" spans="1:8" s="7" customFormat="1" ht="39.950000000000003" customHeight="1">
      <c r="A44" s="550"/>
      <c r="B44" s="91"/>
      <c r="C44" s="99" t="s">
        <v>23</v>
      </c>
      <c r="D44" s="99"/>
      <c r="E44" s="98">
        <v>43</v>
      </c>
      <c r="F44" s="5"/>
      <c r="G44" s="5"/>
      <c r="H44" s="5"/>
    </row>
    <row r="45" spans="1:8" s="7" customFormat="1" ht="8.1" customHeight="1">
      <c r="A45" s="550"/>
      <c r="B45" s="91"/>
      <c r="C45" s="99"/>
      <c r="D45" s="99"/>
      <c r="E45" s="98"/>
      <c r="F45" s="5"/>
      <c r="G45" s="5"/>
      <c r="H45" s="5"/>
    </row>
    <row r="46" spans="1:8" s="7" customFormat="1" ht="39.950000000000003" customHeight="1">
      <c r="A46" s="550"/>
      <c r="B46" s="91"/>
      <c r="C46" s="99" t="s">
        <v>24</v>
      </c>
      <c r="D46" s="99"/>
      <c r="E46" s="98">
        <v>44</v>
      </c>
      <c r="F46" s="5"/>
      <c r="G46" s="5"/>
      <c r="H46" s="5"/>
    </row>
    <row r="47" spans="1:8" s="7" customFormat="1" ht="8.1" customHeight="1">
      <c r="A47" s="550"/>
      <c r="B47" s="91"/>
      <c r="C47" s="99"/>
      <c r="D47" s="99"/>
      <c r="E47" s="98"/>
      <c r="F47" s="5"/>
      <c r="G47" s="5"/>
      <c r="H47" s="5"/>
    </row>
    <row r="48" spans="1:8" s="7" customFormat="1" ht="39.950000000000003" customHeight="1">
      <c r="A48" s="550"/>
      <c r="B48" s="91"/>
      <c r="C48" s="102" t="s">
        <v>25</v>
      </c>
      <c r="D48" s="110"/>
      <c r="E48" s="98"/>
      <c r="F48" s="5"/>
      <c r="G48" s="5"/>
      <c r="H48" s="5"/>
    </row>
    <row r="49" spans="1:8" s="7" customFormat="1" ht="8.1" customHeight="1">
      <c r="A49" s="550"/>
      <c r="B49" s="91"/>
      <c r="C49" s="99"/>
      <c r="D49" s="94"/>
      <c r="E49" s="98"/>
      <c r="F49" s="5"/>
      <c r="G49" s="5"/>
      <c r="H49" s="5"/>
    </row>
    <row r="50" spans="1:8" s="7" customFormat="1" ht="39.950000000000003" customHeight="1">
      <c r="A50" s="550"/>
      <c r="B50" s="91"/>
      <c r="C50" s="99" t="s">
        <v>26</v>
      </c>
      <c r="D50" s="94"/>
      <c r="E50" s="98">
        <v>45</v>
      </c>
      <c r="F50" s="5"/>
      <c r="G50" s="5"/>
      <c r="H50" s="5"/>
    </row>
    <row r="51" spans="1:8" s="7" customFormat="1" ht="8.1" customHeight="1">
      <c r="A51" s="550"/>
      <c r="B51" s="91"/>
      <c r="C51" s="99"/>
      <c r="D51" s="94"/>
      <c r="E51" s="98" t="s">
        <v>27</v>
      </c>
      <c r="F51" s="5"/>
      <c r="G51" s="5"/>
      <c r="H51" s="5"/>
    </row>
    <row r="52" spans="1:8" s="7" customFormat="1" ht="39" customHeight="1">
      <c r="A52" s="550"/>
      <c r="B52" s="91"/>
      <c r="C52" s="99" t="s">
        <v>28</v>
      </c>
      <c r="D52" s="94"/>
      <c r="E52" s="98">
        <v>46</v>
      </c>
      <c r="F52" s="5"/>
      <c r="G52" s="5"/>
      <c r="H52" s="5"/>
    </row>
    <row r="53" spans="1:8" s="7" customFormat="1" ht="8.1" customHeight="1">
      <c r="A53" s="550"/>
      <c r="B53" s="91"/>
      <c r="C53" s="99"/>
      <c r="D53" s="94"/>
      <c r="E53" s="98"/>
      <c r="F53" s="5"/>
      <c r="G53" s="5"/>
      <c r="H53" s="5"/>
    </row>
    <row r="54" spans="1:8" s="7" customFormat="1" ht="39.950000000000003" customHeight="1">
      <c r="A54" s="550"/>
      <c r="B54" s="91"/>
      <c r="C54" s="99" t="s">
        <v>29</v>
      </c>
      <c r="D54" s="99"/>
      <c r="E54" s="98">
        <v>47</v>
      </c>
      <c r="F54" s="5"/>
      <c r="G54" s="5"/>
      <c r="H54" s="5"/>
    </row>
    <row r="55" spans="1:8" s="7" customFormat="1" ht="8.1" customHeight="1">
      <c r="A55" s="550"/>
      <c r="B55" s="91"/>
      <c r="C55" s="99"/>
      <c r="D55" s="99"/>
      <c r="E55" s="98"/>
      <c r="F55" s="5"/>
      <c r="G55" s="5"/>
      <c r="H55" s="5"/>
    </row>
    <row r="56" spans="1:8" s="7" customFormat="1" ht="39.950000000000003" customHeight="1">
      <c r="A56" s="550"/>
      <c r="B56" s="91"/>
      <c r="C56" s="99" t="s">
        <v>30</v>
      </c>
      <c r="D56" s="99"/>
      <c r="E56" s="98">
        <v>48</v>
      </c>
      <c r="F56" s="5"/>
      <c r="G56" s="5"/>
      <c r="H56" s="5"/>
    </row>
    <row r="57" spans="1:8" s="7" customFormat="1" ht="8.1" customHeight="1">
      <c r="A57" s="550"/>
      <c r="B57" s="91"/>
      <c r="C57" s="99"/>
      <c r="D57" s="99"/>
      <c r="E57" s="98"/>
      <c r="F57" s="5"/>
      <c r="G57" s="5"/>
      <c r="H57" s="5"/>
    </row>
    <row r="58" spans="1:8" s="7" customFormat="1" ht="39.950000000000003" customHeight="1">
      <c r="A58" s="550"/>
      <c r="B58" s="100"/>
      <c r="C58" s="102" t="s">
        <v>31</v>
      </c>
      <c r="D58" s="110"/>
      <c r="E58" s="93"/>
      <c r="F58" s="5"/>
      <c r="G58" s="5"/>
      <c r="H58" s="5"/>
    </row>
    <row r="59" spans="1:8" s="7" customFormat="1" ht="8.1" customHeight="1">
      <c r="A59" s="550"/>
      <c r="B59" s="100"/>
      <c r="C59" s="101"/>
      <c r="D59" s="101"/>
      <c r="E59" s="93"/>
      <c r="F59" s="5"/>
      <c r="G59" s="5"/>
      <c r="H59" s="5"/>
    </row>
    <row r="60" spans="1:8" s="7" customFormat="1" ht="50.1" customHeight="1">
      <c r="A60" s="550"/>
      <c r="B60" s="100"/>
      <c r="C60" s="99" t="s">
        <v>32</v>
      </c>
      <c r="D60" s="99"/>
      <c r="E60" s="98">
        <v>49</v>
      </c>
      <c r="F60" s="5"/>
      <c r="G60" s="5"/>
      <c r="H60" s="5"/>
    </row>
    <row r="61" spans="1:8" s="7" customFormat="1" ht="8.1" customHeight="1">
      <c r="A61" s="550"/>
      <c r="B61" s="100"/>
      <c r="C61" s="99"/>
      <c r="D61" s="99"/>
      <c r="E61" s="98"/>
      <c r="F61" s="5"/>
      <c r="G61" s="5"/>
      <c r="H61" s="5"/>
    </row>
    <row r="62" spans="1:8" s="7" customFormat="1" ht="50.1" customHeight="1">
      <c r="A62" s="550"/>
      <c r="B62" s="100"/>
      <c r="C62" s="99" t="s">
        <v>33</v>
      </c>
      <c r="D62" s="99"/>
      <c r="E62" s="98">
        <v>50</v>
      </c>
      <c r="F62" s="5"/>
      <c r="G62" s="5"/>
      <c r="H62" s="5"/>
    </row>
    <row r="63" spans="1:8" s="7" customFormat="1" ht="8.1" customHeight="1">
      <c r="A63" s="550"/>
      <c r="B63" s="100"/>
      <c r="C63" s="101"/>
      <c r="D63" s="101"/>
      <c r="E63" s="98"/>
      <c r="F63" s="5"/>
      <c r="G63" s="5"/>
      <c r="H63" s="5"/>
    </row>
    <row r="64" spans="1:8" s="7" customFormat="1" ht="39.950000000000003" customHeight="1">
      <c r="A64" s="550"/>
      <c r="B64" s="100"/>
      <c r="C64" s="102" t="s">
        <v>34</v>
      </c>
      <c r="D64" s="110"/>
      <c r="E64" s="93"/>
      <c r="F64" s="5"/>
      <c r="G64" s="5"/>
      <c r="H64" s="5"/>
    </row>
    <row r="65" spans="1:8" s="7" customFormat="1" ht="8.1" customHeight="1">
      <c r="A65" s="550"/>
      <c r="B65" s="100"/>
      <c r="C65" s="101"/>
      <c r="D65" s="101"/>
      <c r="E65" s="98"/>
      <c r="F65" s="5"/>
      <c r="G65" s="5"/>
      <c r="H65" s="5"/>
    </row>
    <row r="66" spans="1:8" s="7" customFormat="1" ht="50.1" customHeight="1">
      <c r="A66" s="550"/>
      <c r="B66" s="100"/>
      <c r="C66" s="99" t="s">
        <v>35</v>
      </c>
      <c r="D66" s="99"/>
      <c r="E66" s="98">
        <v>51</v>
      </c>
      <c r="F66" s="5"/>
      <c r="G66" s="5"/>
      <c r="H66" s="5"/>
    </row>
    <row r="67" spans="1:8" s="7" customFormat="1" ht="8.1" customHeight="1">
      <c r="A67" s="550"/>
      <c r="B67" s="100"/>
      <c r="C67" s="99"/>
      <c r="D67" s="99"/>
      <c r="E67" s="98"/>
      <c r="F67" s="5"/>
      <c r="G67" s="5"/>
      <c r="H67" s="5"/>
    </row>
    <row r="68" spans="1:8" s="7" customFormat="1" ht="50.1" customHeight="1">
      <c r="A68" s="550"/>
      <c r="B68" s="100"/>
      <c r="C68" s="99" t="s">
        <v>36</v>
      </c>
      <c r="D68" s="99"/>
      <c r="E68" s="98">
        <v>52</v>
      </c>
      <c r="F68" s="5"/>
      <c r="G68" s="5"/>
      <c r="H68" s="5"/>
    </row>
    <row r="69" spans="1:8" s="7" customFormat="1" ht="8.1" customHeight="1">
      <c r="A69" s="550"/>
      <c r="B69" s="100"/>
      <c r="C69" s="101"/>
      <c r="D69" s="101"/>
      <c r="E69" s="98"/>
      <c r="F69" s="5"/>
      <c r="G69" s="5"/>
      <c r="H69" s="5"/>
    </row>
    <row r="70" spans="1:8" s="7" customFormat="1" ht="39.950000000000003" customHeight="1">
      <c r="A70" s="550"/>
      <c r="B70" s="100"/>
      <c r="C70" s="102" t="s">
        <v>37</v>
      </c>
      <c r="D70" s="110"/>
      <c r="E70" s="93"/>
      <c r="F70" s="5"/>
      <c r="G70" s="5"/>
      <c r="H70" s="5"/>
    </row>
    <row r="71" spans="1:8" s="7" customFormat="1" ht="8.1" customHeight="1">
      <c r="A71" s="550"/>
      <c r="B71" s="100"/>
      <c r="C71" s="101"/>
      <c r="D71" s="101"/>
      <c r="E71" s="98"/>
      <c r="F71" s="5"/>
      <c r="G71" s="5"/>
      <c r="H71" s="5"/>
    </row>
    <row r="72" spans="1:8" s="7" customFormat="1" ht="50.1" customHeight="1">
      <c r="A72" s="550"/>
      <c r="B72" s="100"/>
      <c r="C72" s="99" t="s">
        <v>38</v>
      </c>
      <c r="D72" s="99"/>
      <c r="E72" s="98">
        <v>53</v>
      </c>
      <c r="F72" s="5"/>
      <c r="G72" s="5"/>
      <c r="H72" s="5"/>
    </row>
    <row r="73" spans="1:8" s="7" customFormat="1" ht="8.1" customHeight="1">
      <c r="A73" s="550"/>
      <c r="B73" s="100"/>
      <c r="C73" s="99"/>
      <c r="D73" s="99"/>
      <c r="E73" s="98"/>
      <c r="F73" s="5"/>
      <c r="G73" s="5"/>
      <c r="H73" s="5"/>
    </row>
    <row r="74" spans="1:8" s="7" customFormat="1" ht="50.1" customHeight="1">
      <c r="A74" s="550"/>
      <c r="B74" s="100"/>
      <c r="C74" s="99" t="s">
        <v>39</v>
      </c>
      <c r="D74" s="99"/>
      <c r="E74" s="98">
        <v>54</v>
      </c>
      <c r="F74" s="5"/>
      <c r="G74" s="5"/>
      <c r="H74" s="5"/>
    </row>
    <row r="75" spans="1:8" s="7" customFormat="1" ht="8.1" customHeight="1">
      <c r="A75" s="550"/>
      <c r="B75" s="100"/>
      <c r="C75" s="101"/>
      <c r="D75" s="101"/>
      <c r="E75" s="98"/>
      <c r="F75" s="5"/>
      <c r="G75" s="5"/>
      <c r="H75" s="5"/>
    </row>
    <row r="76" spans="1:8" s="7" customFormat="1" ht="39.950000000000003" customHeight="1">
      <c r="A76" s="550"/>
      <c r="B76" s="100"/>
      <c r="C76" s="102" t="s">
        <v>40</v>
      </c>
      <c r="D76" s="110"/>
      <c r="E76" s="93"/>
      <c r="F76" s="6"/>
      <c r="G76" s="5"/>
      <c r="H76" s="5"/>
    </row>
    <row r="77" spans="1:8" s="7" customFormat="1" ht="8.1" customHeight="1">
      <c r="A77" s="550"/>
      <c r="B77" s="100"/>
      <c r="C77" s="101"/>
      <c r="D77" s="101"/>
      <c r="E77" s="98"/>
      <c r="F77" s="5"/>
      <c r="G77" s="5"/>
      <c r="H77" s="5"/>
    </row>
    <row r="78" spans="1:8" s="7" customFormat="1" ht="50.1" customHeight="1">
      <c r="A78" s="550"/>
      <c r="B78" s="100"/>
      <c r="C78" s="99" t="s">
        <v>41</v>
      </c>
      <c r="D78" s="99"/>
      <c r="E78" s="98">
        <v>55</v>
      </c>
      <c r="F78" s="5"/>
      <c r="G78" s="5"/>
      <c r="H78" s="5"/>
    </row>
    <row r="79" spans="1:8" s="7" customFormat="1" ht="8.1" customHeight="1">
      <c r="A79" s="550"/>
      <c r="B79" s="100"/>
      <c r="C79" s="99"/>
      <c r="D79" s="99"/>
      <c r="E79" s="98"/>
      <c r="F79" s="5"/>
      <c r="G79" s="5"/>
      <c r="H79" s="5"/>
    </row>
    <row r="80" spans="1:8" s="7" customFormat="1" ht="50.1" customHeight="1">
      <c r="A80" s="550"/>
      <c r="B80" s="100"/>
      <c r="C80" s="99" t="s">
        <v>42</v>
      </c>
      <c r="D80" s="99"/>
      <c r="E80" s="98">
        <v>56</v>
      </c>
      <c r="F80" s="5"/>
      <c r="G80" s="5"/>
      <c r="H80" s="5"/>
    </row>
    <row r="81" spans="1:8" s="7" customFormat="1" ht="8.1" customHeight="1">
      <c r="A81" s="550"/>
      <c r="B81" s="100"/>
      <c r="C81" s="99"/>
      <c r="D81" s="99"/>
      <c r="E81" s="98"/>
      <c r="F81" s="5"/>
      <c r="G81" s="5"/>
      <c r="H81" s="5"/>
    </row>
    <row r="82" spans="1:8" s="7" customFormat="1" ht="50.1" customHeight="1">
      <c r="A82" s="550"/>
      <c r="B82" s="100"/>
      <c r="C82" s="99" t="s">
        <v>43</v>
      </c>
      <c r="D82" s="99"/>
      <c r="E82" s="98">
        <v>57</v>
      </c>
      <c r="F82" s="5"/>
      <c r="G82" s="5"/>
      <c r="H82" s="5"/>
    </row>
    <row r="83" spans="1:8" s="7" customFormat="1" ht="8.1" customHeight="1">
      <c r="A83" s="550"/>
      <c r="B83" s="100"/>
      <c r="C83" s="99"/>
      <c r="D83" s="99"/>
      <c r="E83" s="98"/>
      <c r="F83" s="5"/>
      <c r="G83" s="5"/>
      <c r="H83" s="5"/>
    </row>
    <row r="84" spans="1:8" s="7" customFormat="1" ht="50.1" customHeight="1">
      <c r="A84" s="550"/>
      <c r="B84" s="100"/>
      <c r="C84" s="99" t="s">
        <v>44</v>
      </c>
      <c r="D84" s="99"/>
      <c r="E84" s="98">
        <v>58</v>
      </c>
      <c r="F84" s="5"/>
      <c r="G84" s="5"/>
      <c r="H84" s="5"/>
    </row>
    <row r="85" spans="1:8" s="7" customFormat="1" ht="8.1" customHeight="1">
      <c r="A85" s="550"/>
      <c r="B85" s="100"/>
      <c r="C85" s="99"/>
      <c r="D85" s="99"/>
      <c r="E85" s="98"/>
      <c r="F85" s="5"/>
      <c r="G85" s="5"/>
      <c r="H85" s="5"/>
    </row>
    <row r="86" spans="1:8" s="7" customFormat="1" ht="50.1" customHeight="1">
      <c r="A86" s="550"/>
      <c r="B86" s="100"/>
      <c r="C86" s="99" t="s">
        <v>45</v>
      </c>
      <c r="D86" s="99"/>
      <c r="E86" s="98">
        <v>59</v>
      </c>
      <c r="F86" s="5"/>
      <c r="G86" s="5"/>
      <c r="H86" s="5"/>
    </row>
    <row r="87" spans="1:8" s="7" customFormat="1" ht="8.1" customHeight="1">
      <c r="A87" s="550"/>
      <c r="B87" s="100"/>
      <c r="C87" s="101"/>
      <c r="D87" s="101"/>
      <c r="E87" s="98"/>
      <c r="F87" s="5"/>
      <c r="G87" s="5"/>
      <c r="H87" s="5"/>
    </row>
    <row r="88" spans="1:8" s="7" customFormat="1" ht="39.950000000000003" customHeight="1">
      <c r="A88" s="550"/>
      <c r="B88" s="100"/>
      <c r="C88" s="102" t="s">
        <v>46</v>
      </c>
      <c r="D88" s="110"/>
      <c r="E88" s="93"/>
      <c r="F88" s="5"/>
      <c r="G88" s="5"/>
      <c r="H88" s="5"/>
    </row>
    <row r="89" spans="1:8" s="7" customFormat="1" ht="8.1" customHeight="1">
      <c r="A89" s="550"/>
      <c r="B89" s="100"/>
      <c r="C89" s="101"/>
      <c r="D89" s="101"/>
      <c r="E89" s="98"/>
      <c r="F89" s="5"/>
      <c r="G89" s="5"/>
      <c r="H89" s="5"/>
    </row>
    <row r="90" spans="1:8" s="7" customFormat="1" ht="50.1" customHeight="1">
      <c r="A90" s="550"/>
      <c r="B90" s="100"/>
      <c r="C90" s="99" t="s">
        <v>47</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ABD22-49A1-4B79-80AC-AC5B986D33B6}">
  <sheetPr>
    <pageSetUpPr fitToPage="1"/>
  </sheetPr>
  <dimension ref="A1:Y51"/>
  <sheetViews>
    <sheetView view="pageBreakPreview" topLeftCell="A3"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138</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v>1</v>
      </c>
      <c r="D10" s="278"/>
      <c r="E10" s="278">
        <v>9</v>
      </c>
      <c r="F10" s="278"/>
      <c r="G10" s="278"/>
      <c r="H10" s="278"/>
      <c r="I10" s="278"/>
      <c r="J10" s="278"/>
      <c r="K10" s="190">
        <v>10</v>
      </c>
      <c r="L10" s="128"/>
      <c r="M10" s="188" t="s">
        <v>133</v>
      </c>
      <c r="N10" s="189">
        <v>314</v>
      </c>
      <c r="O10" s="128"/>
      <c r="P10" s="128"/>
      <c r="Q10" s="128"/>
      <c r="R10" s="128"/>
      <c r="S10" s="128"/>
      <c r="T10" s="128"/>
      <c r="U10" s="128"/>
      <c r="V10" s="128"/>
      <c r="W10" s="128"/>
      <c r="X10" s="128"/>
      <c r="Y10" s="128"/>
    </row>
    <row r="11" spans="1:25" ht="21" customHeight="1">
      <c r="A11" s="277" t="s">
        <v>105</v>
      </c>
      <c r="B11" s="136"/>
      <c r="C11" s="278">
        <v>3</v>
      </c>
      <c r="D11" s="278"/>
      <c r="E11" s="278">
        <v>10</v>
      </c>
      <c r="F11" s="278"/>
      <c r="G11" s="278">
        <v>1</v>
      </c>
      <c r="H11" s="278"/>
      <c r="I11" s="278">
        <v>1</v>
      </c>
      <c r="J11" s="278"/>
      <c r="K11" s="190">
        <v>15</v>
      </c>
      <c r="L11" s="128"/>
      <c r="M11" s="188" t="s">
        <v>112</v>
      </c>
      <c r="N11" s="189">
        <v>183</v>
      </c>
      <c r="O11" s="128"/>
      <c r="P11" s="128"/>
      <c r="Q11" s="128"/>
      <c r="R11" s="128"/>
      <c r="S11" s="128"/>
      <c r="T11" s="128"/>
      <c r="U11" s="128"/>
      <c r="V11" s="128"/>
      <c r="W11" s="128"/>
      <c r="X11" s="128"/>
      <c r="Y11" s="128"/>
    </row>
    <row r="12" spans="1:25" ht="21" customHeight="1">
      <c r="A12" s="277" t="s">
        <v>106</v>
      </c>
      <c r="B12" s="136"/>
      <c r="C12" s="278"/>
      <c r="D12" s="278"/>
      <c r="E12" s="278"/>
      <c r="F12" s="278"/>
      <c r="G12" s="278"/>
      <c r="H12" s="278"/>
      <c r="I12" s="278"/>
      <c r="J12" s="278"/>
      <c r="K12" s="190">
        <v>0</v>
      </c>
      <c r="L12" s="128"/>
      <c r="M12" s="188" t="s">
        <v>118</v>
      </c>
      <c r="N12" s="189">
        <v>177</v>
      </c>
      <c r="O12" s="128"/>
      <c r="P12" s="128"/>
      <c r="Q12" s="128"/>
      <c r="R12" s="128"/>
      <c r="S12" s="128"/>
      <c r="T12" s="128"/>
      <c r="U12" s="128"/>
      <c r="V12" s="128"/>
      <c r="W12" s="128"/>
      <c r="X12" s="128"/>
      <c r="Y12" s="128"/>
    </row>
    <row r="13" spans="1:25" ht="21" customHeight="1">
      <c r="A13" s="277" t="s">
        <v>107</v>
      </c>
      <c r="B13" s="136"/>
      <c r="C13" s="278"/>
      <c r="D13" s="278"/>
      <c r="E13" s="278">
        <v>5</v>
      </c>
      <c r="F13" s="278"/>
      <c r="G13" s="278"/>
      <c r="H13" s="278"/>
      <c r="I13" s="278">
        <v>5</v>
      </c>
      <c r="J13" s="278"/>
      <c r="K13" s="190">
        <v>10</v>
      </c>
      <c r="L13" s="128"/>
      <c r="M13" s="188" t="s">
        <v>114</v>
      </c>
      <c r="N13" s="189">
        <v>91</v>
      </c>
      <c r="O13" s="128"/>
      <c r="P13" s="128"/>
      <c r="Q13" s="128"/>
      <c r="R13" s="128"/>
      <c r="S13" s="128"/>
      <c r="T13" s="128"/>
      <c r="U13" s="128"/>
      <c r="V13" s="128"/>
      <c r="W13" s="128"/>
      <c r="X13" s="128"/>
      <c r="Y13" s="128"/>
    </row>
    <row r="14" spans="1:25" ht="21" customHeight="1">
      <c r="A14" s="277" t="s">
        <v>110</v>
      </c>
      <c r="B14" s="136"/>
      <c r="C14" s="278">
        <v>2</v>
      </c>
      <c r="D14" s="278"/>
      <c r="E14" s="278">
        <v>26</v>
      </c>
      <c r="F14" s="278"/>
      <c r="G14" s="278">
        <v>4</v>
      </c>
      <c r="H14" s="278"/>
      <c r="I14" s="278">
        <v>5</v>
      </c>
      <c r="J14" s="278"/>
      <c r="K14" s="190">
        <v>37</v>
      </c>
      <c r="L14" s="128"/>
      <c r="M14" s="188" t="s">
        <v>131</v>
      </c>
      <c r="N14" s="189">
        <v>91</v>
      </c>
      <c r="O14" s="128"/>
      <c r="P14" s="128"/>
      <c r="Q14" s="128"/>
      <c r="R14" s="128"/>
      <c r="S14" s="128"/>
      <c r="T14" s="128"/>
      <c r="U14" s="128"/>
      <c r="V14" s="128"/>
      <c r="W14" s="128"/>
      <c r="X14" s="128"/>
      <c r="Y14" s="128"/>
    </row>
    <row r="15" spans="1:25" ht="21" customHeight="1">
      <c r="A15" s="277" t="s">
        <v>111</v>
      </c>
      <c r="B15" s="136"/>
      <c r="C15" s="278">
        <v>4</v>
      </c>
      <c r="D15" s="278"/>
      <c r="E15" s="278">
        <v>18</v>
      </c>
      <c r="F15" s="278"/>
      <c r="G15" s="278">
        <v>2</v>
      </c>
      <c r="H15" s="278"/>
      <c r="I15" s="278">
        <v>13</v>
      </c>
      <c r="J15" s="278"/>
      <c r="K15" s="190">
        <v>37</v>
      </c>
      <c r="L15" s="128"/>
      <c r="M15" s="188" t="s">
        <v>115</v>
      </c>
      <c r="N15" s="189">
        <v>86</v>
      </c>
      <c r="O15" s="128"/>
      <c r="P15" s="128"/>
      <c r="Q15" s="128"/>
      <c r="R15" s="128"/>
      <c r="S15" s="128"/>
      <c r="T15" s="128"/>
      <c r="U15" s="128"/>
      <c r="V15" s="128"/>
      <c r="W15" s="128"/>
      <c r="X15" s="128"/>
      <c r="Y15" s="128"/>
    </row>
    <row r="16" spans="1:25" ht="21" customHeight="1">
      <c r="A16" s="277" t="s">
        <v>112</v>
      </c>
      <c r="B16" s="136"/>
      <c r="C16" s="278">
        <v>11</v>
      </c>
      <c r="D16" s="278"/>
      <c r="E16" s="278">
        <v>86</v>
      </c>
      <c r="F16" s="278"/>
      <c r="G16" s="278">
        <v>44</v>
      </c>
      <c r="H16" s="278"/>
      <c r="I16" s="278">
        <v>42</v>
      </c>
      <c r="J16" s="278"/>
      <c r="K16" s="190">
        <v>183</v>
      </c>
      <c r="L16" s="128"/>
      <c r="M16" s="188" t="s">
        <v>124</v>
      </c>
      <c r="N16" s="189">
        <v>73</v>
      </c>
      <c r="O16" s="128"/>
      <c r="P16" s="128"/>
      <c r="Q16" s="128"/>
      <c r="R16" s="128"/>
      <c r="S16" s="128"/>
      <c r="T16" s="128"/>
      <c r="U16" s="128"/>
      <c r="V16" s="128"/>
      <c r="W16" s="128"/>
      <c r="X16" s="128"/>
      <c r="Y16" s="128"/>
    </row>
    <row r="17" spans="1:25" ht="21" customHeight="1">
      <c r="A17" s="277" t="s">
        <v>108</v>
      </c>
      <c r="B17" s="136"/>
      <c r="C17" s="278">
        <v>2</v>
      </c>
      <c r="D17" s="278"/>
      <c r="E17" s="278">
        <v>38</v>
      </c>
      <c r="F17" s="278"/>
      <c r="G17" s="278"/>
      <c r="H17" s="278"/>
      <c r="I17" s="278">
        <v>7</v>
      </c>
      <c r="J17" s="278"/>
      <c r="K17" s="190">
        <v>47</v>
      </c>
      <c r="L17" s="128"/>
      <c r="M17" s="188" t="s">
        <v>135</v>
      </c>
      <c r="N17" s="189">
        <v>60</v>
      </c>
      <c r="O17" s="128"/>
      <c r="P17" s="128"/>
      <c r="Q17" s="128"/>
      <c r="R17" s="128"/>
      <c r="S17" s="128"/>
      <c r="T17" s="128"/>
      <c r="U17" s="128"/>
      <c r="V17" s="128"/>
      <c r="W17" s="128"/>
      <c r="X17" s="128"/>
      <c r="Y17" s="128"/>
    </row>
    <row r="18" spans="1:25" ht="21" customHeight="1">
      <c r="A18" s="277" t="s">
        <v>109</v>
      </c>
      <c r="B18" s="136"/>
      <c r="C18" s="278">
        <v>1</v>
      </c>
      <c r="D18" s="278"/>
      <c r="E18" s="278">
        <v>2</v>
      </c>
      <c r="F18" s="278"/>
      <c r="G18" s="278">
        <v>2</v>
      </c>
      <c r="H18" s="278"/>
      <c r="I18" s="278">
        <v>5</v>
      </c>
      <c r="J18" s="278"/>
      <c r="K18" s="190">
        <v>10</v>
      </c>
      <c r="L18" s="128"/>
      <c r="M18" s="188" t="s">
        <v>108</v>
      </c>
      <c r="N18" s="189">
        <v>47</v>
      </c>
      <c r="O18" s="128"/>
      <c r="P18" s="128"/>
      <c r="Q18" s="128"/>
      <c r="R18" s="128"/>
      <c r="S18" s="128"/>
      <c r="T18" s="128"/>
      <c r="U18" s="128"/>
      <c r="V18" s="128"/>
      <c r="W18" s="128"/>
      <c r="X18" s="128"/>
      <c r="Y18" s="128"/>
    </row>
    <row r="19" spans="1:25" ht="21" customHeight="1">
      <c r="A19" s="277" t="s">
        <v>113</v>
      </c>
      <c r="B19" s="136"/>
      <c r="C19" s="278">
        <v>4</v>
      </c>
      <c r="D19" s="278"/>
      <c r="E19" s="278">
        <v>7</v>
      </c>
      <c r="F19" s="278"/>
      <c r="G19" s="278">
        <v>1</v>
      </c>
      <c r="H19" s="278"/>
      <c r="I19" s="278">
        <v>10</v>
      </c>
      <c r="J19" s="278"/>
      <c r="K19" s="190">
        <v>22</v>
      </c>
      <c r="L19" s="128"/>
      <c r="M19" s="188" t="s">
        <v>130</v>
      </c>
      <c r="N19" s="189">
        <v>42</v>
      </c>
      <c r="O19" s="128"/>
      <c r="P19" s="128"/>
      <c r="Q19" s="128"/>
      <c r="R19" s="128"/>
      <c r="S19" s="128"/>
      <c r="T19" s="128"/>
      <c r="U19" s="128"/>
      <c r="V19" s="128"/>
      <c r="W19" s="128"/>
      <c r="X19" s="128"/>
      <c r="Y19" s="128"/>
    </row>
    <row r="20" spans="1:25" ht="21" customHeight="1">
      <c r="A20" s="277" t="s">
        <v>118</v>
      </c>
      <c r="B20" s="136"/>
      <c r="C20" s="278">
        <v>3</v>
      </c>
      <c r="D20" s="278"/>
      <c r="E20" s="278">
        <v>124</v>
      </c>
      <c r="F20" s="278"/>
      <c r="G20" s="278">
        <v>28</v>
      </c>
      <c r="H20" s="278"/>
      <c r="I20" s="278">
        <v>22</v>
      </c>
      <c r="J20" s="278"/>
      <c r="K20" s="190">
        <v>177</v>
      </c>
      <c r="L20" s="128"/>
      <c r="M20" s="188" t="s">
        <v>116</v>
      </c>
      <c r="N20" s="189">
        <v>41</v>
      </c>
      <c r="O20" s="128"/>
      <c r="P20" s="128"/>
      <c r="Q20" s="128"/>
      <c r="R20" s="128"/>
      <c r="S20" s="128"/>
      <c r="T20" s="128"/>
      <c r="U20" s="128"/>
      <c r="V20" s="128"/>
      <c r="W20" s="128"/>
      <c r="X20" s="128"/>
      <c r="Y20" s="128"/>
    </row>
    <row r="21" spans="1:25" ht="21" customHeight="1">
      <c r="A21" s="277" t="s">
        <v>114</v>
      </c>
      <c r="B21" s="136"/>
      <c r="C21" s="278">
        <v>5</v>
      </c>
      <c r="D21" s="278"/>
      <c r="E21" s="278">
        <v>81</v>
      </c>
      <c r="F21" s="278"/>
      <c r="G21" s="278">
        <v>1</v>
      </c>
      <c r="H21" s="278"/>
      <c r="I21" s="278">
        <v>4</v>
      </c>
      <c r="J21" s="278"/>
      <c r="K21" s="190">
        <v>91</v>
      </c>
      <c r="L21" s="128"/>
      <c r="M21" s="188" t="s">
        <v>110</v>
      </c>
      <c r="N21" s="189">
        <v>37</v>
      </c>
      <c r="O21" s="128"/>
      <c r="P21" s="128"/>
      <c r="Q21" s="128"/>
      <c r="R21" s="128"/>
      <c r="S21" s="128"/>
      <c r="T21" s="128"/>
      <c r="U21" s="128"/>
      <c r="V21" s="128"/>
      <c r="W21" s="128"/>
      <c r="X21" s="128"/>
      <c r="Y21" s="128"/>
    </row>
    <row r="22" spans="1:25" ht="21" customHeight="1">
      <c r="A22" s="277" t="s">
        <v>115</v>
      </c>
      <c r="B22" s="136"/>
      <c r="C22" s="278">
        <v>8</v>
      </c>
      <c r="D22" s="278"/>
      <c r="E22" s="278">
        <v>19</v>
      </c>
      <c r="F22" s="278"/>
      <c r="G22" s="278">
        <v>19</v>
      </c>
      <c r="H22" s="278"/>
      <c r="I22" s="278">
        <v>40</v>
      </c>
      <c r="J22" s="278"/>
      <c r="K22" s="190">
        <v>86</v>
      </c>
      <c r="L22" s="128"/>
      <c r="M22" s="188" t="s">
        <v>111</v>
      </c>
      <c r="N22" s="189">
        <v>37</v>
      </c>
      <c r="O22" s="128"/>
      <c r="P22" s="128"/>
      <c r="Q22" s="128"/>
      <c r="R22" s="128"/>
      <c r="S22" s="128"/>
      <c r="T22" s="128"/>
      <c r="U22" s="128"/>
      <c r="V22" s="128"/>
      <c r="W22" s="128"/>
      <c r="X22" s="128"/>
      <c r="Y22" s="128"/>
    </row>
    <row r="23" spans="1:25" ht="21" customHeight="1">
      <c r="A23" s="277" t="s">
        <v>116</v>
      </c>
      <c r="B23" s="136"/>
      <c r="C23" s="278">
        <v>4</v>
      </c>
      <c r="D23" s="278"/>
      <c r="E23" s="278">
        <v>20</v>
      </c>
      <c r="F23" s="278"/>
      <c r="G23" s="278">
        <v>9</v>
      </c>
      <c r="H23" s="278"/>
      <c r="I23" s="278">
        <v>8</v>
      </c>
      <c r="J23" s="278"/>
      <c r="K23" s="190">
        <v>41</v>
      </c>
      <c r="L23" s="128"/>
      <c r="M23" s="188" t="s">
        <v>119</v>
      </c>
      <c r="N23" s="189">
        <v>36</v>
      </c>
      <c r="O23" s="128"/>
      <c r="P23" s="128"/>
      <c r="Q23" s="128"/>
      <c r="R23" s="128"/>
      <c r="S23" s="128"/>
      <c r="T23" s="128"/>
      <c r="U23" s="128"/>
      <c r="V23" s="128"/>
      <c r="W23" s="128"/>
      <c r="X23" s="128"/>
      <c r="Y23" s="128"/>
    </row>
    <row r="24" spans="1:25" ht="21" customHeight="1">
      <c r="A24" s="277" t="s">
        <v>117</v>
      </c>
      <c r="B24" s="136"/>
      <c r="C24" s="278">
        <v>4</v>
      </c>
      <c r="D24" s="278"/>
      <c r="E24" s="278">
        <v>16</v>
      </c>
      <c r="F24" s="278"/>
      <c r="G24" s="278">
        <v>1</v>
      </c>
      <c r="H24" s="278"/>
      <c r="I24" s="278">
        <v>12</v>
      </c>
      <c r="J24" s="278"/>
      <c r="K24" s="190">
        <v>33</v>
      </c>
      <c r="L24" s="128"/>
      <c r="M24" s="188" t="s">
        <v>117</v>
      </c>
      <c r="N24" s="189">
        <v>33</v>
      </c>
      <c r="O24" s="128"/>
      <c r="P24" s="128"/>
      <c r="Q24" s="128"/>
      <c r="R24" s="128"/>
      <c r="S24" s="128"/>
      <c r="T24" s="128"/>
      <c r="U24" s="128"/>
      <c r="V24" s="128"/>
      <c r="W24" s="128"/>
      <c r="X24" s="128"/>
      <c r="Y24" s="128"/>
    </row>
    <row r="25" spans="1:25" ht="21" customHeight="1">
      <c r="A25" s="277" t="s">
        <v>119</v>
      </c>
      <c r="B25" s="136"/>
      <c r="C25" s="278">
        <v>2</v>
      </c>
      <c r="D25" s="278"/>
      <c r="E25" s="278">
        <v>11</v>
      </c>
      <c r="F25" s="278"/>
      <c r="G25" s="278">
        <v>5</v>
      </c>
      <c r="H25" s="278"/>
      <c r="I25" s="278">
        <v>18</v>
      </c>
      <c r="J25" s="278"/>
      <c r="K25" s="190">
        <v>36</v>
      </c>
      <c r="L25" s="128"/>
      <c r="M25" s="188" t="s">
        <v>132</v>
      </c>
      <c r="N25" s="189">
        <v>31</v>
      </c>
      <c r="O25" s="128"/>
      <c r="P25" s="128"/>
      <c r="Q25" s="128"/>
      <c r="R25" s="128"/>
      <c r="S25" s="128"/>
      <c r="T25" s="128"/>
      <c r="U25" s="128"/>
      <c r="V25" s="128"/>
      <c r="W25" s="128"/>
      <c r="X25" s="128"/>
      <c r="Y25" s="128"/>
    </row>
    <row r="26" spans="1:25" ht="21" customHeight="1">
      <c r="A26" s="277" t="s">
        <v>120</v>
      </c>
      <c r="B26" s="136"/>
      <c r="C26" s="278"/>
      <c r="D26" s="278"/>
      <c r="E26" s="278">
        <v>2</v>
      </c>
      <c r="F26" s="278"/>
      <c r="G26" s="278">
        <v>8</v>
      </c>
      <c r="H26" s="278"/>
      <c r="I26" s="278">
        <v>2</v>
      </c>
      <c r="J26" s="278"/>
      <c r="K26" s="190">
        <v>12</v>
      </c>
      <c r="L26" s="128"/>
      <c r="M26" s="188" t="s">
        <v>122</v>
      </c>
      <c r="N26" s="189">
        <v>30</v>
      </c>
      <c r="O26" s="128"/>
      <c r="P26" s="128"/>
      <c r="Q26" s="128"/>
      <c r="R26" s="128"/>
      <c r="S26" s="128"/>
      <c r="T26" s="128"/>
      <c r="U26" s="128"/>
      <c r="V26" s="128"/>
      <c r="W26" s="128"/>
      <c r="X26" s="128"/>
      <c r="Y26" s="128"/>
    </row>
    <row r="27" spans="1:25" ht="21" customHeight="1">
      <c r="A27" s="277" t="s">
        <v>121</v>
      </c>
      <c r="B27" s="136"/>
      <c r="C27" s="278"/>
      <c r="D27" s="278"/>
      <c r="E27" s="278">
        <v>4</v>
      </c>
      <c r="F27" s="278"/>
      <c r="G27" s="278">
        <v>1</v>
      </c>
      <c r="H27" s="278"/>
      <c r="I27" s="278">
        <v>1</v>
      </c>
      <c r="J27" s="278"/>
      <c r="K27" s="190">
        <v>6</v>
      </c>
      <c r="L27" s="128"/>
      <c r="M27" s="188" t="s">
        <v>123</v>
      </c>
      <c r="N27" s="189">
        <v>29</v>
      </c>
      <c r="O27" s="128"/>
      <c r="P27" s="128"/>
      <c r="Q27" s="128"/>
      <c r="R27" s="128"/>
      <c r="S27" s="128"/>
      <c r="T27" s="128"/>
      <c r="U27" s="128"/>
      <c r="V27" s="128"/>
      <c r="W27" s="128"/>
      <c r="X27" s="128"/>
      <c r="Y27" s="128"/>
    </row>
    <row r="28" spans="1:25" ht="21" customHeight="1">
      <c r="A28" s="277" t="s">
        <v>122</v>
      </c>
      <c r="B28" s="136"/>
      <c r="C28" s="278">
        <v>5</v>
      </c>
      <c r="D28" s="278"/>
      <c r="E28" s="278">
        <v>19</v>
      </c>
      <c r="F28" s="278"/>
      <c r="G28" s="278">
        <v>1</v>
      </c>
      <c r="H28" s="278"/>
      <c r="I28" s="278">
        <v>5</v>
      </c>
      <c r="J28" s="278"/>
      <c r="K28" s="190">
        <v>30</v>
      </c>
      <c r="L28" s="128"/>
      <c r="M28" s="188" t="s">
        <v>126</v>
      </c>
      <c r="N28" s="189">
        <v>27</v>
      </c>
      <c r="O28" s="128"/>
      <c r="P28" s="128"/>
      <c r="Q28" s="128"/>
      <c r="R28" s="128"/>
      <c r="S28" s="128"/>
      <c r="T28" s="128"/>
      <c r="U28" s="128"/>
      <c r="V28" s="128"/>
      <c r="W28" s="128"/>
      <c r="X28" s="128"/>
      <c r="Y28" s="128"/>
    </row>
    <row r="29" spans="1:25" ht="21" customHeight="1">
      <c r="A29" s="277" t="s">
        <v>123</v>
      </c>
      <c r="B29" s="136"/>
      <c r="C29" s="278">
        <v>3</v>
      </c>
      <c r="D29" s="278"/>
      <c r="E29" s="278">
        <v>9</v>
      </c>
      <c r="F29" s="278"/>
      <c r="G29" s="278">
        <v>5</v>
      </c>
      <c r="H29" s="278"/>
      <c r="I29" s="278">
        <v>12</v>
      </c>
      <c r="J29" s="278"/>
      <c r="K29" s="190">
        <v>29</v>
      </c>
      <c r="L29" s="128"/>
      <c r="M29" s="188" t="s">
        <v>113</v>
      </c>
      <c r="N29" s="189">
        <v>22</v>
      </c>
      <c r="O29" s="128"/>
      <c r="P29" s="128"/>
      <c r="Q29" s="128"/>
      <c r="R29" s="128"/>
      <c r="S29" s="128"/>
      <c r="T29" s="128"/>
      <c r="U29" s="128"/>
      <c r="V29" s="128"/>
      <c r="W29" s="128"/>
      <c r="X29" s="128"/>
      <c r="Y29" s="128"/>
    </row>
    <row r="30" spans="1:25" ht="21" customHeight="1">
      <c r="A30" s="277" t="s">
        <v>124</v>
      </c>
      <c r="B30" s="136"/>
      <c r="C30" s="278">
        <v>14</v>
      </c>
      <c r="D30" s="278"/>
      <c r="E30" s="278">
        <v>19</v>
      </c>
      <c r="F30" s="278"/>
      <c r="G30" s="278">
        <v>21</v>
      </c>
      <c r="H30" s="278"/>
      <c r="I30" s="278">
        <v>19</v>
      </c>
      <c r="J30" s="278"/>
      <c r="K30" s="190">
        <v>73</v>
      </c>
      <c r="L30" s="128"/>
      <c r="M30" s="188" t="s">
        <v>509</v>
      </c>
      <c r="N30" s="189">
        <v>21</v>
      </c>
      <c r="O30" s="128"/>
      <c r="P30" s="128"/>
      <c r="Q30" s="128"/>
      <c r="R30" s="128"/>
      <c r="S30" s="128"/>
      <c r="T30" s="128"/>
      <c r="U30" s="128"/>
      <c r="V30" s="128"/>
      <c r="W30" s="128"/>
      <c r="X30" s="128"/>
      <c r="Y30" s="128"/>
    </row>
    <row r="31" spans="1:25" ht="21" customHeight="1">
      <c r="A31" s="277" t="s">
        <v>125</v>
      </c>
      <c r="B31" s="136"/>
      <c r="C31" s="278"/>
      <c r="D31" s="278"/>
      <c r="E31" s="278">
        <v>10</v>
      </c>
      <c r="F31" s="278"/>
      <c r="G31" s="278"/>
      <c r="H31" s="278"/>
      <c r="I31" s="278">
        <v>1</v>
      </c>
      <c r="J31" s="278"/>
      <c r="K31" s="190">
        <v>11</v>
      </c>
      <c r="L31" s="128"/>
      <c r="M31" s="188" t="s">
        <v>127</v>
      </c>
      <c r="N31" s="189">
        <v>18</v>
      </c>
      <c r="O31" s="128"/>
      <c r="P31" s="128"/>
      <c r="Q31" s="128"/>
      <c r="R31" s="128"/>
      <c r="S31" s="128"/>
      <c r="T31" s="128"/>
      <c r="U31" s="128"/>
      <c r="V31" s="128"/>
      <c r="W31" s="128"/>
      <c r="X31" s="128"/>
      <c r="Y31" s="128"/>
    </row>
    <row r="32" spans="1:25" ht="21" customHeight="1">
      <c r="A32" s="277" t="s">
        <v>126</v>
      </c>
      <c r="B32" s="136"/>
      <c r="C32" s="278">
        <v>5</v>
      </c>
      <c r="D32" s="278"/>
      <c r="E32" s="278">
        <v>17</v>
      </c>
      <c r="F32" s="278"/>
      <c r="G32" s="278"/>
      <c r="H32" s="278"/>
      <c r="I32" s="278">
        <v>5</v>
      </c>
      <c r="J32" s="278"/>
      <c r="K32" s="190">
        <v>27</v>
      </c>
      <c r="L32" s="128"/>
      <c r="M32" s="188" t="s">
        <v>128</v>
      </c>
      <c r="N32" s="189">
        <v>18</v>
      </c>
      <c r="O32" s="128"/>
      <c r="P32" s="128"/>
      <c r="Q32" s="128"/>
      <c r="R32" s="128"/>
      <c r="S32" s="128"/>
      <c r="T32" s="128"/>
      <c r="U32" s="128"/>
      <c r="V32" s="128"/>
      <c r="W32" s="128"/>
      <c r="X32" s="128"/>
      <c r="Y32" s="128"/>
    </row>
    <row r="33" spans="1:25" ht="21" customHeight="1">
      <c r="A33" s="277" t="s">
        <v>127</v>
      </c>
      <c r="B33" s="136"/>
      <c r="C33" s="278">
        <v>1</v>
      </c>
      <c r="D33" s="278"/>
      <c r="E33" s="278">
        <v>3</v>
      </c>
      <c r="F33" s="278"/>
      <c r="G33" s="278">
        <v>3</v>
      </c>
      <c r="H33" s="278"/>
      <c r="I33" s="278">
        <v>11</v>
      </c>
      <c r="J33" s="278"/>
      <c r="K33" s="190">
        <v>18</v>
      </c>
      <c r="L33" s="128"/>
      <c r="M33" s="188" t="s">
        <v>105</v>
      </c>
      <c r="N33" s="189">
        <v>15</v>
      </c>
      <c r="O33" s="128"/>
      <c r="P33" s="128"/>
      <c r="Q33" s="128"/>
      <c r="R33" s="128"/>
      <c r="S33" s="128"/>
      <c r="T33" s="128"/>
      <c r="U33" s="128"/>
      <c r="V33" s="128"/>
      <c r="W33" s="128"/>
      <c r="X33" s="128"/>
      <c r="Y33" s="128"/>
    </row>
    <row r="34" spans="1:25" ht="21" customHeight="1">
      <c r="A34" s="277" t="s">
        <v>128</v>
      </c>
      <c r="B34" s="136"/>
      <c r="C34" s="278">
        <v>3</v>
      </c>
      <c r="D34" s="278"/>
      <c r="E34" s="278">
        <v>7</v>
      </c>
      <c r="F34" s="278"/>
      <c r="G34" s="278">
        <v>2</v>
      </c>
      <c r="H34" s="278"/>
      <c r="I34" s="278">
        <v>6</v>
      </c>
      <c r="J34" s="278"/>
      <c r="K34" s="190">
        <v>18</v>
      </c>
      <c r="L34" s="128"/>
      <c r="M34" s="188" t="s">
        <v>120</v>
      </c>
      <c r="N34" s="189">
        <v>12</v>
      </c>
      <c r="O34" s="128"/>
      <c r="P34" s="128"/>
      <c r="Q34" s="128"/>
      <c r="R34" s="128"/>
      <c r="S34" s="128"/>
      <c r="T34" s="128"/>
      <c r="U34" s="128"/>
      <c r="V34" s="128"/>
      <c r="W34" s="128"/>
      <c r="X34" s="128"/>
      <c r="Y34" s="128"/>
    </row>
    <row r="35" spans="1:25" ht="21" customHeight="1">
      <c r="A35" s="277" t="s">
        <v>129</v>
      </c>
      <c r="B35" s="136"/>
      <c r="C35" s="278">
        <v>2</v>
      </c>
      <c r="D35" s="278"/>
      <c r="E35" s="278">
        <v>4</v>
      </c>
      <c r="F35" s="278"/>
      <c r="G35" s="278"/>
      <c r="H35" s="278"/>
      <c r="I35" s="278">
        <v>3</v>
      </c>
      <c r="J35" s="278"/>
      <c r="K35" s="190">
        <v>9</v>
      </c>
      <c r="L35" s="128"/>
      <c r="M35" s="188" t="s">
        <v>125</v>
      </c>
      <c r="N35" s="189">
        <v>11</v>
      </c>
      <c r="O35" s="128"/>
      <c r="P35" s="128"/>
      <c r="Q35" s="128"/>
      <c r="R35" s="128"/>
      <c r="S35" s="128"/>
      <c r="T35" s="128"/>
      <c r="U35" s="128"/>
      <c r="V35" s="128"/>
      <c r="W35" s="128"/>
      <c r="X35" s="128"/>
      <c r="Y35" s="128"/>
    </row>
    <row r="36" spans="1:25" ht="21" customHeight="1">
      <c r="A36" s="277" t="s">
        <v>130</v>
      </c>
      <c r="B36" s="136"/>
      <c r="C36" s="278">
        <v>6</v>
      </c>
      <c r="D36" s="278"/>
      <c r="E36" s="278">
        <v>20</v>
      </c>
      <c r="F36" s="278"/>
      <c r="G36" s="278">
        <v>6</v>
      </c>
      <c r="H36" s="278"/>
      <c r="I36" s="278">
        <v>10</v>
      </c>
      <c r="J36" s="278"/>
      <c r="K36" s="190">
        <v>42</v>
      </c>
      <c r="L36" s="128"/>
      <c r="M36" s="188" t="s">
        <v>104</v>
      </c>
      <c r="N36" s="189">
        <v>10</v>
      </c>
      <c r="O36" s="128"/>
      <c r="P36" s="128"/>
      <c r="Q36" s="128"/>
      <c r="R36" s="128"/>
      <c r="S36" s="128"/>
      <c r="T36" s="128"/>
      <c r="U36" s="128"/>
      <c r="V36" s="128"/>
      <c r="W36" s="128"/>
      <c r="X36" s="128"/>
      <c r="Y36" s="128"/>
    </row>
    <row r="37" spans="1:25" ht="21" customHeight="1">
      <c r="A37" s="277" t="s">
        <v>131</v>
      </c>
      <c r="B37" s="136"/>
      <c r="C37" s="278">
        <v>12</v>
      </c>
      <c r="D37" s="278"/>
      <c r="E37" s="278">
        <v>18</v>
      </c>
      <c r="F37" s="278"/>
      <c r="G37" s="278">
        <v>14</v>
      </c>
      <c r="H37" s="278"/>
      <c r="I37" s="278">
        <v>47</v>
      </c>
      <c r="J37" s="278"/>
      <c r="K37" s="190">
        <v>91</v>
      </c>
      <c r="L37" s="128"/>
      <c r="M37" s="188" t="s">
        <v>107</v>
      </c>
      <c r="N37" s="189">
        <v>10</v>
      </c>
      <c r="O37" s="128"/>
      <c r="P37" s="128"/>
      <c r="Q37" s="128"/>
      <c r="R37" s="128"/>
      <c r="S37" s="128"/>
      <c r="T37" s="128"/>
      <c r="U37" s="128"/>
      <c r="V37" s="128"/>
      <c r="W37" s="128"/>
      <c r="X37" s="128"/>
      <c r="Y37" s="128"/>
    </row>
    <row r="38" spans="1:25" ht="21" customHeight="1">
      <c r="A38" s="277" t="s">
        <v>132</v>
      </c>
      <c r="B38" s="136"/>
      <c r="C38" s="278"/>
      <c r="D38" s="278"/>
      <c r="E38" s="278">
        <v>3</v>
      </c>
      <c r="F38" s="278"/>
      <c r="G38" s="278">
        <v>17</v>
      </c>
      <c r="H38" s="278"/>
      <c r="I38" s="278">
        <v>11</v>
      </c>
      <c r="J38" s="278"/>
      <c r="K38" s="190">
        <v>31</v>
      </c>
      <c r="L38" s="128"/>
      <c r="M38" s="188" t="s">
        <v>109</v>
      </c>
      <c r="N38" s="189">
        <v>10</v>
      </c>
      <c r="O38" s="128"/>
      <c r="P38" s="128"/>
      <c r="Q38" s="128"/>
      <c r="R38" s="128"/>
      <c r="S38" s="128"/>
      <c r="T38" s="128"/>
      <c r="U38" s="128"/>
      <c r="V38" s="128"/>
      <c r="W38" s="128"/>
      <c r="X38" s="128"/>
      <c r="Y38" s="128"/>
    </row>
    <row r="39" spans="1:25" ht="21" customHeight="1">
      <c r="A39" s="277" t="s">
        <v>133</v>
      </c>
      <c r="B39" s="136"/>
      <c r="C39" s="278">
        <v>55</v>
      </c>
      <c r="D39" s="278"/>
      <c r="E39" s="278">
        <v>41</v>
      </c>
      <c r="F39" s="278"/>
      <c r="G39" s="278">
        <v>38</v>
      </c>
      <c r="H39" s="278"/>
      <c r="I39" s="278">
        <v>180</v>
      </c>
      <c r="J39" s="278"/>
      <c r="K39" s="190">
        <v>314</v>
      </c>
      <c r="L39" s="128"/>
      <c r="M39" s="188" t="s">
        <v>129</v>
      </c>
      <c r="N39" s="189">
        <v>9</v>
      </c>
      <c r="O39" s="128"/>
      <c r="P39" s="128"/>
      <c r="Q39" s="128"/>
      <c r="R39" s="128"/>
      <c r="S39" s="128"/>
      <c r="T39" s="128"/>
      <c r="U39" s="128"/>
      <c r="V39" s="128"/>
      <c r="W39" s="128"/>
      <c r="X39" s="128"/>
      <c r="Y39" s="128"/>
    </row>
    <row r="40" spans="1:25" ht="21" customHeight="1">
      <c r="A40" s="277" t="s">
        <v>134</v>
      </c>
      <c r="B40" s="136"/>
      <c r="C40" s="278">
        <v>1</v>
      </c>
      <c r="D40" s="278"/>
      <c r="E40" s="278">
        <v>2</v>
      </c>
      <c r="F40" s="278"/>
      <c r="G40" s="278"/>
      <c r="H40" s="278"/>
      <c r="I40" s="278"/>
      <c r="J40" s="278"/>
      <c r="K40" s="190">
        <v>3</v>
      </c>
      <c r="L40" s="128"/>
      <c r="M40" s="188" t="s">
        <v>121</v>
      </c>
      <c r="N40" s="189">
        <v>6</v>
      </c>
      <c r="O40" s="128"/>
      <c r="P40" s="128"/>
      <c r="Q40" s="128"/>
      <c r="R40" s="128"/>
      <c r="S40" s="128"/>
      <c r="T40" s="128"/>
      <c r="U40" s="128"/>
      <c r="V40" s="128"/>
      <c r="W40" s="128"/>
      <c r="X40" s="128"/>
      <c r="Y40" s="128"/>
    </row>
    <row r="41" spans="1:25" ht="21" customHeight="1">
      <c r="A41" s="277" t="s">
        <v>135</v>
      </c>
      <c r="B41" s="136"/>
      <c r="C41" s="278"/>
      <c r="D41" s="278"/>
      <c r="E41" s="278">
        <v>50</v>
      </c>
      <c r="F41" s="278"/>
      <c r="G41" s="278">
        <v>1</v>
      </c>
      <c r="H41" s="278"/>
      <c r="I41" s="278">
        <v>9</v>
      </c>
      <c r="J41" s="278"/>
      <c r="K41" s="190">
        <v>60</v>
      </c>
      <c r="L41" s="128"/>
      <c r="M41" s="188" t="s">
        <v>134</v>
      </c>
      <c r="N41" s="189">
        <v>3</v>
      </c>
      <c r="O41" s="128"/>
      <c r="P41" s="128"/>
      <c r="Q41" s="128"/>
      <c r="R41" s="128"/>
      <c r="S41" s="128"/>
      <c r="T41" s="128"/>
      <c r="U41" s="128"/>
      <c r="V41" s="128"/>
      <c r="W41" s="128"/>
      <c r="X41" s="128"/>
      <c r="Y41" s="128"/>
    </row>
    <row r="42" spans="1:25" ht="21" customHeight="1">
      <c r="A42" s="277" t="s">
        <v>509</v>
      </c>
      <c r="B42" s="136"/>
      <c r="C42" s="278">
        <v>1</v>
      </c>
      <c r="D42" s="278"/>
      <c r="E42" s="278">
        <v>10</v>
      </c>
      <c r="F42" s="278"/>
      <c r="G42" s="278">
        <v>2</v>
      </c>
      <c r="H42" s="278"/>
      <c r="I42" s="278">
        <v>8</v>
      </c>
      <c r="J42" s="278"/>
      <c r="K42" s="190">
        <v>21</v>
      </c>
      <c r="L42" s="128"/>
      <c r="M42" s="188" t="s">
        <v>106</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162</v>
      </c>
      <c r="D44" s="192">
        <v>0</v>
      </c>
      <c r="E44" s="192">
        <v>710</v>
      </c>
      <c r="F44" s="192">
        <v>0</v>
      </c>
      <c r="G44" s="192">
        <v>236</v>
      </c>
      <c r="H44" s="192">
        <v>0</v>
      </c>
      <c r="I44" s="192">
        <v>522</v>
      </c>
      <c r="J44" s="192">
        <v>0</v>
      </c>
      <c r="K44" s="192">
        <v>1630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09" footer="0.31496062992125984"/>
  <pageSetup scale="50"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B6E1-7D2C-4385-B97D-9F093DF1688C}">
  <sheetPr>
    <pageSetUpPr fitToPage="1"/>
  </sheetPr>
  <dimension ref="A1:Y51"/>
  <sheetViews>
    <sheetView view="pageBreakPreview" topLeftCell="A5"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139</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7</v>
      </c>
      <c r="F10" s="278"/>
      <c r="G10" s="278"/>
      <c r="H10" s="278"/>
      <c r="I10" s="278"/>
      <c r="J10" s="278"/>
      <c r="K10" s="190">
        <v>7</v>
      </c>
      <c r="L10" s="128"/>
      <c r="M10" s="188" t="s">
        <v>113</v>
      </c>
      <c r="N10" s="189">
        <v>39</v>
      </c>
      <c r="O10" s="128"/>
      <c r="P10" s="128"/>
      <c r="Q10" s="128"/>
      <c r="R10" s="128"/>
      <c r="S10" s="128"/>
      <c r="T10" s="128"/>
      <c r="U10" s="128"/>
      <c r="V10" s="128"/>
      <c r="W10" s="128"/>
      <c r="X10" s="128"/>
      <c r="Y10" s="128"/>
    </row>
    <row r="11" spans="1:25" ht="21" customHeight="1">
      <c r="A11" s="277" t="s">
        <v>105</v>
      </c>
      <c r="B11" s="136"/>
      <c r="C11" s="278"/>
      <c r="D11" s="278"/>
      <c r="E11" s="278"/>
      <c r="F11" s="278"/>
      <c r="G11" s="278"/>
      <c r="H11" s="278"/>
      <c r="I11" s="278"/>
      <c r="J11" s="278"/>
      <c r="K11" s="190">
        <v>0</v>
      </c>
      <c r="L11" s="128"/>
      <c r="M11" s="188" t="s">
        <v>108</v>
      </c>
      <c r="N11" s="189">
        <v>24</v>
      </c>
      <c r="O11" s="128"/>
      <c r="P11" s="128"/>
      <c r="Q11" s="128"/>
      <c r="R11" s="128"/>
      <c r="S11" s="128"/>
      <c r="T11" s="128"/>
      <c r="U11" s="128"/>
      <c r="V11" s="128"/>
      <c r="W11" s="128"/>
      <c r="X11" s="128"/>
      <c r="Y11" s="128"/>
    </row>
    <row r="12" spans="1:25" ht="21" customHeight="1">
      <c r="A12" s="277" t="s">
        <v>106</v>
      </c>
      <c r="B12" s="136"/>
      <c r="C12" s="278"/>
      <c r="D12" s="278"/>
      <c r="E12" s="278"/>
      <c r="F12" s="278"/>
      <c r="G12" s="278"/>
      <c r="H12" s="278"/>
      <c r="I12" s="278"/>
      <c r="J12" s="278"/>
      <c r="K12" s="190">
        <v>0</v>
      </c>
      <c r="L12" s="128"/>
      <c r="M12" s="188" t="s">
        <v>135</v>
      </c>
      <c r="N12" s="189">
        <v>24</v>
      </c>
      <c r="O12" s="128"/>
      <c r="P12" s="128"/>
      <c r="Q12" s="128"/>
      <c r="R12" s="128"/>
      <c r="S12" s="128"/>
      <c r="T12" s="128"/>
      <c r="U12" s="128"/>
      <c r="V12" s="128"/>
      <c r="W12" s="128"/>
      <c r="X12" s="128"/>
      <c r="Y12" s="128"/>
    </row>
    <row r="13" spans="1:25" ht="21" customHeight="1">
      <c r="A13" s="277" t="s">
        <v>107</v>
      </c>
      <c r="B13" s="136"/>
      <c r="C13" s="278"/>
      <c r="D13" s="278"/>
      <c r="E13" s="278">
        <v>2</v>
      </c>
      <c r="F13" s="278"/>
      <c r="G13" s="278"/>
      <c r="H13" s="278"/>
      <c r="I13" s="278"/>
      <c r="J13" s="278"/>
      <c r="K13" s="190">
        <v>2</v>
      </c>
      <c r="L13" s="128"/>
      <c r="M13" s="188" t="s">
        <v>120</v>
      </c>
      <c r="N13" s="189">
        <v>13</v>
      </c>
      <c r="O13" s="128"/>
      <c r="P13" s="128"/>
      <c r="Q13" s="128"/>
      <c r="R13" s="128"/>
      <c r="S13" s="128"/>
      <c r="T13" s="128"/>
      <c r="U13" s="128"/>
      <c r="V13" s="128"/>
      <c r="W13" s="128"/>
      <c r="X13" s="128"/>
      <c r="Y13" s="128"/>
    </row>
    <row r="14" spans="1:25" ht="21" customHeight="1">
      <c r="A14" s="277" t="s">
        <v>110</v>
      </c>
      <c r="B14" s="136"/>
      <c r="C14" s="278">
        <v>1</v>
      </c>
      <c r="D14" s="278"/>
      <c r="E14" s="278">
        <v>1</v>
      </c>
      <c r="F14" s="278"/>
      <c r="G14" s="278"/>
      <c r="H14" s="278"/>
      <c r="I14" s="278"/>
      <c r="J14" s="278"/>
      <c r="K14" s="190">
        <v>2</v>
      </c>
      <c r="L14" s="128"/>
      <c r="M14" s="188" t="s">
        <v>111</v>
      </c>
      <c r="N14" s="189">
        <v>11</v>
      </c>
      <c r="O14" s="128"/>
      <c r="P14" s="128"/>
      <c r="Q14" s="128"/>
      <c r="R14" s="128"/>
      <c r="S14" s="128"/>
      <c r="T14" s="128"/>
      <c r="U14" s="128"/>
      <c r="V14" s="128"/>
      <c r="W14" s="128"/>
      <c r="X14" s="128"/>
      <c r="Y14" s="128"/>
    </row>
    <row r="15" spans="1:25" ht="21" customHeight="1">
      <c r="A15" s="277" t="s">
        <v>111</v>
      </c>
      <c r="B15" s="136"/>
      <c r="C15" s="278">
        <v>1</v>
      </c>
      <c r="D15" s="278"/>
      <c r="E15" s="278">
        <v>2</v>
      </c>
      <c r="F15" s="278"/>
      <c r="G15" s="278"/>
      <c r="H15" s="278"/>
      <c r="I15" s="278">
        <v>8</v>
      </c>
      <c r="J15" s="278"/>
      <c r="K15" s="190">
        <v>11</v>
      </c>
      <c r="L15" s="128"/>
      <c r="M15" s="188" t="s">
        <v>126</v>
      </c>
      <c r="N15" s="189">
        <v>9</v>
      </c>
      <c r="O15" s="128"/>
      <c r="P15" s="128"/>
      <c r="Q15" s="128"/>
      <c r="R15" s="128"/>
      <c r="S15" s="128"/>
      <c r="T15" s="128"/>
      <c r="U15" s="128"/>
      <c r="V15" s="128"/>
      <c r="W15" s="128"/>
      <c r="X15" s="128"/>
      <c r="Y15" s="128"/>
    </row>
    <row r="16" spans="1:25" ht="21" customHeight="1">
      <c r="A16" s="277" t="s">
        <v>112</v>
      </c>
      <c r="B16" s="136"/>
      <c r="C16" s="278"/>
      <c r="D16" s="278"/>
      <c r="E16" s="278">
        <v>3</v>
      </c>
      <c r="F16" s="278"/>
      <c r="G16" s="278"/>
      <c r="H16" s="278"/>
      <c r="I16" s="278">
        <v>2</v>
      </c>
      <c r="J16" s="278"/>
      <c r="K16" s="190">
        <v>5</v>
      </c>
      <c r="L16" s="128"/>
      <c r="M16" s="188" t="s">
        <v>104</v>
      </c>
      <c r="N16" s="189">
        <v>7</v>
      </c>
      <c r="O16" s="128"/>
      <c r="P16" s="128"/>
      <c r="Q16" s="128"/>
      <c r="R16" s="128"/>
      <c r="S16" s="128"/>
      <c r="T16" s="128"/>
      <c r="U16" s="128"/>
      <c r="V16" s="128"/>
      <c r="W16" s="128"/>
      <c r="X16" s="128"/>
      <c r="Y16" s="128"/>
    </row>
    <row r="17" spans="1:25" ht="21" customHeight="1">
      <c r="A17" s="277" t="s">
        <v>108</v>
      </c>
      <c r="B17" s="136"/>
      <c r="C17" s="278">
        <v>2</v>
      </c>
      <c r="D17" s="278"/>
      <c r="E17" s="278">
        <v>4</v>
      </c>
      <c r="F17" s="278"/>
      <c r="G17" s="278">
        <v>1</v>
      </c>
      <c r="H17" s="278"/>
      <c r="I17" s="278">
        <v>17</v>
      </c>
      <c r="J17" s="278"/>
      <c r="K17" s="190">
        <v>24</v>
      </c>
      <c r="L17" s="128"/>
      <c r="M17" s="188" t="s">
        <v>122</v>
      </c>
      <c r="N17" s="189">
        <v>7</v>
      </c>
      <c r="O17" s="128"/>
      <c r="P17" s="128"/>
      <c r="Q17" s="128"/>
      <c r="R17" s="128"/>
      <c r="S17" s="128"/>
      <c r="T17" s="128"/>
      <c r="U17" s="128"/>
      <c r="V17" s="128"/>
      <c r="W17" s="128"/>
      <c r="X17" s="128"/>
      <c r="Y17" s="128"/>
    </row>
    <row r="18" spans="1:25" ht="21" customHeight="1">
      <c r="A18" s="277" t="s">
        <v>109</v>
      </c>
      <c r="B18" s="136"/>
      <c r="C18" s="278"/>
      <c r="D18" s="278"/>
      <c r="E18" s="278"/>
      <c r="F18" s="278"/>
      <c r="G18" s="278"/>
      <c r="H18" s="278"/>
      <c r="I18" s="278"/>
      <c r="J18" s="278"/>
      <c r="K18" s="190">
        <v>0</v>
      </c>
      <c r="L18" s="128"/>
      <c r="M18" s="188" t="s">
        <v>128</v>
      </c>
      <c r="N18" s="189">
        <v>7</v>
      </c>
      <c r="O18" s="128"/>
      <c r="P18" s="128"/>
      <c r="Q18" s="128"/>
      <c r="R18" s="128"/>
      <c r="S18" s="128"/>
      <c r="T18" s="128"/>
      <c r="U18" s="128"/>
      <c r="V18" s="128"/>
      <c r="W18" s="128"/>
      <c r="X18" s="128"/>
      <c r="Y18" s="128"/>
    </row>
    <row r="19" spans="1:25" ht="21" customHeight="1">
      <c r="A19" s="277" t="s">
        <v>113</v>
      </c>
      <c r="B19" s="136"/>
      <c r="C19" s="278">
        <v>2</v>
      </c>
      <c r="D19" s="278"/>
      <c r="E19" s="278">
        <v>6</v>
      </c>
      <c r="F19" s="278"/>
      <c r="G19" s="278"/>
      <c r="H19" s="278"/>
      <c r="I19" s="278">
        <v>31</v>
      </c>
      <c r="J19" s="278"/>
      <c r="K19" s="190">
        <v>39</v>
      </c>
      <c r="L19" s="128"/>
      <c r="M19" s="188" t="s">
        <v>131</v>
      </c>
      <c r="N19" s="189">
        <v>7</v>
      </c>
      <c r="O19" s="128"/>
      <c r="P19" s="128"/>
      <c r="Q19" s="128"/>
      <c r="R19" s="128"/>
      <c r="S19" s="128"/>
      <c r="T19" s="128"/>
      <c r="U19" s="128"/>
      <c r="V19" s="128"/>
      <c r="W19" s="128"/>
      <c r="X19" s="128"/>
      <c r="Y19" s="128"/>
    </row>
    <row r="20" spans="1:25" ht="21" customHeight="1">
      <c r="A20" s="277" t="s">
        <v>118</v>
      </c>
      <c r="B20" s="136"/>
      <c r="C20" s="278"/>
      <c r="D20" s="278"/>
      <c r="E20" s="278">
        <v>2</v>
      </c>
      <c r="F20" s="278"/>
      <c r="G20" s="278">
        <v>2</v>
      </c>
      <c r="H20" s="278"/>
      <c r="I20" s="278">
        <v>1</v>
      </c>
      <c r="J20" s="278"/>
      <c r="K20" s="190">
        <v>5</v>
      </c>
      <c r="L20" s="128"/>
      <c r="M20" s="188" t="s">
        <v>133</v>
      </c>
      <c r="N20" s="189">
        <v>7</v>
      </c>
      <c r="O20" s="128"/>
      <c r="P20" s="128"/>
      <c r="Q20" s="128"/>
      <c r="R20" s="128"/>
      <c r="S20" s="128"/>
      <c r="T20" s="128"/>
      <c r="U20" s="128"/>
      <c r="V20" s="128"/>
      <c r="W20" s="128"/>
      <c r="X20" s="128"/>
      <c r="Y20" s="128"/>
    </row>
    <row r="21" spans="1:25" ht="21" customHeight="1">
      <c r="A21" s="277" t="s">
        <v>114</v>
      </c>
      <c r="B21" s="136"/>
      <c r="C21" s="278"/>
      <c r="D21" s="278"/>
      <c r="E21" s="278"/>
      <c r="F21" s="278"/>
      <c r="G21" s="278"/>
      <c r="H21" s="278"/>
      <c r="I21" s="278"/>
      <c r="J21" s="278"/>
      <c r="K21" s="190">
        <v>0</v>
      </c>
      <c r="L21" s="128"/>
      <c r="M21" s="188" t="s">
        <v>115</v>
      </c>
      <c r="N21" s="189">
        <v>6</v>
      </c>
      <c r="O21" s="128"/>
      <c r="P21" s="128"/>
      <c r="Q21" s="128"/>
      <c r="R21" s="128"/>
      <c r="S21" s="128"/>
      <c r="T21" s="128"/>
      <c r="U21" s="128"/>
      <c r="V21" s="128"/>
      <c r="W21" s="128"/>
      <c r="X21" s="128"/>
      <c r="Y21" s="128"/>
    </row>
    <row r="22" spans="1:25" ht="21" customHeight="1">
      <c r="A22" s="277" t="s">
        <v>115</v>
      </c>
      <c r="B22" s="136"/>
      <c r="C22" s="278"/>
      <c r="D22" s="278"/>
      <c r="E22" s="278">
        <v>3</v>
      </c>
      <c r="F22" s="278"/>
      <c r="G22" s="278">
        <v>3</v>
      </c>
      <c r="H22" s="278"/>
      <c r="I22" s="278"/>
      <c r="J22" s="278"/>
      <c r="K22" s="190">
        <v>6</v>
      </c>
      <c r="L22" s="128"/>
      <c r="M22" s="188" t="s">
        <v>509</v>
      </c>
      <c r="N22" s="189">
        <v>6</v>
      </c>
      <c r="O22" s="128"/>
      <c r="P22" s="128"/>
      <c r="Q22" s="128"/>
      <c r="R22" s="128"/>
      <c r="S22" s="128"/>
      <c r="T22" s="128"/>
      <c r="U22" s="128"/>
      <c r="V22" s="128"/>
      <c r="W22" s="128"/>
      <c r="X22" s="128"/>
      <c r="Y22" s="128"/>
    </row>
    <row r="23" spans="1:25" ht="21" customHeight="1">
      <c r="A23" s="277" t="s">
        <v>116</v>
      </c>
      <c r="B23" s="136"/>
      <c r="C23" s="278"/>
      <c r="D23" s="278"/>
      <c r="E23" s="278">
        <v>2</v>
      </c>
      <c r="F23" s="278"/>
      <c r="G23" s="278">
        <v>1</v>
      </c>
      <c r="H23" s="278"/>
      <c r="I23" s="278"/>
      <c r="J23" s="278"/>
      <c r="K23" s="190">
        <v>3</v>
      </c>
      <c r="L23" s="128"/>
      <c r="M23" s="188" t="s">
        <v>112</v>
      </c>
      <c r="N23" s="189">
        <v>5</v>
      </c>
      <c r="O23" s="128"/>
      <c r="P23" s="128"/>
      <c r="Q23" s="128"/>
      <c r="R23" s="128"/>
      <c r="S23" s="128"/>
      <c r="T23" s="128"/>
      <c r="U23" s="128"/>
      <c r="V23" s="128"/>
      <c r="W23" s="128"/>
      <c r="X23" s="128"/>
      <c r="Y23" s="128"/>
    </row>
    <row r="24" spans="1:25" ht="21" customHeight="1">
      <c r="A24" s="277" t="s">
        <v>117</v>
      </c>
      <c r="B24" s="136"/>
      <c r="C24" s="278"/>
      <c r="D24" s="278"/>
      <c r="E24" s="278">
        <v>2</v>
      </c>
      <c r="F24" s="278"/>
      <c r="G24" s="278"/>
      <c r="H24" s="278"/>
      <c r="I24" s="278">
        <v>1</v>
      </c>
      <c r="J24" s="278"/>
      <c r="K24" s="190">
        <v>3</v>
      </c>
      <c r="L24" s="128"/>
      <c r="M24" s="188" t="s">
        <v>118</v>
      </c>
      <c r="N24" s="189">
        <v>5</v>
      </c>
      <c r="O24" s="128"/>
      <c r="P24" s="128"/>
      <c r="Q24" s="128"/>
      <c r="R24" s="128"/>
      <c r="S24" s="128"/>
      <c r="T24" s="128"/>
      <c r="U24" s="128"/>
      <c r="V24" s="128"/>
      <c r="W24" s="128"/>
      <c r="X24" s="128"/>
      <c r="Y24" s="128"/>
    </row>
    <row r="25" spans="1:25" ht="21" customHeight="1">
      <c r="A25" s="277" t="s">
        <v>119</v>
      </c>
      <c r="B25" s="136"/>
      <c r="C25" s="278"/>
      <c r="D25" s="278"/>
      <c r="E25" s="278"/>
      <c r="F25" s="278"/>
      <c r="G25" s="278"/>
      <c r="H25" s="278"/>
      <c r="I25" s="278">
        <v>1</v>
      </c>
      <c r="J25" s="278"/>
      <c r="K25" s="190">
        <v>1</v>
      </c>
      <c r="L25" s="128"/>
      <c r="M25" s="188" t="s">
        <v>130</v>
      </c>
      <c r="N25" s="189">
        <v>5</v>
      </c>
      <c r="O25" s="128"/>
      <c r="P25" s="128"/>
      <c r="Q25" s="128"/>
      <c r="R25" s="128"/>
      <c r="S25" s="128"/>
      <c r="T25" s="128"/>
      <c r="U25" s="128"/>
      <c r="V25" s="128"/>
      <c r="W25" s="128"/>
      <c r="X25" s="128"/>
      <c r="Y25" s="128"/>
    </row>
    <row r="26" spans="1:25" ht="21" customHeight="1">
      <c r="A26" s="277" t="s">
        <v>120</v>
      </c>
      <c r="B26" s="136"/>
      <c r="C26" s="278"/>
      <c r="D26" s="278"/>
      <c r="E26" s="278">
        <v>9</v>
      </c>
      <c r="F26" s="278"/>
      <c r="G26" s="278"/>
      <c r="H26" s="278"/>
      <c r="I26" s="278">
        <v>4</v>
      </c>
      <c r="J26" s="278"/>
      <c r="K26" s="190">
        <v>13</v>
      </c>
      <c r="L26" s="128"/>
      <c r="M26" s="188" t="s">
        <v>123</v>
      </c>
      <c r="N26" s="189">
        <v>4</v>
      </c>
      <c r="O26" s="128"/>
      <c r="P26" s="128"/>
      <c r="Q26" s="128"/>
      <c r="R26" s="128"/>
      <c r="S26" s="128"/>
      <c r="T26" s="128"/>
      <c r="U26" s="128"/>
      <c r="V26" s="128"/>
      <c r="W26" s="128"/>
      <c r="X26" s="128"/>
      <c r="Y26" s="128"/>
    </row>
    <row r="27" spans="1:25" ht="21" customHeight="1">
      <c r="A27" s="277" t="s">
        <v>121</v>
      </c>
      <c r="B27" s="136"/>
      <c r="C27" s="278">
        <v>1</v>
      </c>
      <c r="D27" s="278"/>
      <c r="E27" s="278"/>
      <c r="F27" s="278"/>
      <c r="G27" s="278"/>
      <c r="H27" s="278"/>
      <c r="I27" s="278"/>
      <c r="J27" s="278"/>
      <c r="K27" s="190">
        <v>1</v>
      </c>
      <c r="L27" s="128"/>
      <c r="M27" s="188" t="s">
        <v>116</v>
      </c>
      <c r="N27" s="189">
        <v>3</v>
      </c>
      <c r="O27" s="128"/>
      <c r="P27" s="128"/>
      <c r="Q27" s="128"/>
      <c r="R27" s="128"/>
      <c r="S27" s="128"/>
      <c r="T27" s="128"/>
      <c r="U27" s="128"/>
      <c r="V27" s="128"/>
      <c r="W27" s="128"/>
      <c r="X27" s="128"/>
      <c r="Y27" s="128"/>
    </row>
    <row r="28" spans="1:25" ht="21" customHeight="1">
      <c r="A28" s="277" t="s">
        <v>122</v>
      </c>
      <c r="B28" s="136"/>
      <c r="C28" s="278"/>
      <c r="D28" s="278"/>
      <c r="E28" s="278">
        <v>4</v>
      </c>
      <c r="F28" s="278"/>
      <c r="G28" s="278"/>
      <c r="H28" s="278"/>
      <c r="I28" s="278">
        <v>3</v>
      </c>
      <c r="J28" s="278"/>
      <c r="K28" s="190">
        <v>7</v>
      </c>
      <c r="L28" s="128"/>
      <c r="M28" s="188" t="s">
        <v>117</v>
      </c>
      <c r="N28" s="189">
        <v>3</v>
      </c>
      <c r="O28" s="128"/>
      <c r="P28" s="128"/>
      <c r="Q28" s="128"/>
      <c r="R28" s="128"/>
      <c r="S28" s="128"/>
      <c r="T28" s="128"/>
      <c r="U28" s="128"/>
      <c r="V28" s="128"/>
      <c r="W28" s="128"/>
      <c r="X28" s="128"/>
      <c r="Y28" s="128"/>
    </row>
    <row r="29" spans="1:25" ht="21" customHeight="1">
      <c r="A29" s="277" t="s">
        <v>123</v>
      </c>
      <c r="B29" s="136"/>
      <c r="C29" s="278"/>
      <c r="D29" s="278"/>
      <c r="E29" s="278">
        <v>2</v>
      </c>
      <c r="F29" s="278"/>
      <c r="G29" s="278"/>
      <c r="H29" s="278"/>
      <c r="I29" s="278">
        <v>2</v>
      </c>
      <c r="J29" s="278"/>
      <c r="K29" s="190">
        <v>4</v>
      </c>
      <c r="L29" s="128"/>
      <c r="M29" s="188" t="s">
        <v>107</v>
      </c>
      <c r="N29" s="189">
        <v>2</v>
      </c>
      <c r="O29" s="128"/>
      <c r="P29" s="128"/>
      <c r="Q29" s="128"/>
      <c r="R29" s="128"/>
      <c r="S29" s="128"/>
      <c r="T29" s="128"/>
      <c r="U29" s="128"/>
      <c r="V29" s="128"/>
      <c r="W29" s="128"/>
      <c r="X29" s="128"/>
      <c r="Y29" s="128"/>
    </row>
    <row r="30" spans="1:25" ht="21" customHeight="1">
      <c r="A30" s="277" t="s">
        <v>124</v>
      </c>
      <c r="B30" s="136"/>
      <c r="C30" s="278"/>
      <c r="D30" s="278"/>
      <c r="E30" s="278">
        <v>2</v>
      </c>
      <c r="F30" s="278"/>
      <c r="G30" s="278"/>
      <c r="H30" s="278"/>
      <c r="I30" s="278"/>
      <c r="J30" s="278"/>
      <c r="K30" s="190">
        <v>2</v>
      </c>
      <c r="L30" s="128"/>
      <c r="M30" s="188" t="s">
        <v>110</v>
      </c>
      <c r="N30" s="189">
        <v>2</v>
      </c>
      <c r="O30" s="128"/>
      <c r="P30" s="128"/>
      <c r="Q30" s="128"/>
      <c r="R30" s="128"/>
      <c r="S30" s="128"/>
      <c r="T30" s="128"/>
      <c r="U30" s="128"/>
      <c r="V30" s="128"/>
      <c r="W30" s="128"/>
      <c r="X30" s="128"/>
      <c r="Y30" s="128"/>
    </row>
    <row r="31" spans="1:25" ht="21" customHeight="1">
      <c r="A31" s="277" t="s">
        <v>125</v>
      </c>
      <c r="B31" s="136"/>
      <c r="C31" s="278"/>
      <c r="D31" s="278"/>
      <c r="E31" s="278"/>
      <c r="F31" s="278"/>
      <c r="G31" s="278"/>
      <c r="H31" s="278"/>
      <c r="I31" s="278"/>
      <c r="J31" s="278"/>
      <c r="K31" s="190">
        <v>0</v>
      </c>
      <c r="L31" s="128"/>
      <c r="M31" s="188" t="s">
        <v>124</v>
      </c>
      <c r="N31" s="189">
        <v>2</v>
      </c>
      <c r="O31" s="128"/>
      <c r="P31" s="128"/>
      <c r="Q31" s="128"/>
      <c r="R31" s="128"/>
      <c r="S31" s="128"/>
      <c r="T31" s="128"/>
      <c r="U31" s="128"/>
      <c r="V31" s="128"/>
      <c r="W31" s="128"/>
      <c r="X31" s="128"/>
      <c r="Y31" s="128"/>
    </row>
    <row r="32" spans="1:25" ht="21" customHeight="1">
      <c r="A32" s="277" t="s">
        <v>126</v>
      </c>
      <c r="B32" s="136"/>
      <c r="C32" s="278">
        <v>5</v>
      </c>
      <c r="D32" s="278"/>
      <c r="E32" s="278">
        <v>2</v>
      </c>
      <c r="F32" s="278"/>
      <c r="G32" s="278"/>
      <c r="H32" s="278"/>
      <c r="I32" s="278">
        <v>2</v>
      </c>
      <c r="J32" s="278"/>
      <c r="K32" s="190">
        <v>9</v>
      </c>
      <c r="L32" s="128"/>
      <c r="M32" s="188" t="s">
        <v>127</v>
      </c>
      <c r="N32" s="189">
        <v>2</v>
      </c>
      <c r="O32" s="128"/>
      <c r="P32" s="128"/>
      <c r="Q32" s="128"/>
      <c r="R32" s="128"/>
      <c r="S32" s="128"/>
      <c r="T32" s="128"/>
      <c r="U32" s="128"/>
      <c r="V32" s="128"/>
      <c r="W32" s="128"/>
      <c r="X32" s="128"/>
      <c r="Y32" s="128"/>
    </row>
    <row r="33" spans="1:25" ht="21" customHeight="1">
      <c r="A33" s="277" t="s">
        <v>127</v>
      </c>
      <c r="B33" s="136"/>
      <c r="C33" s="278"/>
      <c r="D33" s="278"/>
      <c r="E33" s="278"/>
      <c r="F33" s="278"/>
      <c r="G33" s="278"/>
      <c r="H33" s="278"/>
      <c r="I33" s="278">
        <v>2</v>
      </c>
      <c r="J33" s="278"/>
      <c r="K33" s="190">
        <v>2</v>
      </c>
      <c r="L33" s="128"/>
      <c r="M33" s="188" t="s">
        <v>119</v>
      </c>
      <c r="N33" s="189">
        <v>1</v>
      </c>
      <c r="O33" s="128"/>
      <c r="P33" s="128"/>
      <c r="Q33" s="128"/>
      <c r="R33" s="128"/>
      <c r="S33" s="128"/>
      <c r="T33" s="128"/>
      <c r="U33" s="128"/>
      <c r="V33" s="128"/>
      <c r="W33" s="128"/>
      <c r="X33" s="128"/>
      <c r="Y33" s="128"/>
    </row>
    <row r="34" spans="1:25" ht="21" customHeight="1">
      <c r="A34" s="277" t="s">
        <v>128</v>
      </c>
      <c r="B34" s="136"/>
      <c r="C34" s="278"/>
      <c r="D34" s="278"/>
      <c r="E34" s="278">
        <v>2</v>
      </c>
      <c r="F34" s="278"/>
      <c r="G34" s="278">
        <v>1</v>
      </c>
      <c r="H34" s="278"/>
      <c r="I34" s="278">
        <v>4</v>
      </c>
      <c r="J34" s="278"/>
      <c r="K34" s="190">
        <v>7</v>
      </c>
      <c r="L34" s="128"/>
      <c r="M34" s="188" t="s">
        <v>121</v>
      </c>
      <c r="N34" s="189">
        <v>1</v>
      </c>
      <c r="O34" s="128"/>
      <c r="P34" s="128"/>
      <c r="Q34" s="128"/>
      <c r="R34" s="128"/>
      <c r="S34" s="128"/>
      <c r="T34" s="128"/>
      <c r="U34" s="128"/>
      <c r="V34" s="128"/>
      <c r="W34" s="128"/>
      <c r="X34" s="128"/>
      <c r="Y34" s="128"/>
    </row>
    <row r="35" spans="1:25" ht="21" customHeight="1">
      <c r="A35" s="277" t="s">
        <v>129</v>
      </c>
      <c r="B35" s="136"/>
      <c r="C35" s="278"/>
      <c r="D35" s="278"/>
      <c r="E35" s="278"/>
      <c r="F35" s="278"/>
      <c r="G35" s="278"/>
      <c r="H35" s="278"/>
      <c r="I35" s="278"/>
      <c r="J35" s="278"/>
      <c r="K35" s="190">
        <v>0</v>
      </c>
      <c r="L35" s="128"/>
      <c r="M35" s="188" t="s">
        <v>105</v>
      </c>
      <c r="N35" s="189">
        <v>0</v>
      </c>
      <c r="O35" s="128"/>
      <c r="P35" s="128"/>
      <c r="Q35" s="128"/>
      <c r="R35" s="128"/>
      <c r="S35" s="128"/>
      <c r="T35" s="128"/>
      <c r="U35" s="128"/>
      <c r="V35" s="128"/>
      <c r="W35" s="128"/>
      <c r="X35" s="128"/>
      <c r="Y35" s="128"/>
    </row>
    <row r="36" spans="1:25" ht="21" customHeight="1">
      <c r="A36" s="277" t="s">
        <v>130</v>
      </c>
      <c r="B36" s="136"/>
      <c r="C36" s="278">
        <v>2</v>
      </c>
      <c r="D36" s="278"/>
      <c r="E36" s="278">
        <v>3</v>
      </c>
      <c r="F36" s="278"/>
      <c r="G36" s="278"/>
      <c r="H36" s="278"/>
      <c r="I36" s="278"/>
      <c r="J36" s="278"/>
      <c r="K36" s="190">
        <v>5</v>
      </c>
      <c r="L36" s="128"/>
      <c r="M36" s="188" t="s">
        <v>106</v>
      </c>
      <c r="N36" s="189">
        <v>0</v>
      </c>
      <c r="O36" s="128"/>
      <c r="P36" s="128"/>
      <c r="Q36" s="128"/>
      <c r="R36" s="128"/>
      <c r="S36" s="128"/>
      <c r="T36" s="128"/>
      <c r="U36" s="128"/>
      <c r="V36" s="128"/>
      <c r="W36" s="128"/>
      <c r="X36" s="128"/>
      <c r="Y36" s="128"/>
    </row>
    <row r="37" spans="1:25" ht="21" customHeight="1">
      <c r="A37" s="277" t="s">
        <v>131</v>
      </c>
      <c r="B37" s="136"/>
      <c r="C37" s="278">
        <v>1</v>
      </c>
      <c r="D37" s="278"/>
      <c r="E37" s="278">
        <v>1</v>
      </c>
      <c r="F37" s="278"/>
      <c r="G37" s="278"/>
      <c r="H37" s="278"/>
      <c r="I37" s="278">
        <v>5</v>
      </c>
      <c r="J37" s="278"/>
      <c r="K37" s="190">
        <v>7</v>
      </c>
      <c r="L37" s="128"/>
      <c r="M37" s="188" t="s">
        <v>109</v>
      </c>
      <c r="N37" s="189">
        <v>0</v>
      </c>
      <c r="O37" s="128"/>
      <c r="P37" s="128"/>
      <c r="Q37" s="128"/>
      <c r="R37" s="128"/>
      <c r="S37" s="128"/>
      <c r="T37" s="128"/>
      <c r="U37" s="128"/>
      <c r="V37" s="128"/>
      <c r="W37" s="128"/>
      <c r="X37" s="128"/>
      <c r="Y37" s="128"/>
    </row>
    <row r="38" spans="1:25" ht="21" customHeight="1">
      <c r="A38" s="277" t="s">
        <v>132</v>
      </c>
      <c r="B38" s="136"/>
      <c r="C38" s="278"/>
      <c r="D38" s="278"/>
      <c r="E38" s="278"/>
      <c r="F38" s="278"/>
      <c r="G38" s="278"/>
      <c r="H38" s="278"/>
      <c r="I38" s="278"/>
      <c r="J38" s="278"/>
      <c r="K38" s="190">
        <v>0</v>
      </c>
      <c r="L38" s="128"/>
      <c r="M38" s="188" t="s">
        <v>114</v>
      </c>
      <c r="N38" s="189">
        <v>0</v>
      </c>
      <c r="O38" s="128"/>
      <c r="P38" s="128"/>
      <c r="Q38" s="128"/>
      <c r="R38" s="128"/>
      <c r="S38" s="128"/>
      <c r="T38" s="128"/>
      <c r="U38" s="128"/>
      <c r="V38" s="128"/>
      <c r="W38" s="128"/>
      <c r="X38" s="128"/>
      <c r="Y38" s="128"/>
    </row>
    <row r="39" spans="1:25" ht="21" customHeight="1">
      <c r="A39" s="277" t="s">
        <v>133</v>
      </c>
      <c r="B39" s="136"/>
      <c r="C39" s="278"/>
      <c r="D39" s="278"/>
      <c r="E39" s="278">
        <v>3</v>
      </c>
      <c r="F39" s="278"/>
      <c r="G39" s="278"/>
      <c r="H39" s="278"/>
      <c r="I39" s="278">
        <v>4</v>
      </c>
      <c r="J39" s="278"/>
      <c r="K39" s="190">
        <v>7</v>
      </c>
      <c r="L39" s="128"/>
      <c r="M39" s="188" t="s">
        <v>125</v>
      </c>
      <c r="N39" s="189">
        <v>0</v>
      </c>
      <c r="O39" s="128"/>
      <c r="P39" s="128"/>
      <c r="Q39" s="128"/>
      <c r="R39" s="128"/>
      <c r="S39" s="128"/>
      <c r="T39" s="128"/>
      <c r="U39" s="128"/>
      <c r="V39" s="128"/>
      <c r="W39" s="128"/>
      <c r="X39" s="128"/>
      <c r="Y39" s="128"/>
    </row>
    <row r="40" spans="1:25" ht="21" customHeight="1">
      <c r="A40" s="277" t="s">
        <v>134</v>
      </c>
      <c r="B40" s="136"/>
      <c r="C40" s="278"/>
      <c r="D40" s="278"/>
      <c r="E40" s="278"/>
      <c r="F40" s="278"/>
      <c r="G40" s="278"/>
      <c r="H40" s="278"/>
      <c r="I40" s="278"/>
      <c r="J40" s="278"/>
      <c r="K40" s="190">
        <v>0</v>
      </c>
      <c r="L40" s="128"/>
      <c r="M40" s="188" t="s">
        <v>129</v>
      </c>
      <c r="N40" s="189">
        <v>0</v>
      </c>
      <c r="O40" s="128"/>
      <c r="P40" s="128"/>
      <c r="Q40" s="128"/>
      <c r="R40" s="128"/>
      <c r="S40" s="128"/>
      <c r="T40" s="128"/>
      <c r="U40" s="128"/>
      <c r="V40" s="128"/>
      <c r="W40" s="128"/>
      <c r="X40" s="128"/>
      <c r="Y40" s="128"/>
    </row>
    <row r="41" spans="1:25" ht="21" customHeight="1">
      <c r="A41" s="277" t="s">
        <v>135</v>
      </c>
      <c r="B41" s="136"/>
      <c r="C41" s="278"/>
      <c r="D41" s="278"/>
      <c r="E41" s="278">
        <v>17</v>
      </c>
      <c r="F41" s="278"/>
      <c r="G41" s="278"/>
      <c r="H41" s="278"/>
      <c r="I41" s="278">
        <v>7</v>
      </c>
      <c r="J41" s="278"/>
      <c r="K41" s="190">
        <v>24</v>
      </c>
      <c r="L41" s="128"/>
      <c r="M41" s="188" t="s">
        <v>132</v>
      </c>
      <c r="N41" s="189">
        <v>0</v>
      </c>
      <c r="O41" s="128"/>
      <c r="P41" s="128"/>
      <c r="Q41" s="128"/>
      <c r="R41" s="128"/>
      <c r="S41" s="128"/>
      <c r="T41" s="128"/>
      <c r="U41" s="128"/>
      <c r="V41" s="128"/>
      <c r="W41" s="128"/>
      <c r="X41" s="128"/>
      <c r="Y41" s="128"/>
    </row>
    <row r="42" spans="1:25" ht="21" customHeight="1">
      <c r="A42" s="277" t="s">
        <v>509</v>
      </c>
      <c r="B42" s="136"/>
      <c r="C42" s="278"/>
      <c r="D42" s="278"/>
      <c r="E42" s="278">
        <v>3</v>
      </c>
      <c r="F42" s="278"/>
      <c r="G42" s="278"/>
      <c r="H42" s="278"/>
      <c r="I42" s="278">
        <v>3</v>
      </c>
      <c r="J42" s="278"/>
      <c r="K42" s="190">
        <v>6</v>
      </c>
      <c r="L42" s="128"/>
      <c r="M42" s="188" t="s">
        <v>134</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15</v>
      </c>
      <c r="D44" s="192">
        <v>0</v>
      </c>
      <c r="E44" s="192">
        <v>82</v>
      </c>
      <c r="F44" s="192">
        <v>0</v>
      </c>
      <c r="G44" s="192">
        <v>8</v>
      </c>
      <c r="H44" s="192">
        <v>0</v>
      </c>
      <c r="I44" s="192">
        <v>97</v>
      </c>
      <c r="J44" s="192">
        <v>0</v>
      </c>
      <c r="K44" s="192">
        <v>202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 footer="0.31496062992125984"/>
  <pageSetup scale="50"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5E83D-D6B3-46FE-B705-3EC2335EDA51}">
  <sheetPr>
    <pageSetUpPr fitToPage="1"/>
  </sheetPr>
  <dimension ref="A1:Y51"/>
  <sheetViews>
    <sheetView view="pageBreakPreview" topLeftCell="A7"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140</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2</v>
      </c>
      <c r="F10" s="278"/>
      <c r="G10" s="278"/>
      <c r="H10" s="278"/>
      <c r="I10" s="278">
        <v>1</v>
      </c>
      <c r="J10" s="278"/>
      <c r="K10" s="190">
        <v>3</v>
      </c>
      <c r="L10" s="128"/>
      <c r="M10" s="188" t="s">
        <v>128</v>
      </c>
      <c r="N10" s="189">
        <v>242</v>
      </c>
      <c r="O10" s="128"/>
      <c r="P10" s="128"/>
      <c r="Q10" s="128"/>
      <c r="R10" s="128"/>
      <c r="S10" s="128"/>
      <c r="T10" s="128"/>
      <c r="U10" s="128"/>
      <c r="V10" s="128"/>
      <c r="W10" s="128"/>
      <c r="X10" s="128"/>
      <c r="Y10" s="128"/>
    </row>
    <row r="11" spans="1:25" ht="21" customHeight="1">
      <c r="A11" s="277" t="s">
        <v>105</v>
      </c>
      <c r="B11" s="136"/>
      <c r="C11" s="278">
        <v>1</v>
      </c>
      <c r="D11" s="278"/>
      <c r="E11" s="278">
        <v>18</v>
      </c>
      <c r="F11" s="278"/>
      <c r="G11" s="278">
        <v>2</v>
      </c>
      <c r="H11" s="278"/>
      <c r="I11" s="278">
        <v>6</v>
      </c>
      <c r="J11" s="278"/>
      <c r="K11" s="190">
        <v>27</v>
      </c>
      <c r="L11" s="128"/>
      <c r="M11" s="188" t="s">
        <v>129</v>
      </c>
      <c r="N11" s="189">
        <v>53</v>
      </c>
      <c r="O11" s="128"/>
      <c r="P11" s="128"/>
      <c r="Q11" s="128"/>
      <c r="R11" s="128"/>
      <c r="S11" s="128"/>
      <c r="T11" s="128"/>
      <c r="U11" s="128"/>
      <c r="V11" s="128"/>
      <c r="W11" s="128"/>
      <c r="X11" s="128"/>
      <c r="Y11" s="128"/>
    </row>
    <row r="12" spans="1:25" ht="21" customHeight="1">
      <c r="A12" s="277" t="s">
        <v>106</v>
      </c>
      <c r="B12" s="136"/>
      <c r="C12" s="278"/>
      <c r="D12" s="278"/>
      <c r="E12" s="278"/>
      <c r="F12" s="278"/>
      <c r="G12" s="278"/>
      <c r="H12" s="278"/>
      <c r="I12" s="278"/>
      <c r="J12" s="278"/>
      <c r="K12" s="190">
        <v>0</v>
      </c>
      <c r="L12" s="128"/>
      <c r="M12" s="188" t="s">
        <v>114</v>
      </c>
      <c r="N12" s="189">
        <v>49</v>
      </c>
      <c r="O12" s="128"/>
      <c r="P12" s="128"/>
      <c r="Q12" s="128"/>
      <c r="R12" s="128"/>
      <c r="S12" s="128"/>
      <c r="T12" s="128"/>
      <c r="U12" s="128"/>
      <c r="V12" s="128"/>
      <c r="W12" s="128"/>
      <c r="X12" s="128"/>
      <c r="Y12" s="128"/>
    </row>
    <row r="13" spans="1:25" ht="21" customHeight="1">
      <c r="A13" s="277" t="s">
        <v>107</v>
      </c>
      <c r="B13" s="136"/>
      <c r="C13" s="278"/>
      <c r="D13" s="278"/>
      <c r="E13" s="278"/>
      <c r="F13" s="278"/>
      <c r="G13" s="278"/>
      <c r="H13" s="278"/>
      <c r="I13" s="278"/>
      <c r="J13" s="278"/>
      <c r="K13" s="190">
        <v>0</v>
      </c>
      <c r="L13" s="128"/>
      <c r="M13" s="188" t="s">
        <v>119</v>
      </c>
      <c r="N13" s="189">
        <v>45</v>
      </c>
      <c r="O13" s="128"/>
      <c r="P13" s="128"/>
      <c r="Q13" s="128"/>
      <c r="R13" s="128"/>
      <c r="S13" s="128"/>
      <c r="T13" s="128"/>
      <c r="U13" s="128"/>
      <c r="V13" s="128"/>
      <c r="W13" s="128"/>
      <c r="X13" s="128"/>
      <c r="Y13" s="128"/>
    </row>
    <row r="14" spans="1:25" ht="21" customHeight="1">
      <c r="A14" s="277" t="s">
        <v>110</v>
      </c>
      <c r="B14" s="136"/>
      <c r="C14" s="278"/>
      <c r="D14" s="278"/>
      <c r="E14" s="278">
        <v>3</v>
      </c>
      <c r="F14" s="278"/>
      <c r="G14" s="278"/>
      <c r="H14" s="278"/>
      <c r="I14" s="278">
        <v>3</v>
      </c>
      <c r="J14" s="278"/>
      <c r="K14" s="190">
        <v>6</v>
      </c>
      <c r="L14" s="128"/>
      <c r="M14" s="188" t="s">
        <v>111</v>
      </c>
      <c r="N14" s="189">
        <v>28</v>
      </c>
      <c r="O14" s="128"/>
      <c r="P14" s="128"/>
      <c r="Q14" s="128"/>
      <c r="R14" s="128"/>
      <c r="S14" s="128"/>
      <c r="T14" s="128"/>
      <c r="U14" s="128"/>
      <c r="V14" s="128"/>
      <c r="W14" s="128"/>
      <c r="X14" s="128"/>
      <c r="Y14" s="128"/>
    </row>
    <row r="15" spans="1:25" ht="21" customHeight="1">
      <c r="A15" s="277" t="s">
        <v>111</v>
      </c>
      <c r="B15" s="136"/>
      <c r="C15" s="278"/>
      <c r="D15" s="278"/>
      <c r="E15" s="278">
        <v>9</v>
      </c>
      <c r="F15" s="278"/>
      <c r="G15" s="278"/>
      <c r="H15" s="278"/>
      <c r="I15" s="278">
        <v>19</v>
      </c>
      <c r="J15" s="278"/>
      <c r="K15" s="190">
        <v>28</v>
      </c>
      <c r="L15" s="128"/>
      <c r="M15" s="188" t="s">
        <v>105</v>
      </c>
      <c r="N15" s="189">
        <v>27</v>
      </c>
      <c r="O15" s="128"/>
      <c r="P15" s="128"/>
      <c r="Q15" s="128"/>
      <c r="R15" s="128"/>
      <c r="S15" s="128"/>
      <c r="T15" s="128"/>
      <c r="U15" s="128"/>
      <c r="V15" s="128"/>
      <c r="W15" s="128"/>
      <c r="X15" s="128"/>
      <c r="Y15" s="128"/>
    </row>
    <row r="16" spans="1:25" ht="21" customHeight="1">
      <c r="A16" s="277" t="s">
        <v>112</v>
      </c>
      <c r="B16" s="136"/>
      <c r="C16" s="278">
        <v>1</v>
      </c>
      <c r="D16" s="278"/>
      <c r="E16" s="278">
        <v>4</v>
      </c>
      <c r="F16" s="278"/>
      <c r="G16" s="278">
        <v>1</v>
      </c>
      <c r="H16" s="278"/>
      <c r="I16" s="278">
        <v>11</v>
      </c>
      <c r="J16" s="278"/>
      <c r="K16" s="190">
        <v>17</v>
      </c>
      <c r="L16" s="128"/>
      <c r="M16" s="188" t="s">
        <v>124</v>
      </c>
      <c r="N16" s="189">
        <v>26</v>
      </c>
      <c r="O16" s="128"/>
      <c r="P16" s="128"/>
      <c r="Q16" s="128"/>
      <c r="R16" s="128"/>
      <c r="S16" s="128"/>
      <c r="T16" s="128"/>
      <c r="U16" s="128"/>
      <c r="V16" s="128"/>
      <c r="W16" s="128"/>
      <c r="X16" s="128"/>
      <c r="Y16" s="128"/>
    </row>
    <row r="17" spans="1:25" ht="21" customHeight="1">
      <c r="A17" s="277" t="s">
        <v>108</v>
      </c>
      <c r="B17" s="136"/>
      <c r="C17" s="278"/>
      <c r="D17" s="278"/>
      <c r="E17" s="278">
        <v>1</v>
      </c>
      <c r="F17" s="278"/>
      <c r="G17" s="278"/>
      <c r="H17" s="278"/>
      <c r="I17" s="278">
        <v>4</v>
      </c>
      <c r="J17" s="278"/>
      <c r="K17" s="190">
        <v>5</v>
      </c>
      <c r="L17" s="128"/>
      <c r="M17" s="188" t="s">
        <v>135</v>
      </c>
      <c r="N17" s="189">
        <v>24</v>
      </c>
      <c r="O17" s="128"/>
      <c r="P17" s="128"/>
      <c r="Q17" s="128"/>
      <c r="R17" s="128"/>
      <c r="S17" s="128"/>
      <c r="T17" s="128"/>
      <c r="U17" s="128"/>
      <c r="V17" s="128"/>
      <c r="W17" s="128"/>
      <c r="X17" s="128"/>
      <c r="Y17" s="128"/>
    </row>
    <row r="18" spans="1:25" ht="21" customHeight="1">
      <c r="A18" s="277" t="s">
        <v>109</v>
      </c>
      <c r="B18" s="136"/>
      <c r="C18" s="278"/>
      <c r="D18" s="278"/>
      <c r="E18" s="278"/>
      <c r="F18" s="278"/>
      <c r="G18" s="278"/>
      <c r="H18" s="278"/>
      <c r="I18" s="278">
        <v>3</v>
      </c>
      <c r="J18" s="278"/>
      <c r="K18" s="190">
        <v>3</v>
      </c>
      <c r="L18" s="128"/>
      <c r="M18" s="188" t="s">
        <v>122</v>
      </c>
      <c r="N18" s="189">
        <v>20</v>
      </c>
      <c r="O18" s="128"/>
      <c r="P18" s="128"/>
      <c r="Q18" s="128"/>
      <c r="R18" s="128"/>
      <c r="S18" s="128"/>
      <c r="T18" s="128"/>
      <c r="U18" s="128"/>
      <c r="V18" s="128"/>
      <c r="W18" s="128"/>
      <c r="X18" s="128"/>
      <c r="Y18" s="128"/>
    </row>
    <row r="19" spans="1:25" ht="21" customHeight="1">
      <c r="A19" s="277" t="s">
        <v>113</v>
      </c>
      <c r="B19" s="136"/>
      <c r="C19" s="278"/>
      <c r="D19" s="278"/>
      <c r="E19" s="278">
        <v>3</v>
      </c>
      <c r="F19" s="278"/>
      <c r="G19" s="278"/>
      <c r="H19" s="278"/>
      <c r="I19" s="278">
        <v>9</v>
      </c>
      <c r="J19" s="278"/>
      <c r="K19" s="190">
        <v>12</v>
      </c>
      <c r="L19" s="128"/>
      <c r="M19" s="188" t="s">
        <v>131</v>
      </c>
      <c r="N19" s="189">
        <v>18</v>
      </c>
      <c r="O19" s="128"/>
      <c r="P19" s="128"/>
      <c r="Q19" s="128"/>
      <c r="R19" s="128"/>
      <c r="S19" s="128"/>
      <c r="T19" s="128"/>
      <c r="U19" s="128"/>
      <c r="V19" s="128"/>
      <c r="W19" s="128"/>
      <c r="X19" s="128"/>
      <c r="Y19" s="128"/>
    </row>
    <row r="20" spans="1:25" ht="21" customHeight="1">
      <c r="A20" s="277" t="s">
        <v>118</v>
      </c>
      <c r="B20" s="136"/>
      <c r="C20" s="278"/>
      <c r="D20" s="278"/>
      <c r="E20" s="278">
        <v>2</v>
      </c>
      <c r="F20" s="278"/>
      <c r="G20" s="278"/>
      <c r="H20" s="278"/>
      <c r="I20" s="278">
        <v>5</v>
      </c>
      <c r="J20" s="278"/>
      <c r="K20" s="190">
        <v>7</v>
      </c>
      <c r="L20" s="128"/>
      <c r="M20" s="188" t="s">
        <v>112</v>
      </c>
      <c r="N20" s="189">
        <v>17</v>
      </c>
      <c r="O20" s="128"/>
      <c r="P20" s="128"/>
      <c r="Q20" s="128"/>
      <c r="R20" s="128"/>
      <c r="S20" s="128"/>
      <c r="T20" s="128"/>
      <c r="U20" s="128"/>
      <c r="V20" s="128"/>
      <c r="W20" s="128"/>
      <c r="X20" s="128"/>
      <c r="Y20" s="128"/>
    </row>
    <row r="21" spans="1:25" ht="21" customHeight="1">
      <c r="A21" s="277" t="s">
        <v>114</v>
      </c>
      <c r="B21" s="136"/>
      <c r="C21" s="278"/>
      <c r="D21" s="278"/>
      <c r="E21" s="278">
        <v>44</v>
      </c>
      <c r="F21" s="278"/>
      <c r="G21" s="278"/>
      <c r="H21" s="278"/>
      <c r="I21" s="278">
        <v>5</v>
      </c>
      <c r="J21" s="278"/>
      <c r="K21" s="190">
        <v>49</v>
      </c>
      <c r="L21" s="128"/>
      <c r="M21" s="188" t="s">
        <v>130</v>
      </c>
      <c r="N21" s="189">
        <v>15</v>
      </c>
      <c r="O21" s="128"/>
      <c r="P21" s="128"/>
      <c r="Q21" s="128"/>
      <c r="R21" s="128"/>
      <c r="S21" s="128"/>
      <c r="T21" s="128"/>
      <c r="U21" s="128"/>
      <c r="V21" s="128"/>
      <c r="W21" s="128"/>
      <c r="X21" s="128"/>
      <c r="Y21" s="128"/>
    </row>
    <row r="22" spans="1:25" ht="21" customHeight="1">
      <c r="A22" s="277" t="s">
        <v>115</v>
      </c>
      <c r="B22" s="136"/>
      <c r="C22" s="278"/>
      <c r="D22" s="278"/>
      <c r="E22" s="278">
        <v>5</v>
      </c>
      <c r="F22" s="278"/>
      <c r="G22" s="278"/>
      <c r="H22" s="278"/>
      <c r="I22" s="278">
        <v>9</v>
      </c>
      <c r="J22" s="278"/>
      <c r="K22" s="190">
        <v>14</v>
      </c>
      <c r="L22" s="128"/>
      <c r="M22" s="188" t="s">
        <v>115</v>
      </c>
      <c r="N22" s="189">
        <v>14</v>
      </c>
      <c r="O22" s="128"/>
      <c r="P22" s="128"/>
      <c r="Q22" s="128"/>
      <c r="R22" s="128"/>
      <c r="S22" s="128"/>
      <c r="T22" s="128"/>
      <c r="U22" s="128"/>
      <c r="V22" s="128"/>
      <c r="W22" s="128"/>
      <c r="X22" s="128"/>
      <c r="Y22" s="128"/>
    </row>
    <row r="23" spans="1:25" ht="21" customHeight="1">
      <c r="A23" s="277" t="s">
        <v>116</v>
      </c>
      <c r="B23" s="136"/>
      <c r="C23" s="278">
        <v>1</v>
      </c>
      <c r="D23" s="278"/>
      <c r="E23" s="278"/>
      <c r="F23" s="278"/>
      <c r="G23" s="278"/>
      <c r="H23" s="278"/>
      <c r="I23" s="278">
        <v>1</v>
      </c>
      <c r="J23" s="278"/>
      <c r="K23" s="190">
        <v>2</v>
      </c>
      <c r="L23" s="128"/>
      <c r="M23" s="188" t="s">
        <v>117</v>
      </c>
      <c r="N23" s="189">
        <v>13</v>
      </c>
      <c r="O23" s="128"/>
      <c r="P23" s="128"/>
      <c r="Q23" s="128"/>
      <c r="R23" s="128"/>
      <c r="S23" s="128"/>
      <c r="T23" s="128"/>
      <c r="U23" s="128"/>
      <c r="V23" s="128"/>
      <c r="W23" s="128"/>
      <c r="X23" s="128"/>
      <c r="Y23" s="128"/>
    </row>
    <row r="24" spans="1:25" ht="21" customHeight="1">
      <c r="A24" s="277" t="s">
        <v>117</v>
      </c>
      <c r="B24" s="136"/>
      <c r="C24" s="278">
        <v>1</v>
      </c>
      <c r="D24" s="278"/>
      <c r="E24" s="278">
        <v>2</v>
      </c>
      <c r="F24" s="278"/>
      <c r="G24" s="278"/>
      <c r="H24" s="278"/>
      <c r="I24" s="278">
        <v>10</v>
      </c>
      <c r="J24" s="278"/>
      <c r="K24" s="190">
        <v>13</v>
      </c>
      <c r="L24" s="128"/>
      <c r="M24" s="188" t="s">
        <v>113</v>
      </c>
      <c r="N24" s="189">
        <v>12</v>
      </c>
      <c r="O24" s="128"/>
      <c r="P24" s="128"/>
      <c r="Q24" s="128"/>
      <c r="R24" s="128"/>
      <c r="S24" s="128"/>
      <c r="T24" s="128"/>
      <c r="U24" s="128"/>
      <c r="V24" s="128"/>
      <c r="W24" s="128"/>
      <c r="X24" s="128"/>
      <c r="Y24" s="128"/>
    </row>
    <row r="25" spans="1:25" ht="21" customHeight="1">
      <c r="A25" s="277" t="s">
        <v>119</v>
      </c>
      <c r="B25" s="136"/>
      <c r="C25" s="278"/>
      <c r="D25" s="278"/>
      <c r="E25" s="278">
        <v>3</v>
      </c>
      <c r="F25" s="278"/>
      <c r="G25" s="278">
        <v>1</v>
      </c>
      <c r="H25" s="278"/>
      <c r="I25" s="278">
        <v>41</v>
      </c>
      <c r="J25" s="278"/>
      <c r="K25" s="190">
        <v>45</v>
      </c>
      <c r="L25" s="128"/>
      <c r="M25" s="188" t="s">
        <v>121</v>
      </c>
      <c r="N25" s="189">
        <v>12</v>
      </c>
      <c r="O25" s="128"/>
      <c r="P25" s="128"/>
      <c r="Q25" s="128"/>
      <c r="R25" s="128"/>
      <c r="S25" s="128"/>
      <c r="T25" s="128"/>
      <c r="U25" s="128"/>
      <c r="V25" s="128"/>
      <c r="W25" s="128"/>
      <c r="X25" s="128"/>
      <c r="Y25" s="128"/>
    </row>
    <row r="26" spans="1:25" ht="21" customHeight="1">
      <c r="A26" s="277" t="s">
        <v>120</v>
      </c>
      <c r="B26" s="136"/>
      <c r="C26" s="278"/>
      <c r="D26" s="278"/>
      <c r="E26" s="278">
        <v>10</v>
      </c>
      <c r="F26" s="278"/>
      <c r="G26" s="278"/>
      <c r="H26" s="278"/>
      <c r="I26" s="278">
        <v>1</v>
      </c>
      <c r="J26" s="278"/>
      <c r="K26" s="190">
        <v>11</v>
      </c>
      <c r="L26" s="128"/>
      <c r="M26" s="188" t="s">
        <v>120</v>
      </c>
      <c r="N26" s="189">
        <v>11</v>
      </c>
      <c r="O26" s="128"/>
      <c r="P26" s="128"/>
      <c r="Q26" s="128"/>
      <c r="R26" s="128"/>
      <c r="S26" s="128"/>
      <c r="T26" s="128"/>
      <c r="U26" s="128"/>
      <c r="V26" s="128"/>
      <c r="W26" s="128"/>
      <c r="X26" s="128"/>
      <c r="Y26" s="128"/>
    </row>
    <row r="27" spans="1:25" ht="21" customHeight="1">
      <c r="A27" s="277" t="s">
        <v>121</v>
      </c>
      <c r="B27" s="136"/>
      <c r="C27" s="278">
        <v>1</v>
      </c>
      <c r="D27" s="278"/>
      <c r="E27" s="278"/>
      <c r="F27" s="278"/>
      <c r="G27" s="278"/>
      <c r="H27" s="278"/>
      <c r="I27" s="278">
        <v>11</v>
      </c>
      <c r="J27" s="278"/>
      <c r="K27" s="190">
        <v>12</v>
      </c>
      <c r="L27" s="128"/>
      <c r="M27" s="188" t="s">
        <v>118</v>
      </c>
      <c r="N27" s="189">
        <v>7</v>
      </c>
      <c r="O27" s="128"/>
      <c r="P27" s="128"/>
      <c r="Q27" s="128"/>
      <c r="R27" s="128"/>
      <c r="S27" s="128"/>
      <c r="T27" s="128"/>
      <c r="U27" s="128"/>
      <c r="V27" s="128"/>
      <c r="W27" s="128"/>
      <c r="X27" s="128"/>
      <c r="Y27" s="128"/>
    </row>
    <row r="28" spans="1:25" ht="21" customHeight="1">
      <c r="A28" s="277" t="s">
        <v>122</v>
      </c>
      <c r="B28" s="136"/>
      <c r="C28" s="278">
        <v>3</v>
      </c>
      <c r="D28" s="278"/>
      <c r="E28" s="278">
        <v>13</v>
      </c>
      <c r="F28" s="278"/>
      <c r="G28" s="278"/>
      <c r="H28" s="278"/>
      <c r="I28" s="278">
        <v>4</v>
      </c>
      <c r="J28" s="278"/>
      <c r="K28" s="190">
        <v>20</v>
      </c>
      <c r="L28" s="128"/>
      <c r="M28" s="188" t="s">
        <v>126</v>
      </c>
      <c r="N28" s="189">
        <v>7</v>
      </c>
      <c r="O28" s="128"/>
      <c r="P28" s="128"/>
      <c r="Q28" s="128"/>
      <c r="R28" s="128"/>
      <c r="S28" s="128"/>
      <c r="T28" s="128"/>
      <c r="U28" s="128"/>
      <c r="V28" s="128"/>
      <c r="W28" s="128"/>
      <c r="X28" s="128"/>
      <c r="Y28" s="128"/>
    </row>
    <row r="29" spans="1:25" ht="21" customHeight="1">
      <c r="A29" s="277" t="s">
        <v>123</v>
      </c>
      <c r="B29" s="136"/>
      <c r="C29" s="278"/>
      <c r="D29" s="278"/>
      <c r="E29" s="278">
        <v>2</v>
      </c>
      <c r="F29" s="278"/>
      <c r="G29" s="278"/>
      <c r="H29" s="278"/>
      <c r="I29" s="278">
        <v>1</v>
      </c>
      <c r="J29" s="278"/>
      <c r="K29" s="190">
        <v>3</v>
      </c>
      <c r="L29" s="128"/>
      <c r="M29" s="188" t="s">
        <v>133</v>
      </c>
      <c r="N29" s="189">
        <v>7</v>
      </c>
      <c r="O29" s="128"/>
      <c r="P29" s="128"/>
      <c r="Q29" s="128"/>
      <c r="R29" s="128"/>
      <c r="S29" s="128"/>
      <c r="T29" s="128"/>
      <c r="U29" s="128"/>
      <c r="V29" s="128"/>
      <c r="W29" s="128"/>
      <c r="X29" s="128"/>
      <c r="Y29" s="128"/>
    </row>
    <row r="30" spans="1:25" ht="21" customHeight="1">
      <c r="A30" s="277" t="s">
        <v>124</v>
      </c>
      <c r="B30" s="136"/>
      <c r="C30" s="278"/>
      <c r="D30" s="278"/>
      <c r="E30" s="278">
        <v>25</v>
      </c>
      <c r="F30" s="278"/>
      <c r="G30" s="278"/>
      <c r="H30" s="278"/>
      <c r="I30" s="278">
        <v>1</v>
      </c>
      <c r="J30" s="278"/>
      <c r="K30" s="190">
        <v>26</v>
      </c>
      <c r="L30" s="128"/>
      <c r="M30" s="188" t="s">
        <v>110</v>
      </c>
      <c r="N30" s="189">
        <v>6</v>
      </c>
      <c r="O30" s="128"/>
      <c r="P30" s="128"/>
      <c r="Q30" s="128"/>
      <c r="R30" s="128"/>
      <c r="S30" s="128"/>
      <c r="T30" s="128"/>
      <c r="U30" s="128"/>
      <c r="V30" s="128"/>
      <c r="W30" s="128"/>
      <c r="X30" s="128"/>
      <c r="Y30" s="128"/>
    </row>
    <row r="31" spans="1:25" ht="21" customHeight="1">
      <c r="A31" s="277" t="s">
        <v>125</v>
      </c>
      <c r="B31" s="136"/>
      <c r="C31" s="278"/>
      <c r="D31" s="278"/>
      <c r="E31" s="278">
        <v>3</v>
      </c>
      <c r="F31" s="278"/>
      <c r="G31" s="278"/>
      <c r="H31" s="278"/>
      <c r="I31" s="278">
        <v>2</v>
      </c>
      <c r="J31" s="278"/>
      <c r="K31" s="190">
        <v>5</v>
      </c>
      <c r="L31" s="128"/>
      <c r="M31" s="188" t="s">
        <v>108</v>
      </c>
      <c r="N31" s="189">
        <v>5</v>
      </c>
      <c r="O31" s="128"/>
      <c r="P31" s="128"/>
      <c r="Q31" s="128"/>
      <c r="R31" s="128"/>
      <c r="S31" s="128"/>
      <c r="T31" s="128"/>
      <c r="U31" s="128"/>
      <c r="V31" s="128"/>
      <c r="W31" s="128"/>
      <c r="X31" s="128"/>
      <c r="Y31" s="128"/>
    </row>
    <row r="32" spans="1:25" ht="21" customHeight="1">
      <c r="A32" s="277" t="s">
        <v>126</v>
      </c>
      <c r="B32" s="136"/>
      <c r="C32" s="278">
        <v>2</v>
      </c>
      <c r="D32" s="278"/>
      <c r="E32" s="278">
        <v>4</v>
      </c>
      <c r="F32" s="278"/>
      <c r="G32" s="278"/>
      <c r="H32" s="278"/>
      <c r="I32" s="278">
        <v>1</v>
      </c>
      <c r="J32" s="278"/>
      <c r="K32" s="190">
        <v>7</v>
      </c>
      <c r="L32" s="128"/>
      <c r="M32" s="188" t="s">
        <v>125</v>
      </c>
      <c r="N32" s="189">
        <v>5</v>
      </c>
      <c r="O32" s="128"/>
      <c r="P32" s="128"/>
      <c r="Q32" s="128"/>
      <c r="R32" s="128"/>
      <c r="S32" s="128"/>
      <c r="T32" s="128"/>
      <c r="U32" s="128"/>
      <c r="V32" s="128"/>
      <c r="W32" s="128"/>
      <c r="X32" s="128"/>
      <c r="Y32" s="128"/>
    </row>
    <row r="33" spans="1:25" ht="21" customHeight="1">
      <c r="A33" s="277" t="s">
        <v>127</v>
      </c>
      <c r="B33" s="136"/>
      <c r="C33" s="278"/>
      <c r="D33" s="278"/>
      <c r="E33" s="278"/>
      <c r="F33" s="278"/>
      <c r="G33" s="278"/>
      <c r="H33" s="278"/>
      <c r="I33" s="278"/>
      <c r="J33" s="278"/>
      <c r="K33" s="190">
        <v>0</v>
      </c>
      <c r="L33" s="128"/>
      <c r="M33" s="188" t="s">
        <v>104</v>
      </c>
      <c r="N33" s="189">
        <v>3</v>
      </c>
      <c r="O33" s="128"/>
      <c r="P33" s="128"/>
      <c r="Q33" s="128"/>
      <c r="R33" s="128"/>
      <c r="S33" s="128"/>
      <c r="T33" s="128"/>
      <c r="U33" s="128"/>
      <c r="V33" s="128"/>
      <c r="W33" s="128"/>
      <c r="X33" s="128"/>
      <c r="Y33" s="128"/>
    </row>
    <row r="34" spans="1:25" ht="21" customHeight="1">
      <c r="A34" s="277" t="s">
        <v>128</v>
      </c>
      <c r="B34" s="136"/>
      <c r="C34" s="278">
        <v>8</v>
      </c>
      <c r="D34" s="278"/>
      <c r="E34" s="278">
        <v>45</v>
      </c>
      <c r="F34" s="278"/>
      <c r="G34" s="278">
        <v>10</v>
      </c>
      <c r="H34" s="278"/>
      <c r="I34" s="278">
        <v>179</v>
      </c>
      <c r="J34" s="278"/>
      <c r="K34" s="190">
        <v>242</v>
      </c>
      <c r="L34" s="128"/>
      <c r="M34" s="188" t="s">
        <v>109</v>
      </c>
      <c r="N34" s="189">
        <v>3</v>
      </c>
      <c r="O34" s="128"/>
      <c r="P34" s="128"/>
      <c r="Q34" s="128"/>
      <c r="R34" s="128"/>
      <c r="S34" s="128"/>
      <c r="T34" s="128"/>
      <c r="U34" s="128"/>
      <c r="V34" s="128"/>
      <c r="W34" s="128"/>
      <c r="X34" s="128"/>
      <c r="Y34" s="128"/>
    </row>
    <row r="35" spans="1:25" ht="21" customHeight="1">
      <c r="A35" s="277" t="s">
        <v>129</v>
      </c>
      <c r="B35" s="136"/>
      <c r="C35" s="278">
        <v>4</v>
      </c>
      <c r="D35" s="278"/>
      <c r="E35" s="278">
        <v>30</v>
      </c>
      <c r="F35" s="278"/>
      <c r="G35" s="278">
        <v>2</v>
      </c>
      <c r="H35" s="278"/>
      <c r="I35" s="278">
        <v>17</v>
      </c>
      <c r="J35" s="278"/>
      <c r="K35" s="190">
        <v>53</v>
      </c>
      <c r="L35" s="128"/>
      <c r="M35" s="188" t="s">
        <v>123</v>
      </c>
      <c r="N35" s="189">
        <v>3</v>
      </c>
      <c r="O35" s="128"/>
      <c r="P35" s="128"/>
      <c r="Q35" s="128"/>
      <c r="R35" s="128"/>
      <c r="S35" s="128"/>
      <c r="T35" s="128"/>
      <c r="U35" s="128"/>
      <c r="V35" s="128"/>
      <c r="W35" s="128"/>
      <c r="X35" s="128"/>
      <c r="Y35" s="128"/>
    </row>
    <row r="36" spans="1:25" ht="21" customHeight="1">
      <c r="A36" s="277" t="s">
        <v>130</v>
      </c>
      <c r="B36" s="136"/>
      <c r="C36" s="278">
        <v>1</v>
      </c>
      <c r="D36" s="278"/>
      <c r="E36" s="278">
        <v>11</v>
      </c>
      <c r="F36" s="278"/>
      <c r="G36" s="278"/>
      <c r="H36" s="278"/>
      <c r="I36" s="278">
        <v>3</v>
      </c>
      <c r="J36" s="278"/>
      <c r="K36" s="190">
        <v>15</v>
      </c>
      <c r="L36" s="128"/>
      <c r="M36" s="188" t="s">
        <v>509</v>
      </c>
      <c r="N36" s="189">
        <v>3</v>
      </c>
      <c r="O36" s="128"/>
      <c r="P36" s="128"/>
      <c r="Q36" s="128"/>
      <c r="R36" s="128"/>
      <c r="S36" s="128"/>
      <c r="T36" s="128"/>
      <c r="U36" s="128"/>
      <c r="V36" s="128"/>
      <c r="W36" s="128"/>
      <c r="X36" s="128"/>
      <c r="Y36" s="128"/>
    </row>
    <row r="37" spans="1:25" ht="21" customHeight="1">
      <c r="A37" s="277" t="s">
        <v>131</v>
      </c>
      <c r="B37" s="136"/>
      <c r="C37" s="278">
        <v>2</v>
      </c>
      <c r="D37" s="278"/>
      <c r="E37" s="278">
        <v>1</v>
      </c>
      <c r="F37" s="278"/>
      <c r="G37" s="278">
        <v>1</v>
      </c>
      <c r="H37" s="278"/>
      <c r="I37" s="278">
        <v>14</v>
      </c>
      <c r="J37" s="278"/>
      <c r="K37" s="190">
        <v>18</v>
      </c>
      <c r="L37" s="128"/>
      <c r="M37" s="188" t="s">
        <v>116</v>
      </c>
      <c r="N37" s="189">
        <v>2</v>
      </c>
      <c r="O37" s="128"/>
      <c r="P37" s="128"/>
      <c r="Q37" s="128"/>
      <c r="R37" s="128"/>
      <c r="S37" s="128"/>
      <c r="T37" s="128"/>
      <c r="U37" s="128"/>
      <c r="V37" s="128"/>
      <c r="W37" s="128"/>
      <c r="X37" s="128"/>
      <c r="Y37" s="128"/>
    </row>
    <row r="38" spans="1:25" ht="21" customHeight="1">
      <c r="A38" s="277" t="s">
        <v>132</v>
      </c>
      <c r="B38" s="136"/>
      <c r="C38" s="278"/>
      <c r="D38" s="278"/>
      <c r="E38" s="278"/>
      <c r="F38" s="278"/>
      <c r="G38" s="278"/>
      <c r="H38" s="278"/>
      <c r="I38" s="278"/>
      <c r="J38" s="278"/>
      <c r="K38" s="190">
        <v>0</v>
      </c>
      <c r="L38" s="128"/>
      <c r="M38" s="188" t="s">
        <v>106</v>
      </c>
      <c r="N38" s="189">
        <v>0</v>
      </c>
      <c r="O38" s="128"/>
      <c r="P38" s="128"/>
      <c r="Q38" s="128"/>
      <c r="R38" s="128"/>
      <c r="S38" s="128"/>
      <c r="T38" s="128"/>
      <c r="U38" s="128"/>
      <c r="V38" s="128"/>
      <c r="W38" s="128"/>
      <c r="X38" s="128"/>
      <c r="Y38" s="128"/>
    </row>
    <row r="39" spans="1:25" ht="21" customHeight="1">
      <c r="A39" s="277" t="s">
        <v>133</v>
      </c>
      <c r="B39" s="136"/>
      <c r="C39" s="278"/>
      <c r="D39" s="278"/>
      <c r="E39" s="278">
        <v>2</v>
      </c>
      <c r="F39" s="278"/>
      <c r="G39" s="278"/>
      <c r="H39" s="278"/>
      <c r="I39" s="278">
        <v>5</v>
      </c>
      <c r="J39" s="278"/>
      <c r="K39" s="190">
        <v>7</v>
      </c>
      <c r="L39" s="128"/>
      <c r="M39" s="188" t="s">
        <v>107</v>
      </c>
      <c r="N39" s="189">
        <v>0</v>
      </c>
      <c r="O39" s="128"/>
      <c r="P39" s="128"/>
      <c r="Q39" s="128"/>
      <c r="R39" s="128"/>
      <c r="S39" s="128"/>
      <c r="T39" s="128"/>
      <c r="U39" s="128"/>
      <c r="V39" s="128"/>
      <c r="W39" s="128"/>
      <c r="X39" s="128"/>
      <c r="Y39" s="128"/>
    </row>
    <row r="40" spans="1:25" ht="21" customHeight="1">
      <c r="A40" s="277" t="s">
        <v>134</v>
      </c>
      <c r="B40" s="136"/>
      <c r="C40" s="278"/>
      <c r="D40" s="278"/>
      <c r="E40" s="278"/>
      <c r="F40" s="278"/>
      <c r="G40" s="278"/>
      <c r="H40" s="278"/>
      <c r="I40" s="278"/>
      <c r="J40" s="278"/>
      <c r="K40" s="190">
        <v>0</v>
      </c>
      <c r="L40" s="128"/>
      <c r="M40" s="188" t="s">
        <v>127</v>
      </c>
      <c r="N40" s="189">
        <v>0</v>
      </c>
      <c r="O40" s="128"/>
      <c r="P40" s="128"/>
      <c r="Q40" s="128"/>
      <c r="R40" s="128"/>
      <c r="S40" s="128"/>
      <c r="T40" s="128"/>
      <c r="U40" s="128"/>
      <c r="V40" s="128"/>
      <c r="W40" s="128"/>
      <c r="X40" s="128"/>
      <c r="Y40" s="128"/>
    </row>
    <row r="41" spans="1:25" ht="21" customHeight="1">
      <c r="A41" s="277" t="s">
        <v>135</v>
      </c>
      <c r="B41" s="136"/>
      <c r="C41" s="278"/>
      <c r="D41" s="278"/>
      <c r="E41" s="278">
        <v>19</v>
      </c>
      <c r="F41" s="278"/>
      <c r="G41" s="278"/>
      <c r="H41" s="278"/>
      <c r="I41" s="278">
        <v>5</v>
      </c>
      <c r="J41" s="278"/>
      <c r="K41" s="190">
        <v>24</v>
      </c>
      <c r="L41" s="128"/>
      <c r="M41" s="188" t="s">
        <v>132</v>
      </c>
      <c r="N41" s="189">
        <v>0</v>
      </c>
      <c r="O41" s="128"/>
      <c r="P41" s="128"/>
      <c r="Q41" s="128"/>
      <c r="R41" s="128"/>
      <c r="S41" s="128"/>
      <c r="T41" s="128"/>
      <c r="U41" s="128"/>
      <c r="V41" s="128"/>
      <c r="W41" s="128"/>
      <c r="X41" s="128"/>
      <c r="Y41" s="128"/>
    </row>
    <row r="42" spans="1:25" ht="21" customHeight="1">
      <c r="A42" s="277" t="s">
        <v>509</v>
      </c>
      <c r="B42" s="136"/>
      <c r="C42" s="278">
        <v>1</v>
      </c>
      <c r="D42" s="278"/>
      <c r="E42" s="278"/>
      <c r="F42" s="278"/>
      <c r="G42" s="278"/>
      <c r="H42" s="278"/>
      <c r="I42" s="278">
        <v>2</v>
      </c>
      <c r="J42" s="278"/>
      <c r="K42" s="190">
        <v>3</v>
      </c>
      <c r="L42" s="128"/>
      <c r="M42" s="188" t="s">
        <v>134</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26</v>
      </c>
      <c r="D44" s="192">
        <v>0</v>
      </c>
      <c r="E44" s="192">
        <v>261</v>
      </c>
      <c r="F44" s="192">
        <v>0</v>
      </c>
      <c r="G44" s="192">
        <v>17</v>
      </c>
      <c r="H44" s="192">
        <v>0</v>
      </c>
      <c r="I44" s="192">
        <v>373</v>
      </c>
      <c r="J44" s="192">
        <v>0</v>
      </c>
      <c r="K44" s="192">
        <v>677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09" footer="0.31496062992125984"/>
  <pageSetup scale="50"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C722A-2DDF-49A1-990E-524F41F22DF9}">
  <sheetPr>
    <pageSetUpPr fitToPage="1"/>
  </sheetPr>
  <dimension ref="A1:Y51"/>
  <sheetViews>
    <sheetView view="pageBreakPreview" topLeftCell="A5"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141</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1</v>
      </c>
      <c r="F10" s="278"/>
      <c r="G10" s="278">
        <v>3</v>
      </c>
      <c r="H10" s="278"/>
      <c r="I10" s="278">
        <v>7</v>
      </c>
      <c r="J10" s="278"/>
      <c r="K10" s="190">
        <v>11</v>
      </c>
      <c r="L10" s="128"/>
      <c r="M10" s="188" t="s">
        <v>129</v>
      </c>
      <c r="N10" s="189">
        <v>901</v>
      </c>
      <c r="O10" s="128"/>
      <c r="P10" s="128"/>
      <c r="Q10" s="128"/>
      <c r="R10" s="128"/>
      <c r="S10" s="128"/>
      <c r="T10" s="128"/>
      <c r="U10" s="128"/>
      <c r="V10" s="128"/>
      <c r="W10" s="128"/>
      <c r="X10" s="128"/>
      <c r="Y10" s="128"/>
    </row>
    <row r="11" spans="1:25" ht="21" customHeight="1">
      <c r="A11" s="277" t="s">
        <v>105</v>
      </c>
      <c r="B11" s="136"/>
      <c r="C11" s="278"/>
      <c r="D11" s="278"/>
      <c r="E11" s="278">
        <v>3</v>
      </c>
      <c r="F11" s="278"/>
      <c r="G11" s="278">
        <v>25</v>
      </c>
      <c r="H11" s="278"/>
      <c r="I11" s="278">
        <v>15</v>
      </c>
      <c r="J11" s="278"/>
      <c r="K11" s="190">
        <v>43</v>
      </c>
      <c r="L11" s="128"/>
      <c r="M11" s="188" t="s">
        <v>128</v>
      </c>
      <c r="N11" s="189">
        <v>256</v>
      </c>
      <c r="O11" s="128"/>
      <c r="P11" s="128"/>
      <c r="Q11" s="128"/>
      <c r="R11" s="128"/>
      <c r="S11" s="128"/>
      <c r="T11" s="128"/>
      <c r="U11" s="128"/>
      <c r="V11" s="128"/>
      <c r="W11" s="128"/>
      <c r="X11" s="128"/>
      <c r="Y11" s="128"/>
    </row>
    <row r="12" spans="1:25" ht="21" customHeight="1">
      <c r="A12" s="277" t="s">
        <v>106</v>
      </c>
      <c r="B12" s="136"/>
      <c r="C12" s="278"/>
      <c r="D12" s="278"/>
      <c r="E12" s="278">
        <v>1</v>
      </c>
      <c r="F12" s="278"/>
      <c r="G12" s="278"/>
      <c r="H12" s="278"/>
      <c r="I12" s="278">
        <v>4</v>
      </c>
      <c r="J12" s="278"/>
      <c r="K12" s="190">
        <v>5</v>
      </c>
      <c r="L12" s="128"/>
      <c r="M12" s="188" t="s">
        <v>131</v>
      </c>
      <c r="N12" s="189">
        <v>78</v>
      </c>
      <c r="O12" s="128"/>
      <c r="P12" s="128"/>
      <c r="Q12" s="128"/>
      <c r="R12" s="128"/>
      <c r="S12" s="128"/>
      <c r="T12" s="128"/>
      <c r="U12" s="128"/>
      <c r="V12" s="128"/>
      <c r="W12" s="128"/>
      <c r="X12" s="128"/>
      <c r="Y12" s="128"/>
    </row>
    <row r="13" spans="1:25" ht="21" customHeight="1">
      <c r="A13" s="277" t="s">
        <v>107</v>
      </c>
      <c r="B13" s="136"/>
      <c r="C13" s="278"/>
      <c r="D13" s="278"/>
      <c r="E13" s="278"/>
      <c r="F13" s="278"/>
      <c r="G13" s="278"/>
      <c r="H13" s="278"/>
      <c r="I13" s="278">
        <v>1</v>
      </c>
      <c r="J13" s="278"/>
      <c r="K13" s="190">
        <v>1</v>
      </c>
      <c r="L13" s="128"/>
      <c r="M13" s="188" t="s">
        <v>111</v>
      </c>
      <c r="N13" s="189">
        <v>74</v>
      </c>
      <c r="O13" s="128"/>
      <c r="P13" s="128"/>
      <c r="Q13" s="128"/>
      <c r="R13" s="128"/>
      <c r="S13" s="128"/>
      <c r="T13" s="128"/>
      <c r="U13" s="128"/>
      <c r="V13" s="128"/>
      <c r="W13" s="128"/>
      <c r="X13" s="128"/>
      <c r="Y13" s="128"/>
    </row>
    <row r="14" spans="1:25" ht="21" customHeight="1">
      <c r="A14" s="277" t="s">
        <v>110</v>
      </c>
      <c r="B14" s="136"/>
      <c r="C14" s="278">
        <v>1</v>
      </c>
      <c r="D14" s="278"/>
      <c r="E14" s="278"/>
      <c r="F14" s="278"/>
      <c r="G14" s="278">
        <v>8</v>
      </c>
      <c r="H14" s="278"/>
      <c r="I14" s="278">
        <v>7</v>
      </c>
      <c r="J14" s="278"/>
      <c r="K14" s="190">
        <v>16</v>
      </c>
      <c r="L14" s="128"/>
      <c r="M14" s="188" t="s">
        <v>113</v>
      </c>
      <c r="N14" s="189">
        <v>69</v>
      </c>
      <c r="O14" s="128"/>
      <c r="P14" s="128"/>
      <c r="Q14" s="128"/>
      <c r="R14" s="128"/>
      <c r="S14" s="128"/>
      <c r="T14" s="128"/>
      <c r="U14" s="128"/>
      <c r="V14" s="128"/>
      <c r="W14" s="128"/>
      <c r="X14" s="128"/>
      <c r="Y14" s="128"/>
    </row>
    <row r="15" spans="1:25" ht="21" customHeight="1">
      <c r="A15" s="277" t="s">
        <v>111</v>
      </c>
      <c r="B15" s="136"/>
      <c r="C15" s="278">
        <v>5</v>
      </c>
      <c r="D15" s="278"/>
      <c r="E15" s="278">
        <v>13</v>
      </c>
      <c r="F15" s="278"/>
      <c r="G15" s="278">
        <v>20</v>
      </c>
      <c r="H15" s="278"/>
      <c r="I15" s="278">
        <v>36</v>
      </c>
      <c r="J15" s="278"/>
      <c r="K15" s="190">
        <v>74</v>
      </c>
      <c r="L15" s="128"/>
      <c r="M15" s="188" t="s">
        <v>122</v>
      </c>
      <c r="N15" s="189">
        <v>59</v>
      </c>
      <c r="O15" s="128"/>
      <c r="P15" s="128"/>
      <c r="Q15" s="128"/>
      <c r="R15" s="128"/>
      <c r="S15" s="128"/>
      <c r="T15" s="128"/>
      <c r="U15" s="128"/>
      <c r="V15" s="128"/>
      <c r="W15" s="128"/>
      <c r="X15" s="128"/>
      <c r="Y15" s="128"/>
    </row>
    <row r="16" spans="1:25" ht="21" customHeight="1">
      <c r="A16" s="277" t="s">
        <v>112</v>
      </c>
      <c r="B16" s="136"/>
      <c r="C16" s="278">
        <v>1</v>
      </c>
      <c r="D16" s="278"/>
      <c r="E16" s="278">
        <v>5</v>
      </c>
      <c r="F16" s="278"/>
      <c r="G16" s="278">
        <v>9</v>
      </c>
      <c r="H16" s="278"/>
      <c r="I16" s="278">
        <v>19</v>
      </c>
      <c r="J16" s="278"/>
      <c r="K16" s="190">
        <v>34</v>
      </c>
      <c r="L16" s="128"/>
      <c r="M16" s="188" t="s">
        <v>133</v>
      </c>
      <c r="N16" s="189">
        <v>56</v>
      </c>
      <c r="O16" s="128"/>
      <c r="P16" s="128"/>
      <c r="Q16" s="128"/>
      <c r="R16" s="128"/>
      <c r="S16" s="128"/>
      <c r="T16" s="128"/>
      <c r="U16" s="128"/>
      <c r="V16" s="128"/>
      <c r="W16" s="128"/>
      <c r="X16" s="128"/>
      <c r="Y16" s="128"/>
    </row>
    <row r="17" spans="1:25" ht="21" customHeight="1">
      <c r="A17" s="277" t="s">
        <v>108</v>
      </c>
      <c r="B17" s="136"/>
      <c r="C17" s="278"/>
      <c r="D17" s="278"/>
      <c r="E17" s="278">
        <v>2</v>
      </c>
      <c r="F17" s="278"/>
      <c r="G17" s="278">
        <v>8</v>
      </c>
      <c r="H17" s="278"/>
      <c r="I17" s="278">
        <v>15</v>
      </c>
      <c r="J17" s="278"/>
      <c r="K17" s="190">
        <v>25</v>
      </c>
      <c r="L17" s="128"/>
      <c r="M17" s="188" t="s">
        <v>114</v>
      </c>
      <c r="N17" s="189">
        <v>54</v>
      </c>
      <c r="O17" s="128"/>
      <c r="P17" s="128"/>
      <c r="Q17" s="128"/>
      <c r="R17" s="128"/>
      <c r="S17" s="128"/>
      <c r="T17" s="128"/>
      <c r="U17" s="128"/>
      <c r="V17" s="128"/>
      <c r="W17" s="128"/>
      <c r="X17" s="128"/>
      <c r="Y17" s="128"/>
    </row>
    <row r="18" spans="1:25" ht="21" customHeight="1">
      <c r="A18" s="277" t="s">
        <v>109</v>
      </c>
      <c r="B18" s="136"/>
      <c r="C18" s="278"/>
      <c r="D18" s="278"/>
      <c r="E18" s="278">
        <v>1</v>
      </c>
      <c r="F18" s="278"/>
      <c r="G18" s="278">
        <v>1</v>
      </c>
      <c r="H18" s="278"/>
      <c r="I18" s="278"/>
      <c r="J18" s="278"/>
      <c r="K18" s="190">
        <v>2</v>
      </c>
      <c r="L18" s="128"/>
      <c r="M18" s="188" t="s">
        <v>119</v>
      </c>
      <c r="N18" s="189">
        <v>49</v>
      </c>
      <c r="O18" s="128"/>
      <c r="P18" s="128"/>
      <c r="Q18" s="128"/>
      <c r="R18" s="128"/>
      <c r="S18" s="128"/>
      <c r="T18" s="128"/>
      <c r="U18" s="128"/>
      <c r="V18" s="128"/>
      <c r="W18" s="128"/>
      <c r="X18" s="128"/>
      <c r="Y18" s="128"/>
    </row>
    <row r="19" spans="1:25" ht="21" customHeight="1">
      <c r="A19" s="277" t="s">
        <v>113</v>
      </c>
      <c r="B19" s="136"/>
      <c r="C19" s="278">
        <v>1</v>
      </c>
      <c r="D19" s="278"/>
      <c r="E19" s="278">
        <v>6</v>
      </c>
      <c r="F19" s="278"/>
      <c r="G19" s="278">
        <v>25</v>
      </c>
      <c r="H19" s="278"/>
      <c r="I19" s="278">
        <v>37</v>
      </c>
      <c r="J19" s="278"/>
      <c r="K19" s="190">
        <v>69</v>
      </c>
      <c r="L19" s="128"/>
      <c r="M19" s="188" t="s">
        <v>509</v>
      </c>
      <c r="N19" s="189">
        <v>49</v>
      </c>
      <c r="O19" s="128"/>
      <c r="P19" s="128"/>
      <c r="Q19" s="128"/>
      <c r="R19" s="128"/>
      <c r="S19" s="128"/>
      <c r="T19" s="128"/>
      <c r="U19" s="128"/>
      <c r="V19" s="128"/>
      <c r="W19" s="128"/>
      <c r="X19" s="128"/>
      <c r="Y19" s="128"/>
    </row>
    <row r="20" spans="1:25" ht="21" customHeight="1">
      <c r="A20" s="277" t="s">
        <v>118</v>
      </c>
      <c r="B20" s="136"/>
      <c r="C20" s="278"/>
      <c r="D20" s="278"/>
      <c r="E20" s="278">
        <v>3</v>
      </c>
      <c r="F20" s="278"/>
      <c r="G20" s="278">
        <v>6</v>
      </c>
      <c r="H20" s="278"/>
      <c r="I20" s="278">
        <v>12</v>
      </c>
      <c r="J20" s="278"/>
      <c r="K20" s="190">
        <v>21</v>
      </c>
      <c r="L20" s="128"/>
      <c r="M20" s="188" t="s">
        <v>105</v>
      </c>
      <c r="N20" s="189">
        <v>43</v>
      </c>
      <c r="O20" s="128"/>
      <c r="P20" s="128"/>
      <c r="Q20" s="128"/>
      <c r="R20" s="128"/>
      <c r="S20" s="128"/>
      <c r="T20" s="128"/>
      <c r="U20" s="128"/>
      <c r="V20" s="128"/>
      <c r="W20" s="128"/>
      <c r="X20" s="128"/>
      <c r="Y20" s="128"/>
    </row>
    <row r="21" spans="1:25" ht="21" customHeight="1">
      <c r="A21" s="277" t="s">
        <v>114</v>
      </c>
      <c r="B21" s="136"/>
      <c r="C21" s="278"/>
      <c r="D21" s="278"/>
      <c r="E21" s="278">
        <v>43</v>
      </c>
      <c r="F21" s="278"/>
      <c r="G21" s="278">
        <v>6</v>
      </c>
      <c r="H21" s="278"/>
      <c r="I21" s="278">
        <v>5</v>
      </c>
      <c r="J21" s="278"/>
      <c r="K21" s="190">
        <v>54</v>
      </c>
      <c r="L21" s="128"/>
      <c r="M21" s="188" t="s">
        <v>112</v>
      </c>
      <c r="N21" s="189">
        <v>34</v>
      </c>
      <c r="O21" s="128"/>
      <c r="P21" s="128"/>
      <c r="Q21" s="128"/>
      <c r="R21" s="128"/>
      <c r="S21" s="128"/>
      <c r="T21" s="128"/>
      <c r="U21" s="128"/>
      <c r="V21" s="128"/>
      <c r="W21" s="128"/>
      <c r="X21" s="128"/>
      <c r="Y21" s="128"/>
    </row>
    <row r="22" spans="1:25" ht="21" customHeight="1">
      <c r="A22" s="277" t="s">
        <v>115</v>
      </c>
      <c r="B22" s="136"/>
      <c r="C22" s="278">
        <v>1</v>
      </c>
      <c r="D22" s="278"/>
      <c r="E22" s="278">
        <v>5</v>
      </c>
      <c r="F22" s="278"/>
      <c r="G22" s="278">
        <v>8</v>
      </c>
      <c r="H22" s="278"/>
      <c r="I22" s="278">
        <v>12</v>
      </c>
      <c r="J22" s="278"/>
      <c r="K22" s="190">
        <v>26</v>
      </c>
      <c r="L22" s="128"/>
      <c r="M22" s="188" t="s">
        <v>117</v>
      </c>
      <c r="N22" s="189">
        <v>34</v>
      </c>
      <c r="O22" s="128"/>
      <c r="P22" s="128"/>
      <c r="Q22" s="128"/>
      <c r="R22" s="128"/>
      <c r="S22" s="128"/>
      <c r="T22" s="128"/>
      <c r="U22" s="128"/>
      <c r="V22" s="128"/>
      <c r="W22" s="128"/>
      <c r="X22" s="128"/>
      <c r="Y22" s="128"/>
    </row>
    <row r="23" spans="1:25" ht="21" customHeight="1">
      <c r="A23" s="277" t="s">
        <v>116</v>
      </c>
      <c r="B23" s="136"/>
      <c r="C23" s="278"/>
      <c r="D23" s="278"/>
      <c r="E23" s="278"/>
      <c r="F23" s="278"/>
      <c r="G23" s="278">
        <v>4</v>
      </c>
      <c r="H23" s="278"/>
      <c r="I23" s="278">
        <v>16</v>
      </c>
      <c r="J23" s="278"/>
      <c r="K23" s="190">
        <v>20</v>
      </c>
      <c r="L23" s="128"/>
      <c r="M23" s="188" t="s">
        <v>130</v>
      </c>
      <c r="N23" s="189">
        <v>33</v>
      </c>
      <c r="O23" s="128"/>
      <c r="P23" s="128"/>
      <c r="Q23" s="128"/>
      <c r="R23" s="128"/>
      <c r="S23" s="128"/>
      <c r="T23" s="128"/>
      <c r="U23" s="128"/>
      <c r="V23" s="128"/>
      <c r="W23" s="128"/>
      <c r="X23" s="128"/>
      <c r="Y23" s="128"/>
    </row>
    <row r="24" spans="1:25" ht="21" customHeight="1">
      <c r="A24" s="277" t="s">
        <v>117</v>
      </c>
      <c r="B24" s="136"/>
      <c r="C24" s="278">
        <v>3</v>
      </c>
      <c r="D24" s="278"/>
      <c r="E24" s="278">
        <v>4</v>
      </c>
      <c r="F24" s="278"/>
      <c r="G24" s="278">
        <v>15</v>
      </c>
      <c r="H24" s="278"/>
      <c r="I24" s="278">
        <v>12</v>
      </c>
      <c r="J24" s="278"/>
      <c r="K24" s="190">
        <v>34</v>
      </c>
      <c r="L24" s="128"/>
      <c r="M24" s="188" t="s">
        <v>115</v>
      </c>
      <c r="N24" s="189">
        <v>26</v>
      </c>
      <c r="O24" s="128"/>
      <c r="P24" s="128"/>
      <c r="Q24" s="128"/>
      <c r="R24" s="128"/>
      <c r="S24" s="128"/>
      <c r="T24" s="128"/>
      <c r="U24" s="128"/>
      <c r="V24" s="128"/>
      <c r="W24" s="128"/>
      <c r="X24" s="128"/>
      <c r="Y24" s="128"/>
    </row>
    <row r="25" spans="1:25" ht="21" customHeight="1">
      <c r="A25" s="277" t="s">
        <v>119</v>
      </c>
      <c r="B25" s="136"/>
      <c r="C25" s="278"/>
      <c r="D25" s="278"/>
      <c r="E25" s="278">
        <v>3</v>
      </c>
      <c r="F25" s="278"/>
      <c r="G25" s="278">
        <v>16</v>
      </c>
      <c r="H25" s="278"/>
      <c r="I25" s="278">
        <v>30</v>
      </c>
      <c r="J25" s="278"/>
      <c r="K25" s="190">
        <v>49</v>
      </c>
      <c r="L25" s="128"/>
      <c r="M25" s="188" t="s">
        <v>108</v>
      </c>
      <c r="N25" s="189">
        <v>25</v>
      </c>
      <c r="O25" s="128"/>
      <c r="P25" s="128"/>
      <c r="Q25" s="128"/>
      <c r="R25" s="128"/>
      <c r="S25" s="128"/>
      <c r="T25" s="128"/>
      <c r="U25" s="128"/>
      <c r="V25" s="128"/>
      <c r="W25" s="128"/>
      <c r="X25" s="128"/>
      <c r="Y25" s="128"/>
    </row>
    <row r="26" spans="1:25" ht="21" customHeight="1">
      <c r="A26" s="277" t="s">
        <v>120</v>
      </c>
      <c r="B26" s="136"/>
      <c r="C26" s="278">
        <v>4</v>
      </c>
      <c r="D26" s="278"/>
      <c r="E26" s="278">
        <v>5</v>
      </c>
      <c r="F26" s="278"/>
      <c r="G26" s="278">
        <v>8</v>
      </c>
      <c r="H26" s="278"/>
      <c r="I26" s="278">
        <v>2</v>
      </c>
      <c r="J26" s="278"/>
      <c r="K26" s="190">
        <v>19</v>
      </c>
      <c r="L26" s="128"/>
      <c r="M26" s="188" t="s">
        <v>118</v>
      </c>
      <c r="N26" s="189">
        <v>21</v>
      </c>
      <c r="O26" s="128"/>
      <c r="P26" s="128"/>
      <c r="Q26" s="128"/>
      <c r="R26" s="128"/>
      <c r="S26" s="128"/>
      <c r="T26" s="128"/>
      <c r="U26" s="128"/>
      <c r="V26" s="128"/>
      <c r="W26" s="128"/>
      <c r="X26" s="128"/>
      <c r="Y26" s="128"/>
    </row>
    <row r="27" spans="1:25" ht="21" customHeight="1">
      <c r="A27" s="277" t="s">
        <v>121</v>
      </c>
      <c r="B27" s="136"/>
      <c r="C27" s="278"/>
      <c r="D27" s="278"/>
      <c r="E27" s="278"/>
      <c r="F27" s="278"/>
      <c r="G27" s="278">
        <v>6</v>
      </c>
      <c r="H27" s="278"/>
      <c r="I27" s="278">
        <v>13</v>
      </c>
      <c r="J27" s="278"/>
      <c r="K27" s="190">
        <v>19</v>
      </c>
      <c r="L27" s="128"/>
      <c r="M27" s="188" t="s">
        <v>127</v>
      </c>
      <c r="N27" s="189">
        <v>21</v>
      </c>
      <c r="O27" s="128"/>
      <c r="P27" s="128"/>
      <c r="Q27" s="128"/>
      <c r="R27" s="128"/>
      <c r="S27" s="128"/>
      <c r="T27" s="128"/>
      <c r="U27" s="128"/>
      <c r="V27" s="128"/>
      <c r="W27" s="128"/>
      <c r="X27" s="128"/>
      <c r="Y27" s="128"/>
    </row>
    <row r="28" spans="1:25" ht="21" customHeight="1">
      <c r="A28" s="277" t="s">
        <v>122</v>
      </c>
      <c r="B28" s="136"/>
      <c r="C28" s="278">
        <v>1</v>
      </c>
      <c r="D28" s="278"/>
      <c r="E28" s="278">
        <v>39</v>
      </c>
      <c r="F28" s="278"/>
      <c r="G28" s="278">
        <v>8</v>
      </c>
      <c r="H28" s="278"/>
      <c r="I28" s="278">
        <v>11</v>
      </c>
      <c r="J28" s="278"/>
      <c r="K28" s="190">
        <v>59</v>
      </c>
      <c r="L28" s="128"/>
      <c r="M28" s="188" t="s">
        <v>116</v>
      </c>
      <c r="N28" s="189">
        <v>20</v>
      </c>
      <c r="O28" s="128"/>
      <c r="P28" s="128"/>
      <c r="Q28" s="128"/>
      <c r="R28" s="128"/>
      <c r="S28" s="128"/>
      <c r="T28" s="128"/>
      <c r="U28" s="128"/>
      <c r="V28" s="128"/>
      <c r="W28" s="128"/>
      <c r="X28" s="128"/>
      <c r="Y28" s="128"/>
    </row>
    <row r="29" spans="1:25" ht="21" customHeight="1">
      <c r="A29" s="277" t="s">
        <v>123</v>
      </c>
      <c r="B29" s="136"/>
      <c r="C29" s="278"/>
      <c r="D29" s="278"/>
      <c r="E29" s="278">
        <v>1</v>
      </c>
      <c r="F29" s="278"/>
      <c r="G29" s="278">
        <v>7</v>
      </c>
      <c r="H29" s="278"/>
      <c r="I29" s="278">
        <v>12</v>
      </c>
      <c r="J29" s="278"/>
      <c r="K29" s="190">
        <v>20</v>
      </c>
      <c r="L29" s="128"/>
      <c r="M29" s="188" t="s">
        <v>123</v>
      </c>
      <c r="N29" s="189">
        <v>20</v>
      </c>
      <c r="O29" s="128"/>
      <c r="P29" s="128"/>
      <c r="Q29" s="128"/>
      <c r="R29" s="128"/>
      <c r="S29" s="128"/>
      <c r="T29" s="128"/>
      <c r="U29" s="128"/>
      <c r="V29" s="128"/>
      <c r="W29" s="128"/>
      <c r="X29" s="128"/>
      <c r="Y29" s="128"/>
    </row>
    <row r="30" spans="1:25" ht="21" customHeight="1">
      <c r="A30" s="277" t="s">
        <v>124</v>
      </c>
      <c r="B30" s="136"/>
      <c r="C30" s="278">
        <v>3</v>
      </c>
      <c r="D30" s="278"/>
      <c r="E30" s="278"/>
      <c r="F30" s="278"/>
      <c r="G30" s="278">
        <v>2</v>
      </c>
      <c r="H30" s="278"/>
      <c r="I30" s="278">
        <v>7</v>
      </c>
      <c r="J30" s="278"/>
      <c r="K30" s="190">
        <v>12</v>
      </c>
      <c r="L30" s="128"/>
      <c r="M30" s="188" t="s">
        <v>120</v>
      </c>
      <c r="N30" s="189">
        <v>19</v>
      </c>
      <c r="O30" s="128"/>
      <c r="P30" s="128"/>
      <c r="Q30" s="128"/>
      <c r="R30" s="128"/>
      <c r="S30" s="128"/>
      <c r="T30" s="128"/>
      <c r="U30" s="128"/>
      <c r="V30" s="128"/>
      <c r="W30" s="128"/>
      <c r="X30" s="128"/>
      <c r="Y30" s="128"/>
    </row>
    <row r="31" spans="1:25" ht="21" customHeight="1">
      <c r="A31" s="277" t="s">
        <v>125</v>
      </c>
      <c r="B31" s="136"/>
      <c r="C31" s="278"/>
      <c r="D31" s="278"/>
      <c r="E31" s="278"/>
      <c r="F31" s="278"/>
      <c r="G31" s="278"/>
      <c r="H31" s="278"/>
      <c r="I31" s="278"/>
      <c r="J31" s="278"/>
      <c r="K31" s="190">
        <v>0</v>
      </c>
      <c r="L31" s="128"/>
      <c r="M31" s="188" t="s">
        <v>121</v>
      </c>
      <c r="N31" s="189">
        <v>19</v>
      </c>
      <c r="O31" s="128"/>
      <c r="P31" s="128"/>
      <c r="Q31" s="128"/>
      <c r="R31" s="128"/>
      <c r="S31" s="128"/>
      <c r="T31" s="128"/>
      <c r="U31" s="128"/>
      <c r="V31" s="128"/>
      <c r="W31" s="128"/>
      <c r="X31" s="128"/>
      <c r="Y31" s="128"/>
    </row>
    <row r="32" spans="1:25" ht="21" customHeight="1">
      <c r="A32" s="277" t="s">
        <v>126</v>
      </c>
      <c r="B32" s="136"/>
      <c r="C32" s="278"/>
      <c r="D32" s="278"/>
      <c r="E32" s="278">
        <v>5</v>
      </c>
      <c r="F32" s="278"/>
      <c r="G32" s="278"/>
      <c r="H32" s="278"/>
      <c r="I32" s="278"/>
      <c r="J32" s="278"/>
      <c r="K32" s="190">
        <v>5</v>
      </c>
      <c r="L32" s="128"/>
      <c r="M32" s="188" t="s">
        <v>110</v>
      </c>
      <c r="N32" s="189">
        <v>16</v>
      </c>
      <c r="O32" s="128"/>
      <c r="P32" s="128"/>
      <c r="Q32" s="128"/>
      <c r="R32" s="128"/>
      <c r="S32" s="128"/>
      <c r="T32" s="128"/>
      <c r="U32" s="128"/>
      <c r="V32" s="128"/>
      <c r="W32" s="128"/>
      <c r="X32" s="128"/>
      <c r="Y32" s="128"/>
    </row>
    <row r="33" spans="1:25" ht="21" customHeight="1">
      <c r="A33" s="277" t="s">
        <v>127</v>
      </c>
      <c r="B33" s="136"/>
      <c r="C33" s="278">
        <v>2</v>
      </c>
      <c r="D33" s="278"/>
      <c r="E33" s="278">
        <v>1</v>
      </c>
      <c r="F33" s="278"/>
      <c r="G33" s="278">
        <v>9</v>
      </c>
      <c r="H33" s="278"/>
      <c r="I33" s="278">
        <v>9</v>
      </c>
      <c r="J33" s="278"/>
      <c r="K33" s="190">
        <v>21</v>
      </c>
      <c r="L33" s="128"/>
      <c r="M33" s="188" t="s">
        <v>124</v>
      </c>
      <c r="N33" s="189">
        <v>12</v>
      </c>
      <c r="O33" s="128"/>
      <c r="P33" s="128"/>
      <c r="Q33" s="128"/>
      <c r="R33" s="128"/>
      <c r="S33" s="128"/>
      <c r="T33" s="128"/>
      <c r="U33" s="128"/>
      <c r="V33" s="128"/>
      <c r="W33" s="128"/>
      <c r="X33" s="128"/>
      <c r="Y33" s="128"/>
    </row>
    <row r="34" spans="1:25" ht="21" customHeight="1">
      <c r="A34" s="277" t="s">
        <v>128</v>
      </c>
      <c r="B34" s="136"/>
      <c r="C34" s="278">
        <v>4</v>
      </c>
      <c r="D34" s="278"/>
      <c r="E34" s="278">
        <v>11</v>
      </c>
      <c r="F34" s="278"/>
      <c r="G34" s="278">
        <v>75</v>
      </c>
      <c r="H34" s="278"/>
      <c r="I34" s="278">
        <v>166</v>
      </c>
      <c r="J34" s="278"/>
      <c r="K34" s="190">
        <v>256</v>
      </c>
      <c r="L34" s="128"/>
      <c r="M34" s="188" t="s">
        <v>104</v>
      </c>
      <c r="N34" s="189">
        <v>11</v>
      </c>
      <c r="O34" s="128"/>
      <c r="P34" s="128"/>
      <c r="Q34" s="128"/>
      <c r="R34" s="128"/>
      <c r="S34" s="128"/>
      <c r="T34" s="128"/>
      <c r="U34" s="128"/>
      <c r="V34" s="128"/>
      <c r="W34" s="128"/>
      <c r="X34" s="128"/>
      <c r="Y34" s="128"/>
    </row>
    <row r="35" spans="1:25" ht="21" customHeight="1">
      <c r="A35" s="277" t="s">
        <v>129</v>
      </c>
      <c r="B35" s="136"/>
      <c r="C35" s="278">
        <v>29</v>
      </c>
      <c r="D35" s="278"/>
      <c r="E35" s="278">
        <v>90</v>
      </c>
      <c r="F35" s="278"/>
      <c r="G35" s="278">
        <v>305</v>
      </c>
      <c r="H35" s="278"/>
      <c r="I35" s="278">
        <v>477</v>
      </c>
      <c r="J35" s="278"/>
      <c r="K35" s="190">
        <v>901</v>
      </c>
      <c r="L35" s="128"/>
      <c r="M35" s="188" t="s">
        <v>135</v>
      </c>
      <c r="N35" s="189">
        <v>9</v>
      </c>
      <c r="O35" s="128"/>
      <c r="P35" s="128"/>
      <c r="Q35" s="128"/>
      <c r="R35" s="128"/>
      <c r="S35" s="128"/>
      <c r="T35" s="128"/>
      <c r="U35" s="128"/>
      <c r="V35" s="128"/>
      <c r="W35" s="128"/>
      <c r="X35" s="128"/>
      <c r="Y35" s="128"/>
    </row>
    <row r="36" spans="1:25" ht="21" customHeight="1">
      <c r="A36" s="277" t="s">
        <v>130</v>
      </c>
      <c r="B36" s="136"/>
      <c r="C36" s="278"/>
      <c r="D36" s="278"/>
      <c r="E36" s="278">
        <v>10</v>
      </c>
      <c r="F36" s="278"/>
      <c r="G36" s="278">
        <v>15</v>
      </c>
      <c r="H36" s="278"/>
      <c r="I36" s="278">
        <v>8</v>
      </c>
      <c r="J36" s="278"/>
      <c r="K36" s="190">
        <v>33</v>
      </c>
      <c r="L36" s="128"/>
      <c r="M36" s="188" t="s">
        <v>106</v>
      </c>
      <c r="N36" s="189">
        <v>5</v>
      </c>
      <c r="O36" s="128"/>
      <c r="P36" s="128"/>
      <c r="Q36" s="128"/>
      <c r="R36" s="128"/>
      <c r="S36" s="128"/>
      <c r="T36" s="128"/>
      <c r="U36" s="128"/>
      <c r="V36" s="128"/>
      <c r="W36" s="128"/>
      <c r="X36" s="128"/>
      <c r="Y36" s="128"/>
    </row>
    <row r="37" spans="1:25" ht="21" customHeight="1">
      <c r="A37" s="277" t="s">
        <v>131</v>
      </c>
      <c r="B37" s="136"/>
      <c r="C37" s="278">
        <v>3</v>
      </c>
      <c r="D37" s="278"/>
      <c r="E37" s="278">
        <v>7</v>
      </c>
      <c r="F37" s="278"/>
      <c r="G37" s="278">
        <v>25</v>
      </c>
      <c r="H37" s="278"/>
      <c r="I37" s="278">
        <v>43</v>
      </c>
      <c r="J37" s="278"/>
      <c r="K37" s="190">
        <v>78</v>
      </c>
      <c r="L37" s="128"/>
      <c r="M37" s="188" t="s">
        <v>126</v>
      </c>
      <c r="N37" s="189">
        <v>5</v>
      </c>
      <c r="O37" s="128"/>
      <c r="P37" s="128"/>
      <c r="Q37" s="128"/>
      <c r="R37" s="128"/>
      <c r="S37" s="128"/>
      <c r="T37" s="128"/>
      <c r="U37" s="128"/>
      <c r="V37" s="128"/>
      <c r="W37" s="128"/>
      <c r="X37" s="128"/>
      <c r="Y37" s="128"/>
    </row>
    <row r="38" spans="1:25" ht="21" customHeight="1">
      <c r="A38" s="277" t="s">
        <v>132</v>
      </c>
      <c r="B38" s="136"/>
      <c r="C38" s="278"/>
      <c r="D38" s="278"/>
      <c r="E38" s="278"/>
      <c r="F38" s="278"/>
      <c r="G38" s="278"/>
      <c r="H38" s="278"/>
      <c r="I38" s="278">
        <v>1</v>
      </c>
      <c r="J38" s="278"/>
      <c r="K38" s="190">
        <v>1</v>
      </c>
      <c r="L38" s="128"/>
      <c r="M38" s="188" t="s">
        <v>109</v>
      </c>
      <c r="N38" s="189">
        <v>2</v>
      </c>
      <c r="O38" s="128"/>
      <c r="P38" s="128"/>
      <c r="Q38" s="128"/>
      <c r="R38" s="128"/>
      <c r="S38" s="128"/>
      <c r="T38" s="128"/>
      <c r="U38" s="128"/>
      <c r="V38" s="128"/>
      <c r="W38" s="128"/>
      <c r="X38" s="128"/>
      <c r="Y38" s="128"/>
    </row>
    <row r="39" spans="1:25" ht="21" customHeight="1">
      <c r="A39" s="277" t="s">
        <v>133</v>
      </c>
      <c r="B39" s="136"/>
      <c r="C39" s="278">
        <v>5</v>
      </c>
      <c r="D39" s="278"/>
      <c r="E39" s="278">
        <v>15</v>
      </c>
      <c r="F39" s="278"/>
      <c r="G39" s="278">
        <v>12</v>
      </c>
      <c r="H39" s="278"/>
      <c r="I39" s="278">
        <v>24</v>
      </c>
      <c r="J39" s="278"/>
      <c r="K39" s="190">
        <v>56</v>
      </c>
      <c r="L39" s="128"/>
      <c r="M39" s="188" t="s">
        <v>107</v>
      </c>
      <c r="N39" s="189">
        <v>1</v>
      </c>
      <c r="O39" s="128"/>
      <c r="P39" s="128"/>
      <c r="Q39" s="128"/>
      <c r="R39" s="128"/>
      <c r="S39" s="128"/>
      <c r="T39" s="128"/>
      <c r="U39" s="128"/>
      <c r="V39" s="128"/>
      <c r="W39" s="128"/>
      <c r="X39" s="128"/>
      <c r="Y39" s="128"/>
    </row>
    <row r="40" spans="1:25" ht="21" customHeight="1">
      <c r="A40" s="277" t="s">
        <v>134</v>
      </c>
      <c r="B40" s="136"/>
      <c r="C40" s="278"/>
      <c r="D40" s="278"/>
      <c r="E40" s="278">
        <v>1</v>
      </c>
      <c r="F40" s="278"/>
      <c r="G40" s="278"/>
      <c r="H40" s="278"/>
      <c r="I40" s="278"/>
      <c r="J40" s="278"/>
      <c r="K40" s="190">
        <v>1</v>
      </c>
      <c r="L40" s="128"/>
      <c r="M40" s="188" t="s">
        <v>132</v>
      </c>
      <c r="N40" s="189">
        <v>1</v>
      </c>
      <c r="O40" s="128"/>
      <c r="P40" s="128"/>
      <c r="Q40" s="128"/>
      <c r="R40" s="128"/>
      <c r="S40" s="128"/>
      <c r="T40" s="128"/>
      <c r="U40" s="128"/>
      <c r="V40" s="128"/>
      <c r="W40" s="128"/>
      <c r="X40" s="128"/>
      <c r="Y40" s="128"/>
    </row>
    <row r="41" spans="1:25" ht="21" customHeight="1">
      <c r="A41" s="277" t="s">
        <v>135</v>
      </c>
      <c r="B41" s="136"/>
      <c r="C41" s="278"/>
      <c r="D41" s="278"/>
      <c r="E41" s="278"/>
      <c r="F41" s="278"/>
      <c r="G41" s="278">
        <v>1</v>
      </c>
      <c r="H41" s="278"/>
      <c r="I41" s="278">
        <v>8</v>
      </c>
      <c r="J41" s="278"/>
      <c r="K41" s="190">
        <v>9</v>
      </c>
      <c r="L41" s="128"/>
      <c r="M41" s="188" t="s">
        <v>134</v>
      </c>
      <c r="N41" s="189">
        <v>1</v>
      </c>
      <c r="O41" s="128"/>
      <c r="P41" s="128"/>
      <c r="Q41" s="128"/>
      <c r="R41" s="128"/>
      <c r="S41" s="128"/>
      <c r="T41" s="128"/>
      <c r="U41" s="128"/>
      <c r="V41" s="128"/>
      <c r="W41" s="128"/>
      <c r="X41" s="128"/>
      <c r="Y41" s="128"/>
    </row>
    <row r="42" spans="1:25" ht="21" customHeight="1">
      <c r="A42" s="277" t="s">
        <v>509</v>
      </c>
      <c r="B42" s="136"/>
      <c r="C42" s="278">
        <v>2</v>
      </c>
      <c r="D42" s="278"/>
      <c r="E42" s="278">
        <v>2</v>
      </c>
      <c r="F42" s="278"/>
      <c r="G42" s="278">
        <v>17</v>
      </c>
      <c r="H42" s="278"/>
      <c r="I42" s="278">
        <v>28</v>
      </c>
      <c r="J42" s="278"/>
      <c r="K42" s="190">
        <v>49</v>
      </c>
      <c r="L42" s="128"/>
      <c r="M42" s="188" t="s">
        <v>125</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65</v>
      </c>
      <c r="D44" s="192">
        <v>0</v>
      </c>
      <c r="E44" s="192">
        <v>277</v>
      </c>
      <c r="F44" s="192">
        <v>0</v>
      </c>
      <c r="G44" s="192">
        <v>644</v>
      </c>
      <c r="H44" s="192">
        <v>0</v>
      </c>
      <c r="I44" s="192">
        <v>1037</v>
      </c>
      <c r="J44" s="192">
        <v>0</v>
      </c>
      <c r="K44" s="192">
        <v>2023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78E5C-FC7B-4F25-B977-C30A7FD7A8C7}">
  <sheetPr>
    <pageSetUpPr fitToPage="1"/>
  </sheetPr>
  <dimension ref="A1:Y51"/>
  <sheetViews>
    <sheetView view="pageBreakPreview" topLeftCell="A7"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142</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v>2</v>
      </c>
      <c r="D10" s="278"/>
      <c r="E10" s="278">
        <v>19</v>
      </c>
      <c r="F10" s="278"/>
      <c r="G10" s="278">
        <v>4</v>
      </c>
      <c r="H10" s="278"/>
      <c r="I10" s="278">
        <v>9</v>
      </c>
      <c r="J10" s="278"/>
      <c r="K10" s="190">
        <v>34</v>
      </c>
      <c r="L10" s="128"/>
      <c r="M10" s="188" t="s">
        <v>114</v>
      </c>
      <c r="N10" s="189">
        <v>467</v>
      </c>
      <c r="O10" s="128"/>
      <c r="P10" s="128"/>
      <c r="Q10" s="128"/>
      <c r="R10" s="128"/>
      <c r="S10" s="128"/>
      <c r="T10" s="128"/>
      <c r="U10" s="128"/>
      <c r="V10" s="128"/>
      <c r="W10" s="128"/>
      <c r="X10" s="128"/>
      <c r="Y10" s="128"/>
    </row>
    <row r="11" spans="1:25" ht="21" customHeight="1">
      <c r="A11" s="277" t="s">
        <v>105</v>
      </c>
      <c r="B11" s="136"/>
      <c r="C11" s="278">
        <v>1</v>
      </c>
      <c r="D11" s="278"/>
      <c r="E11" s="278"/>
      <c r="F11" s="278"/>
      <c r="G11" s="278">
        <v>2</v>
      </c>
      <c r="H11" s="278"/>
      <c r="I11" s="278"/>
      <c r="J11" s="278"/>
      <c r="K11" s="190">
        <v>3</v>
      </c>
      <c r="L11" s="128"/>
      <c r="M11" s="188" t="s">
        <v>117</v>
      </c>
      <c r="N11" s="189">
        <v>163</v>
      </c>
      <c r="O11" s="128"/>
      <c r="P11" s="128"/>
      <c r="Q11" s="128"/>
      <c r="R11" s="128"/>
      <c r="S11" s="128"/>
      <c r="T11" s="128"/>
      <c r="U11" s="128"/>
      <c r="V11" s="128"/>
      <c r="W11" s="128"/>
      <c r="X11" s="128"/>
      <c r="Y11" s="128"/>
    </row>
    <row r="12" spans="1:25" ht="21" customHeight="1">
      <c r="A12" s="277" t="s">
        <v>106</v>
      </c>
      <c r="B12" s="136"/>
      <c r="C12" s="278"/>
      <c r="D12" s="278"/>
      <c r="E12" s="278">
        <v>3</v>
      </c>
      <c r="F12" s="278"/>
      <c r="G12" s="278">
        <v>2</v>
      </c>
      <c r="H12" s="278"/>
      <c r="I12" s="278">
        <v>4</v>
      </c>
      <c r="J12" s="278"/>
      <c r="K12" s="190">
        <v>9</v>
      </c>
      <c r="L12" s="128"/>
      <c r="M12" s="188" t="s">
        <v>112</v>
      </c>
      <c r="N12" s="189">
        <v>146</v>
      </c>
      <c r="O12" s="128"/>
      <c r="P12" s="128"/>
      <c r="Q12" s="128"/>
      <c r="R12" s="128"/>
      <c r="S12" s="128"/>
      <c r="T12" s="128"/>
      <c r="U12" s="128"/>
      <c r="V12" s="128"/>
      <c r="W12" s="128"/>
      <c r="X12" s="128"/>
      <c r="Y12" s="128"/>
    </row>
    <row r="13" spans="1:25" ht="21" customHeight="1">
      <c r="A13" s="277" t="s">
        <v>107</v>
      </c>
      <c r="B13" s="136"/>
      <c r="C13" s="278">
        <v>2</v>
      </c>
      <c r="D13" s="278"/>
      <c r="E13" s="278">
        <v>2</v>
      </c>
      <c r="F13" s="278"/>
      <c r="G13" s="278">
        <v>1</v>
      </c>
      <c r="H13" s="278"/>
      <c r="I13" s="278">
        <v>2</v>
      </c>
      <c r="J13" s="278"/>
      <c r="K13" s="190">
        <v>7</v>
      </c>
      <c r="L13" s="128"/>
      <c r="M13" s="188" t="s">
        <v>118</v>
      </c>
      <c r="N13" s="189">
        <v>145</v>
      </c>
      <c r="O13" s="128"/>
      <c r="P13" s="128"/>
      <c r="Q13" s="128"/>
      <c r="R13" s="128"/>
      <c r="S13" s="128"/>
      <c r="T13" s="128"/>
      <c r="U13" s="128"/>
      <c r="V13" s="128"/>
      <c r="W13" s="128"/>
      <c r="X13" s="128"/>
      <c r="Y13" s="128"/>
    </row>
    <row r="14" spans="1:25" ht="21" customHeight="1">
      <c r="A14" s="277" t="s">
        <v>110</v>
      </c>
      <c r="B14" s="136"/>
      <c r="C14" s="278">
        <v>5</v>
      </c>
      <c r="D14" s="278"/>
      <c r="E14" s="278">
        <v>14</v>
      </c>
      <c r="F14" s="278"/>
      <c r="G14" s="278">
        <v>4</v>
      </c>
      <c r="H14" s="278"/>
      <c r="I14" s="278">
        <v>3</v>
      </c>
      <c r="J14" s="278"/>
      <c r="K14" s="190">
        <v>26</v>
      </c>
      <c r="L14" s="128"/>
      <c r="M14" s="188" t="s">
        <v>111</v>
      </c>
      <c r="N14" s="189">
        <v>115</v>
      </c>
      <c r="O14" s="128"/>
      <c r="P14" s="128"/>
      <c r="Q14" s="128"/>
      <c r="R14" s="128"/>
      <c r="S14" s="128"/>
      <c r="T14" s="128"/>
      <c r="U14" s="128"/>
      <c r="V14" s="128"/>
      <c r="W14" s="128"/>
      <c r="X14" s="128"/>
      <c r="Y14" s="128"/>
    </row>
    <row r="15" spans="1:25" ht="21" customHeight="1">
      <c r="A15" s="277" t="s">
        <v>111</v>
      </c>
      <c r="B15" s="136"/>
      <c r="C15" s="278">
        <v>1</v>
      </c>
      <c r="D15" s="278"/>
      <c r="E15" s="278">
        <v>25</v>
      </c>
      <c r="F15" s="278"/>
      <c r="G15" s="278">
        <v>15</v>
      </c>
      <c r="H15" s="278"/>
      <c r="I15" s="278">
        <v>74</v>
      </c>
      <c r="J15" s="278"/>
      <c r="K15" s="190">
        <v>115</v>
      </c>
      <c r="L15" s="128"/>
      <c r="M15" s="188" t="s">
        <v>131</v>
      </c>
      <c r="N15" s="189">
        <v>108</v>
      </c>
      <c r="O15" s="128"/>
      <c r="P15" s="128"/>
      <c r="Q15" s="128"/>
      <c r="R15" s="128"/>
      <c r="S15" s="128"/>
      <c r="T15" s="128"/>
      <c r="U15" s="128"/>
      <c r="V15" s="128"/>
      <c r="W15" s="128"/>
      <c r="X15" s="128"/>
      <c r="Y15" s="128"/>
    </row>
    <row r="16" spans="1:25" ht="21" customHeight="1">
      <c r="A16" s="277" t="s">
        <v>112</v>
      </c>
      <c r="B16" s="136"/>
      <c r="C16" s="278">
        <v>9</v>
      </c>
      <c r="D16" s="278"/>
      <c r="E16" s="278">
        <v>52</v>
      </c>
      <c r="F16" s="278"/>
      <c r="G16" s="278">
        <v>35</v>
      </c>
      <c r="H16" s="278"/>
      <c r="I16" s="278">
        <v>50</v>
      </c>
      <c r="J16" s="278"/>
      <c r="K16" s="190">
        <v>146</v>
      </c>
      <c r="L16" s="128"/>
      <c r="M16" s="188" t="s">
        <v>133</v>
      </c>
      <c r="N16" s="189">
        <v>96</v>
      </c>
      <c r="O16" s="128"/>
      <c r="P16" s="128"/>
      <c r="Q16" s="128"/>
      <c r="R16" s="128"/>
      <c r="S16" s="128"/>
      <c r="T16" s="128"/>
      <c r="U16" s="128"/>
      <c r="V16" s="128"/>
      <c r="W16" s="128"/>
      <c r="X16" s="128"/>
      <c r="Y16" s="128"/>
    </row>
    <row r="17" spans="1:25" ht="21" customHeight="1">
      <c r="A17" s="277" t="s">
        <v>108</v>
      </c>
      <c r="B17" s="136"/>
      <c r="C17" s="278">
        <v>1</v>
      </c>
      <c r="D17" s="278"/>
      <c r="E17" s="278">
        <v>5</v>
      </c>
      <c r="F17" s="278"/>
      <c r="G17" s="278">
        <v>6</v>
      </c>
      <c r="H17" s="278"/>
      <c r="I17" s="278">
        <v>6</v>
      </c>
      <c r="J17" s="278"/>
      <c r="K17" s="190">
        <v>18</v>
      </c>
      <c r="L17" s="128"/>
      <c r="M17" s="188" t="s">
        <v>119</v>
      </c>
      <c r="N17" s="189">
        <v>87</v>
      </c>
      <c r="O17" s="128"/>
      <c r="P17" s="128"/>
      <c r="Q17" s="128"/>
      <c r="R17" s="128"/>
      <c r="S17" s="128"/>
      <c r="T17" s="128"/>
      <c r="U17" s="128"/>
      <c r="V17" s="128"/>
      <c r="W17" s="128"/>
      <c r="X17" s="128"/>
      <c r="Y17" s="128"/>
    </row>
    <row r="18" spans="1:25" ht="21" customHeight="1">
      <c r="A18" s="277" t="s">
        <v>109</v>
      </c>
      <c r="B18" s="136"/>
      <c r="C18" s="278"/>
      <c r="D18" s="278"/>
      <c r="E18" s="278">
        <v>2</v>
      </c>
      <c r="F18" s="278"/>
      <c r="G18" s="278">
        <v>6</v>
      </c>
      <c r="H18" s="278"/>
      <c r="I18" s="278">
        <v>8</v>
      </c>
      <c r="J18" s="278"/>
      <c r="K18" s="190">
        <v>16</v>
      </c>
      <c r="L18" s="128"/>
      <c r="M18" s="188" t="s">
        <v>135</v>
      </c>
      <c r="N18" s="189">
        <v>68</v>
      </c>
      <c r="O18" s="128"/>
      <c r="P18" s="128"/>
      <c r="Q18" s="128"/>
      <c r="R18" s="128"/>
      <c r="S18" s="128"/>
      <c r="T18" s="128"/>
      <c r="U18" s="128"/>
      <c r="V18" s="128"/>
      <c r="W18" s="128"/>
      <c r="X18" s="128"/>
      <c r="Y18" s="128"/>
    </row>
    <row r="19" spans="1:25" ht="21" customHeight="1">
      <c r="A19" s="277" t="s">
        <v>113</v>
      </c>
      <c r="B19" s="136"/>
      <c r="C19" s="278">
        <v>4</v>
      </c>
      <c r="D19" s="278"/>
      <c r="E19" s="278">
        <v>5</v>
      </c>
      <c r="F19" s="278"/>
      <c r="G19" s="278">
        <v>3</v>
      </c>
      <c r="H19" s="278"/>
      <c r="I19" s="278">
        <v>12</v>
      </c>
      <c r="J19" s="278"/>
      <c r="K19" s="190">
        <v>24</v>
      </c>
      <c r="L19" s="128"/>
      <c r="M19" s="188" t="s">
        <v>115</v>
      </c>
      <c r="N19" s="189">
        <v>57</v>
      </c>
      <c r="O19" s="128"/>
      <c r="P19" s="128"/>
      <c r="Q19" s="128"/>
      <c r="R19" s="128"/>
      <c r="S19" s="128"/>
      <c r="T19" s="128"/>
      <c r="U19" s="128"/>
      <c r="V19" s="128"/>
      <c r="W19" s="128"/>
      <c r="X19" s="128"/>
      <c r="Y19" s="128"/>
    </row>
    <row r="20" spans="1:25" ht="21" customHeight="1">
      <c r="A20" s="277" t="s">
        <v>118</v>
      </c>
      <c r="B20" s="136"/>
      <c r="C20" s="278">
        <v>8</v>
      </c>
      <c r="D20" s="278"/>
      <c r="E20" s="278">
        <v>78</v>
      </c>
      <c r="F20" s="278"/>
      <c r="G20" s="278">
        <v>17</v>
      </c>
      <c r="H20" s="278"/>
      <c r="I20" s="278">
        <v>42</v>
      </c>
      <c r="J20" s="278"/>
      <c r="K20" s="190">
        <v>145</v>
      </c>
      <c r="L20" s="128"/>
      <c r="M20" s="188" t="s">
        <v>127</v>
      </c>
      <c r="N20" s="189">
        <v>54</v>
      </c>
      <c r="O20" s="128"/>
      <c r="P20" s="128"/>
      <c r="Q20" s="128"/>
      <c r="R20" s="128"/>
      <c r="S20" s="128"/>
      <c r="T20" s="128"/>
      <c r="U20" s="128"/>
      <c r="V20" s="128"/>
      <c r="W20" s="128"/>
      <c r="X20" s="128"/>
      <c r="Y20" s="128"/>
    </row>
    <row r="21" spans="1:25" ht="21" customHeight="1">
      <c r="A21" s="277" t="s">
        <v>114</v>
      </c>
      <c r="B21" s="136"/>
      <c r="C21" s="278">
        <v>5</v>
      </c>
      <c r="D21" s="278"/>
      <c r="E21" s="278">
        <v>24</v>
      </c>
      <c r="F21" s="278"/>
      <c r="G21" s="278">
        <v>174</v>
      </c>
      <c r="H21" s="278"/>
      <c r="I21" s="278">
        <v>264</v>
      </c>
      <c r="J21" s="278"/>
      <c r="K21" s="190">
        <v>467</v>
      </c>
      <c r="L21" s="128"/>
      <c r="M21" s="188" t="s">
        <v>120</v>
      </c>
      <c r="N21" s="189">
        <v>53</v>
      </c>
      <c r="O21" s="128"/>
      <c r="P21" s="128"/>
      <c r="Q21" s="128"/>
      <c r="R21" s="128"/>
      <c r="S21" s="128"/>
      <c r="T21" s="128"/>
      <c r="U21" s="128"/>
      <c r="V21" s="128"/>
      <c r="W21" s="128"/>
      <c r="X21" s="128"/>
      <c r="Y21" s="128"/>
    </row>
    <row r="22" spans="1:25" ht="21" customHeight="1">
      <c r="A22" s="277" t="s">
        <v>115</v>
      </c>
      <c r="B22" s="136"/>
      <c r="C22" s="278">
        <v>8</v>
      </c>
      <c r="D22" s="278"/>
      <c r="E22" s="278">
        <v>21</v>
      </c>
      <c r="F22" s="278"/>
      <c r="G22" s="278">
        <v>5</v>
      </c>
      <c r="H22" s="278"/>
      <c r="I22" s="278">
        <v>23</v>
      </c>
      <c r="J22" s="278"/>
      <c r="K22" s="190">
        <v>57</v>
      </c>
      <c r="L22" s="128"/>
      <c r="M22" s="188" t="s">
        <v>122</v>
      </c>
      <c r="N22" s="189">
        <v>46</v>
      </c>
      <c r="O22" s="128"/>
      <c r="P22" s="128"/>
      <c r="Q22" s="128"/>
      <c r="R22" s="128"/>
      <c r="S22" s="128"/>
      <c r="T22" s="128"/>
      <c r="U22" s="128"/>
      <c r="V22" s="128"/>
      <c r="W22" s="128"/>
      <c r="X22" s="128"/>
      <c r="Y22" s="128"/>
    </row>
    <row r="23" spans="1:25" ht="21" customHeight="1">
      <c r="A23" s="277" t="s">
        <v>116</v>
      </c>
      <c r="B23" s="136"/>
      <c r="C23" s="278">
        <v>2</v>
      </c>
      <c r="D23" s="278"/>
      <c r="E23" s="278">
        <v>1</v>
      </c>
      <c r="F23" s="278"/>
      <c r="G23" s="278">
        <v>4</v>
      </c>
      <c r="H23" s="278"/>
      <c r="I23" s="278">
        <v>10</v>
      </c>
      <c r="J23" s="278"/>
      <c r="K23" s="190">
        <v>17</v>
      </c>
      <c r="L23" s="128"/>
      <c r="M23" s="188" t="s">
        <v>125</v>
      </c>
      <c r="N23" s="189">
        <v>45</v>
      </c>
      <c r="O23" s="128"/>
      <c r="P23" s="128"/>
      <c r="Q23" s="128"/>
      <c r="R23" s="128"/>
      <c r="S23" s="128"/>
      <c r="T23" s="128"/>
      <c r="U23" s="128"/>
      <c r="V23" s="128"/>
      <c r="W23" s="128"/>
      <c r="X23" s="128"/>
      <c r="Y23" s="128"/>
    </row>
    <row r="24" spans="1:25" ht="21" customHeight="1">
      <c r="A24" s="277" t="s">
        <v>117</v>
      </c>
      <c r="B24" s="136"/>
      <c r="C24" s="278">
        <v>3</v>
      </c>
      <c r="D24" s="278"/>
      <c r="E24" s="278">
        <v>17</v>
      </c>
      <c r="F24" s="278"/>
      <c r="G24" s="278">
        <v>59</v>
      </c>
      <c r="H24" s="278"/>
      <c r="I24" s="278">
        <v>84</v>
      </c>
      <c r="J24" s="278"/>
      <c r="K24" s="190">
        <v>163</v>
      </c>
      <c r="L24" s="128"/>
      <c r="M24" s="188" t="s">
        <v>130</v>
      </c>
      <c r="N24" s="189">
        <v>45</v>
      </c>
      <c r="O24" s="128"/>
      <c r="P24" s="128"/>
      <c r="Q24" s="128"/>
      <c r="R24" s="128"/>
      <c r="S24" s="128"/>
      <c r="T24" s="128"/>
      <c r="U24" s="128"/>
      <c r="V24" s="128"/>
      <c r="W24" s="128"/>
      <c r="X24" s="128"/>
      <c r="Y24" s="128"/>
    </row>
    <row r="25" spans="1:25" ht="21" customHeight="1">
      <c r="A25" s="277" t="s">
        <v>119</v>
      </c>
      <c r="B25" s="136"/>
      <c r="C25" s="278">
        <v>2</v>
      </c>
      <c r="D25" s="278"/>
      <c r="E25" s="278">
        <v>11</v>
      </c>
      <c r="F25" s="278"/>
      <c r="G25" s="278">
        <v>17</v>
      </c>
      <c r="H25" s="278"/>
      <c r="I25" s="278">
        <v>57</v>
      </c>
      <c r="J25" s="278"/>
      <c r="K25" s="190">
        <v>87</v>
      </c>
      <c r="L25" s="128"/>
      <c r="M25" s="188" t="s">
        <v>124</v>
      </c>
      <c r="N25" s="189">
        <v>40</v>
      </c>
      <c r="O25" s="128"/>
      <c r="P25" s="128"/>
      <c r="Q25" s="128"/>
      <c r="R25" s="128"/>
      <c r="S25" s="128"/>
      <c r="T25" s="128"/>
      <c r="U25" s="128"/>
      <c r="V25" s="128"/>
      <c r="W25" s="128"/>
      <c r="X25" s="128"/>
      <c r="Y25" s="128"/>
    </row>
    <row r="26" spans="1:25" ht="21" customHeight="1">
      <c r="A26" s="277" t="s">
        <v>120</v>
      </c>
      <c r="B26" s="136"/>
      <c r="C26" s="278">
        <v>7</v>
      </c>
      <c r="D26" s="278"/>
      <c r="E26" s="278">
        <v>32</v>
      </c>
      <c r="F26" s="278"/>
      <c r="G26" s="278">
        <v>8</v>
      </c>
      <c r="H26" s="278"/>
      <c r="I26" s="278">
        <v>6</v>
      </c>
      <c r="J26" s="278"/>
      <c r="K26" s="190">
        <v>53</v>
      </c>
      <c r="L26" s="128"/>
      <c r="M26" s="188" t="s">
        <v>104</v>
      </c>
      <c r="N26" s="189">
        <v>34</v>
      </c>
      <c r="O26" s="128"/>
      <c r="P26" s="128"/>
      <c r="Q26" s="128"/>
      <c r="R26" s="128"/>
      <c r="S26" s="128"/>
      <c r="T26" s="128"/>
      <c r="U26" s="128"/>
      <c r="V26" s="128"/>
      <c r="W26" s="128"/>
      <c r="X26" s="128"/>
      <c r="Y26" s="128"/>
    </row>
    <row r="27" spans="1:25" ht="21" customHeight="1">
      <c r="A27" s="277" t="s">
        <v>121</v>
      </c>
      <c r="B27" s="136"/>
      <c r="C27" s="278">
        <v>6</v>
      </c>
      <c r="D27" s="278"/>
      <c r="E27" s="278">
        <v>10</v>
      </c>
      <c r="F27" s="278"/>
      <c r="G27" s="278">
        <v>3</v>
      </c>
      <c r="H27" s="278"/>
      <c r="I27" s="278">
        <v>5</v>
      </c>
      <c r="J27" s="278"/>
      <c r="K27" s="190">
        <v>24</v>
      </c>
      <c r="L27" s="128"/>
      <c r="M27" s="188" t="s">
        <v>128</v>
      </c>
      <c r="N27" s="189">
        <v>29</v>
      </c>
      <c r="O27" s="128"/>
      <c r="P27" s="128"/>
      <c r="Q27" s="128"/>
      <c r="R27" s="128"/>
      <c r="S27" s="128"/>
      <c r="T27" s="128"/>
      <c r="U27" s="128"/>
      <c r="V27" s="128"/>
      <c r="W27" s="128"/>
      <c r="X27" s="128"/>
      <c r="Y27" s="128"/>
    </row>
    <row r="28" spans="1:25" ht="21" customHeight="1">
      <c r="A28" s="277" t="s">
        <v>122</v>
      </c>
      <c r="B28" s="136"/>
      <c r="C28" s="278">
        <v>4</v>
      </c>
      <c r="D28" s="278"/>
      <c r="E28" s="278">
        <v>35</v>
      </c>
      <c r="F28" s="278"/>
      <c r="G28" s="278">
        <v>3</v>
      </c>
      <c r="H28" s="278"/>
      <c r="I28" s="278">
        <v>4</v>
      </c>
      <c r="J28" s="278"/>
      <c r="K28" s="190">
        <v>46</v>
      </c>
      <c r="L28" s="128"/>
      <c r="M28" s="188" t="s">
        <v>110</v>
      </c>
      <c r="N28" s="189">
        <v>26</v>
      </c>
      <c r="O28" s="128"/>
      <c r="P28" s="128"/>
      <c r="Q28" s="128"/>
      <c r="R28" s="128"/>
      <c r="S28" s="128"/>
      <c r="T28" s="128"/>
      <c r="U28" s="128"/>
      <c r="V28" s="128"/>
      <c r="W28" s="128"/>
      <c r="X28" s="128"/>
      <c r="Y28" s="128"/>
    </row>
    <row r="29" spans="1:25" ht="21" customHeight="1">
      <c r="A29" s="277" t="s">
        <v>123</v>
      </c>
      <c r="B29" s="136"/>
      <c r="C29" s="278">
        <v>1</v>
      </c>
      <c r="D29" s="278"/>
      <c r="E29" s="278">
        <v>6</v>
      </c>
      <c r="F29" s="278"/>
      <c r="G29" s="278">
        <v>2</v>
      </c>
      <c r="H29" s="278"/>
      <c r="I29" s="278">
        <v>4</v>
      </c>
      <c r="J29" s="278"/>
      <c r="K29" s="190">
        <v>13</v>
      </c>
      <c r="L29" s="128"/>
      <c r="M29" s="188" t="s">
        <v>509</v>
      </c>
      <c r="N29" s="189">
        <v>25</v>
      </c>
      <c r="O29" s="128"/>
      <c r="P29" s="128"/>
      <c r="Q29" s="128"/>
      <c r="R29" s="128"/>
      <c r="S29" s="128"/>
      <c r="T29" s="128"/>
      <c r="U29" s="128"/>
      <c r="V29" s="128"/>
      <c r="W29" s="128"/>
      <c r="X29" s="128"/>
      <c r="Y29" s="128"/>
    </row>
    <row r="30" spans="1:25" ht="21" customHeight="1">
      <c r="A30" s="277" t="s">
        <v>124</v>
      </c>
      <c r="B30" s="136"/>
      <c r="C30" s="278">
        <v>7</v>
      </c>
      <c r="D30" s="278"/>
      <c r="E30" s="278">
        <v>21</v>
      </c>
      <c r="F30" s="278"/>
      <c r="G30" s="278">
        <v>5</v>
      </c>
      <c r="H30" s="278"/>
      <c r="I30" s="278">
        <v>7</v>
      </c>
      <c r="J30" s="278"/>
      <c r="K30" s="190">
        <v>40</v>
      </c>
      <c r="L30" s="128"/>
      <c r="M30" s="188" t="s">
        <v>113</v>
      </c>
      <c r="N30" s="189">
        <v>24</v>
      </c>
      <c r="O30" s="128"/>
      <c r="P30" s="128"/>
      <c r="Q30" s="128"/>
      <c r="R30" s="128"/>
      <c r="S30" s="128"/>
      <c r="T30" s="128"/>
      <c r="U30" s="128"/>
      <c r="V30" s="128"/>
      <c r="W30" s="128"/>
      <c r="X30" s="128"/>
      <c r="Y30" s="128"/>
    </row>
    <row r="31" spans="1:25" ht="21" customHeight="1">
      <c r="A31" s="277" t="s">
        <v>125</v>
      </c>
      <c r="B31" s="136"/>
      <c r="C31" s="278">
        <v>2</v>
      </c>
      <c r="D31" s="278"/>
      <c r="E31" s="278">
        <v>3</v>
      </c>
      <c r="F31" s="278"/>
      <c r="G31" s="278">
        <v>4</v>
      </c>
      <c r="H31" s="278"/>
      <c r="I31" s="278">
        <v>36</v>
      </c>
      <c r="J31" s="278"/>
      <c r="K31" s="190">
        <v>45</v>
      </c>
      <c r="L31" s="128"/>
      <c r="M31" s="188" t="s">
        <v>121</v>
      </c>
      <c r="N31" s="189">
        <v>24</v>
      </c>
      <c r="O31" s="128"/>
      <c r="P31" s="128"/>
      <c r="Q31" s="128"/>
      <c r="R31" s="128"/>
      <c r="S31" s="128"/>
      <c r="T31" s="128"/>
      <c r="U31" s="128"/>
      <c r="V31" s="128"/>
      <c r="W31" s="128"/>
      <c r="X31" s="128"/>
      <c r="Y31" s="128"/>
    </row>
    <row r="32" spans="1:25" ht="21" customHeight="1">
      <c r="A32" s="277" t="s">
        <v>126</v>
      </c>
      <c r="B32" s="136"/>
      <c r="C32" s="278">
        <v>2</v>
      </c>
      <c r="D32" s="278"/>
      <c r="E32" s="278">
        <v>3</v>
      </c>
      <c r="F32" s="278"/>
      <c r="G32" s="278"/>
      <c r="H32" s="278"/>
      <c r="I32" s="278">
        <v>2</v>
      </c>
      <c r="J32" s="278"/>
      <c r="K32" s="190">
        <v>7</v>
      </c>
      <c r="L32" s="128"/>
      <c r="M32" s="188" t="s">
        <v>108</v>
      </c>
      <c r="N32" s="189">
        <v>18</v>
      </c>
      <c r="O32" s="128"/>
      <c r="P32" s="128"/>
      <c r="Q32" s="128"/>
      <c r="R32" s="128"/>
      <c r="S32" s="128"/>
      <c r="T32" s="128"/>
      <c r="U32" s="128"/>
      <c r="V32" s="128"/>
      <c r="W32" s="128"/>
      <c r="X32" s="128"/>
      <c r="Y32" s="128"/>
    </row>
    <row r="33" spans="1:25" ht="21" customHeight="1">
      <c r="A33" s="277" t="s">
        <v>127</v>
      </c>
      <c r="B33" s="136"/>
      <c r="C33" s="278">
        <v>10</v>
      </c>
      <c r="D33" s="278"/>
      <c r="E33" s="278">
        <v>15</v>
      </c>
      <c r="F33" s="278"/>
      <c r="G33" s="278">
        <v>7</v>
      </c>
      <c r="H33" s="278"/>
      <c r="I33" s="278">
        <v>22</v>
      </c>
      <c r="J33" s="278"/>
      <c r="K33" s="190">
        <v>54</v>
      </c>
      <c r="L33" s="128"/>
      <c r="M33" s="188" t="s">
        <v>116</v>
      </c>
      <c r="N33" s="189">
        <v>17</v>
      </c>
      <c r="O33" s="128"/>
      <c r="P33" s="128"/>
      <c r="Q33" s="128"/>
      <c r="R33" s="128"/>
      <c r="S33" s="128"/>
      <c r="T33" s="128"/>
      <c r="U33" s="128"/>
      <c r="V33" s="128"/>
      <c r="W33" s="128"/>
      <c r="X33" s="128"/>
      <c r="Y33" s="128"/>
    </row>
    <row r="34" spans="1:25" ht="21" customHeight="1">
      <c r="A34" s="277" t="s">
        <v>128</v>
      </c>
      <c r="B34" s="136"/>
      <c r="C34" s="278">
        <v>3</v>
      </c>
      <c r="D34" s="278"/>
      <c r="E34" s="278">
        <v>7</v>
      </c>
      <c r="F34" s="278"/>
      <c r="G34" s="278">
        <v>8</v>
      </c>
      <c r="H34" s="278"/>
      <c r="I34" s="278">
        <v>11</v>
      </c>
      <c r="J34" s="278"/>
      <c r="K34" s="190">
        <v>29</v>
      </c>
      <c r="L34" s="128"/>
      <c r="M34" s="188" t="s">
        <v>109</v>
      </c>
      <c r="N34" s="189">
        <v>16</v>
      </c>
      <c r="O34" s="128"/>
      <c r="P34" s="128"/>
      <c r="Q34" s="128"/>
      <c r="R34" s="128"/>
      <c r="S34" s="128"/>
      <c r="T34" s="128"/>
      <c r="U34" s="128"/>
      <c r="V34" s="128"/>
      <c r="W34" s="128"/>
      <c r="X34" s="128"/>
      <c r="Y34" s="128"/>
    </row>
    <row r="35" spans="1:25" ht="21" customHeight="1">
      <c r="A35" s="277" t="s">
        <v>129</v>
      </c>
      <c r="B35" s="136"/>
      <c r="C35" s="278">
        <v>2</v>
      </c>
      <c r="D35" s="278"/>
      <c r="E35" s="278">
        <v>2</v>
      </c>
      <c r="F35" s="278"/>
      <c r="G35" s="278">
        <v>2</v>
      </c>
      <c r="H35" s="278"/>
      <c r="I35" s="278">
        <v>2</v>
      </c>
      <c r="J35" s="278"/>
      <c r="K35" s="190">
        <v>8</v>
      </c>
      <c r="L35" s="128"/>
      <c r="M35" s="188" t="s">
        <v>123</v>
      </c>
      <c r="N35" s="189">
        <v>13</v>
      </c>
      <c r="O35" s="128"/>
      <c r="P35" s="128"/>
      <c r="Q35" s="128"/>
      <c r="R35" s="128"/>
      <c r="S35" s="128"/>
      <c r="T35" s="128"/>
      <c r="U35" s="128"/>
      <c r="V35" s="128"/>
      <c r="W35" s="128"/>
      <c r="X35" s="128"/>
      <c r="Y35" s="128"/>
    </row>
    <row r="36" spans="1:25" ht="21" customHeight="1">
      <c r="A36" s="277" t="s">
        <v>130</v>
      </c>
      <c r="B36" s="136"/>
      <c r="C36" s="278">
        <v>12</v>
      </c>
      <c r="D36" s="278"/>
      <c r="E36" s="278">
        <v>20</v>
      </c>
      <c r="F36" s="278"/>
      <c r="G36" s="278">
        <v>6</v>
      </c>
      <c r="H36" s="278"/>
      <c r="I36" s="278">
        <v>7</v>
      </c>
      <c r="J36" s="278"/>
      <c r="K36" s="190">
        <v>45</v>
      </c>
      <c r="L36" s="128"/>
      <c r="M36" s="188" t="s">
        <v>134</v>
      </c>
      <c r="N36" s="189">
        <v>12</v>
      </c>
      <c r="O36" s="128"/>
      <c r="P36" s="128"/>
      <c r="Q36" s="128"/>
      <c r="R36" s="128"/>
      <c r="S36" s="128"/>
      <c r="T36" s="128"/>
      <c r="U36" s="128"/>
      <c r="V36" s="128"/>
      <c r="W36" s="128"/>
      <c r="X36" s="128"/>
      <c r="Y36" s="128"/>
    </row>
    <row r="37" spans="1:25" ht="21" customHeight="1">
      <c r="A37" s="277" t="s">
        <v>131</v>
      </c>
      <c r="B37" s="136"/>
      <c r="C37" s="278">
        <v>7</v>
      </c>
      <c r="D37" s="278"/>
      <c r="E37" s="278">
        <v>11</v>
      </c>
      <c r="F37" s="278"/>
      <c r="G37" s="278">
        <v>39</v>
      </c>
      <c r="H37" s="278"/>
      <c r="I37" s="278">
        <v>51</v>
      </c>
      <c r="J37" s="278"/>
      <c r="K37" s="190">
        <v>108</v>
      </c>
      <c r="L37" s="128"/>
      <c r="M37" s="188" t="s">
        <v>106</v>
      </c>
      <c r="N37" s="189">
        <v>9</v>
      </c>
      <c r="O37" s="128"/>
      <c r="P37" s="128"/>
      <c r="Q37" s="128"/>
      <c r="R37" s="128"/>
      <c r="S37" s="128"/>
      <c r="T37" s="128"/>
      <c r="U37" s="128"/>
      <c r="V37" s="128"/>
      <c r="W37" s="128"/>
      <c r="X37" s="128"/>
      <c r="Y37" s="128"/>
    </row>
    <row r="38" spans="1:25" ht="21" customHeight="1">
      <c r="A38" s="277" t="s">
        <v>132</v>
      </c>
      <c r="B38" s="136"/>
      <c r="C38" s="278"/>
      <c r="D38" s="278"/>
      <c r="E38" s="278">
        <v>3</v>
      </c>
      <c r="F38" s="278"/>
      <c r="G38" s="278">
        <v>1</v>
      </c>
      <c r="H38" s="278"/>
      <c r="I38" s="278">
        <v>5</v>
      </c>
      <c r="J38" s="278"/>
      <c r="K38" s="190">
        <v>9</v>
      </c>
      <c r="L38" s="128"/>
      <c r="M38" s="188" t="s">
        <v>132</v>
      </c>
      <c r="N38" s="189">
        <v>9</v>
      </c>
      <c r="O38" s="128"/>
      <c r="P38" s="128"/>
      <c r="Q38" s="128"/>
      <c r="R38" s="128"/>
      <c r="S38" s="128"/>
      <c r="T38" s="128"/>
      <c r="U38" s="128"/>
      <c r="V38" s="128"/>
      <c r="W38" s="128"/>
      <c r="X38" s="128"/>
      <c r="Y38" s="128"/>
    </row>
    <row r="39" spans="1:25" ht="21" customHeight="1">
      <c r="A39" s="277" t="s">
        <v>133</v>
      </c>
      <c r="B39" s="136"/>
      <c r="C39" s="278">
        <v>16</v>
      </c>
      <c r="D39" s="278"/>
      <c r="E39" s="278">
        <v>36</v>
      </c>
      <c r="F39" s="278"/>
      <c r="G39" s="278">
        <v>24</v>
      </c>
      <c r="H39" s="278"/>
      <c r="I39" s="278">
        <v>20</v>
      </c>
      <c r="J39" s="278"/>
      <c r="K39" s="190">
        <v>96</v>
      </c>
      <c r="L39" s="128"/>
      <c r="M39" s="188" t="s">
        <v>129</v>
      </c>
      <c r="N39" s="189">
        <v>8</v>
      </c>
      <c r="O39" s="128"/>
      <c r="P39" s="128"/>
      <c r="Q39" s="128"/>
      <c r="R39" s="128"/>
      <c r="S39" s="128"/>
      <c r="T39" s="128"/>
      <c r="U39" s="128"/>
      <c r="V39" s="128"/>
      <c r="W39" s="128"/>
      <c r="X39" s="128"/>
      <c r="Y39" s="128"/>
    </row>
    <row r="40" spans="1:25" ht="21" customHeight="1">
      <c r="A40" s="277" t="s">
        <v>134</v>
      </c>
      <c r="B40" s="136"/>
      <c r="C40" s="278">
        <v>3</v>
      </c>
      <c r="D40" s="278"/>
      <c r="E40" s="278">
        <v>5</v>
      </c>
      <c r="F40" s="278"/>
      <c r="G40" s="278"/>
      <c r="H40" s="278"/>
      <c r="I40" s="278">
        <v>4</v>
      </c>
      <c r="J40" s="278"/>
      <c r="K40" s="190">
        <v>12</v>
      </c>
      <c r="L40" s="128"/>
      <c r="M40" s="188" t="s">
        <v>107</v>
      </c>
      <c r="N40" s="189">
        <v>7</v>
      </c>
      <c r="O40" s="128"/>
      <c r="P40" s="128"/>
      <c r="Q40" s="128"/>
      <c r="R40" s="128"/>
      <c r="S40" s="128"/>
      <c r="T40" s="128"/>
      <c r="U40" s="128"/>
      <c r="V40" s="128"/>
      <c r="W40" s="128"/>
      <c r="X40" s="128"/>
      <c r="Y40" s="128"/>
    </row>
    <row r="41" spans="1:25" ht="21" customHeight="1">
      <c r="A41" s="277" t="s">
        <v>135</v>
      </c>
      <c r="B41" s="136"/>
      <c r="C41" s="278">
        <v>8</v>
      </c>
      <c r="D41" s="278"/>
      <c r="E41" s="278">
        <v>29</v>
      </c>
      <c r="F41" s="278"/>
      <c r="G41" s="278">
        <v>2</v>
      </c>
      <c r="H41" s="278"/>
      <c r="I41" s="278">
        <v>29</v>
      </c>
      <c r="J41" s="278"/>
      <c r="K41" s="190">
        <v>68</v>
      </c>
      <c r="L41" s="128"/>
      <c r="M41" s="188" t="s">
        <v>126</v>
      </c>
      <c r="N41" s="189">
        <v>7</v>
      </c>
      <c r="O41" s="128"/>
      <c r="P41" s="128"/>
      <c r="Q41" s="128"/>
      <c r="R41" s="128"/>
      <c r="S41" s="128"/>
      <c r="T41" s="128"/>
      <c r="U41" s="128"/>
      <c r="V41" s="128"/>
      <c r="W41" s="128"/>
      <c r="X41" s="128"/>
      <c r="Y41" s="128"/>
    </row>
    <row r="42" spans="1:25" ht="21" customHeight="1">
      <c r="A42" s="277" t="s">
        <v>509</v>
      </c>
      <c r="B42" s="136"/>
      <c r="C42" s="278">
        <v>4</v>
      </c>
      <c r="D42" s="278"/>
      <c r="E42" s="278">
        <v>4</v>
      </c>
      <c r="F42" s="278"/>
      <c r="G42" s="278">
        <v>7</v>
      </c>
      <c r="H42" s="278"/>
      <c r="I42" s="278">
        <v>10</v>
      </c>
      <c r="J42" s="278"/>
      <c r="K42" s="190">
        <v>25</v>
      </c>
      <c r="L42" s="128"/>
      <c r="M42" s="188" t="s">
        <v>105</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147</v>
      </c>
      <c r="D44" s="192">
        <v>0</v>
      </c>
      <c r="E44" s="192">
        <v>521</v>
      </c>
      <c r="F44" s="192">
        <v>0</v>
      </c>
      <c r="G44" s="192">
        <v>475</v>
      </c>
      <c r="H44" s="192">
        <v>0</v>
      </c>
      <c r="I44" s="192">
        <v>873</v>
      </c>
      <c r="J44" s="192">
        <v>0</v>
      </c>
      <c r="K44" s="192">
        <v>2016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14DC3-A033-4C4A-84ED-F1C41B312FBF}">
  <sheetPr>
    <pageSetUpPr fitToPage="1"/>
  </sheetPr>
  <dimension ref="A1:Y51"/>
  <sheetViews>
    <sheetView view="pageBreakPreview" topLeftCell="A5"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143</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9</v>
      </c>
      <c r="F10" s="278"/>
      <c r="G10" s="278">
        <v>2</v>
      </c>
      <c r="H10" s="278"/>
      <c r="I10" s="278">
        <v>6</v>
      </c>
      <c r="J10" s="278"/>
      <c r="K10" s="190">
        <v>17</v>
      </c>
      <c r="L10" s="128"/>
      <c r="M10" s="188" t="s">
        <v>123</v>
      </c>
      <c r="N10" s="189">
        <v>302</v>
      </c>
      <c r="O10" s="128"/>
      <c r="P10" s="128"/>
      <c r="Q10" s="128"/>
      <c r="R10" s="128"/>
      <c r="S10" s="128"/>
      <c r="T10" s="128"/>
      <c r="U10" s="128"/>
      <c r="V10" s="128"/>
      <c r="W10" s="128"/>
      <c r="X10" s="128"/>
      <c r="Y10" s="128"/>
    </row>
    <row r="11" spans="1:25" ht="21" customHeight="1">
      <c r="A11" s="277" t="s">
        <v>105</v>
      </c>
      <c r="B11" s="136"/>
      <c r="C11" s="278">
        <v>4</v>
      </c>
      <c r="D11" s="278"/>
      <c r="E11" s="278">
        <v>11</v>
      </c>
      <c r="F11" s="278"/>
      <c r="G11" s="278">
        <v>4</v>
      </c>
      <c r="H11" s="278"/>
      <c r="I11" s="278">
        <v>3</v>
      </c>
      <c r="J11" s="278"/>
      <c r="K11" s="190">
        <v>22</v>
      </c>
      <c r="L11" s="128"/>
      <c r="M11" s="188" t="s">
        <v>133</v>
      </c>
      <c r="N11" s="189">
        <v>278</v>
      </c>
      <c r="O11" s="128"/>
      <c r="P11" s="128"/>
      <c r="Q11" s="128"/>
      <c r="R11" s="128"/>
      <c r="S11" s="128"/>
      <c r="T11" s="128"/>
      <c r="U11" s="128"/>
      <c r="V11" s="128"/>
      <c r="W11" s="128"/>
      <c r="X11" s="128"/>
      <c r="Y11" s="128"/>
    </row>
    <row r="12" spans="1:25" ht="21" customHeight="1">
      <c r="A12" s="277" t="s">
        <v>106</v>
      </c>
      <c r="B12" s="136"/>
      <c r="C12" s="278">
        <v>1</v>
      </c>
      <c r="D12" s="278"/>
      <c r="E12" s="278">
        <v>1</v>
      </c>
      <c r="F12" s="278"/>
      <c r="G12" s="278"/>
      <c r="H12" s="278"/>
      <c r="I12" s="278">
        <v>1</v>
      </c>
      <c r="J12" s="278"/>
      <c r="K12" s="190">
        <v>3</v>
      </c>
      <c r="L12" s="128"/>
      <c r="M12" s="188" t="s">
        <v>112</v>
      </c>
      <c r="N12" s="189">
        <v>213</v>
      </c>
      <c r="O12" s="128"/>
      <c r="P12" s="128"/>
      <c r="Q12" s="128"/>
      <c r="R12" s="128"/>
      <c r="S12" s="128"/>
      <c r="T12" s="128"/>
      <c r="U12" s="128"/>
      <c r="V12" s="128"/>
      <c r="W12" s="128"/>
      <c r="X12" s="128"/>
      <c r="Y12" s="128"/>
    </row>
    <row r="13" spans="1:25" ht="21" customHeight="1">
      <c r="A13" s="277" t="s">
        <v>107</v>
      </c>
      <c r="B13" s="136"/>
      <c r="C13" s="278"/>
      <c r="D13" s="278"/>
      <c r="E13" s="278">
        <v>9</v>
      </c>
      <c r="F13" s="278"/>
      <c r="G13" s="278">
        <v>2</v>
      </c>
      <c r="H13" s="278"/>
      <c r="I13" s="278">
        <v>1</v>
      </c>
      <c r="J13" s="278"/>
      <c r="K13" s="190">
        <v>12</v>
      </c>
      <c r="L13" s="128"/>
      <c r="M13" s="188" t="s">
        <v>118</v>
      </c>
      <c r="N13" s="189">
        <v>200</v>
      </c>
      <c r="O13" s="128"/>
      <c r="P13" s="128"/>
      <c r="Q13" s="128"/>
      <c r="R13" s="128"/>
      <c r="S13" s="128"/>
      <c r="T13" s="128"/>
      <c r="U13" s="128"/>
      <c r="V13" s="128"/>
      <c r="W13" s="128"/>
      <c r="X13" s="128"/>
      <c r="Y13" s="128"/>
    </row>
    <row r="14" spans="1:25" ht="21" customHeight="1">
      <c r="A14" s="277" t="s">
        <v>110</v>
      </c>
      <c r="B14" s="136"/>
      <c r="C14" s="278">
        <v>6</v>
      </c>
      <c r="D14" s="278"/>
      <c r="E14" s="278">
        <v>23</v>
      </c>
      <c r="F14" s="278"/>
      <c r="G14" s="278">
        <v>23</v>
      </c>
      <c r="H14" s="278"/>
      <c r="I14" s="278">
        <v>4</v>
      </c>
      <c r="J14" s="278"/>
      <c r="K14" s="190">
        <v>56</v>
      </c>
      <c r="L14" s="128"/>
      <c r="M14" s="188" t="s">
        <v>115</v>
      </c>
      <c r="N14" s="189">
        <v>160</v>
      </c>
      <c r="O14" s="128"/>
      <c r="P14" s="128"/>
      <c r="Q14" s="128"/>
      <c r="R14" s="128"/>
      <c r="S14" s="128"/>
      <c r="T14" s="128"/>
      <c r="U14" s="128"/>
      <c r="V14" s="128"/>
      <c r="W14" s="128"/>
      <c r="X14" s="128"/>
      <c r="Y14" s="128"/>
    </row>
    <row r="15" spans="1:25" ht="21" customHeight="1">
      <c r="A15" s="277" t="s">
        <v>111</v>
      </c>
      <c r="B15" s="136"/>
      <c r="C15" s="278"/>
      <c r="D15" s="278"/>
      <c r="E15" s="278">
        <v>20</v>
      </c>
      <c r="F15" s="278"/>
      <c r="G15" s="278">
        <v>4</v>
      </c>
      <c r="H15" s="278"/>
      <c r="I15" s="278">
        <v>10</v>
      </c>
      <c r="J15" s="278"/>
      <c r="K15" s="190">
        <v>34</v>
      </c>
      <c r="L15" s="128"/>
      <c r="M15" s="188" t="s">
        <v>114</v>
      </c>
      <c r="N15" s="189">
        <v>152</v>
      </c>
      <c r="O15" s="128"/>
      <c r="P15" s="128"/>
      <c r="Q15" s="128"/>
      <c r="R15" s="128"/>
      <c r="S15" s="128"/>
      <c r="T15" s="128"/>
      <c r="U15" s="128"/>
      <c r="V15" s="128"/>
      <c r="W15" s="128"/>
      <c r="X15" s="128"/>
      <c r="Y15" s="128"/>
    </row>
    <row r="16" spans="1:25" ht="21" customHeight="1">
      <c r="A16" s="277" t="s">
        <v>112</v>
      </c>
      <c r="B16" s="136"/>
      <c r="C16" s="278">
        <v>12</v>
      </c>
      <c r="D16" s="278"/>
      <c r="E16" s="278">
        <v>136</v>
      </c>
      <c r="F16" s="278"/>
      <c r="G16" s="278">
        <v>39</v>
      </c>
      <c r="H16" s="278"/>
      <c r="I16" s="278">
        <v>26</v>
      </c>
      <c r="J16" s="278"/>
      <c r="K16" s="190">
        <v>213</v>
      </c>
      <c r="L16" s="128"/>
      <c r="M16" s="188" t="s">
        <v>135</v>
      </c>
      <c r="N16" s="189">
        <v>95</v>
      </c>
      <c r="O16" s="128"/>
      <c r="P16" s="128"/>
      <c r="Q16" s="128"/>
      <c r="R16" s="128"/>
      <c r="S16" s="128"/>
      <c r="T16" s="128"/>
      <c r="U16" s="128"/>
      <c r="V16" s="128"/>
      <c r="W16" s="128"/>
      <c r="X16" s="128"/>
      <c r="Y16" s="128"/>
    </row>
    <row r="17" spans="1:25" ht="21" customHeight="1">
      <c r="A17" s="277" t="s">
        <v>108</v>
      </c>
      <c r="B17" s="136"/>
      <c r="C17" s="278">
        <v>3</v>
      </c>
      <c r="D17" s="278"/>
      <c r="E17" s="278">
        <v>9</v>
      </c>
      <c r="F17" s="278"/>
      <c r="G17" s="278">
        <v>5</v>
      </c>
      <c r="H17" s="278"/>
      <c r="I17" s="278">
        <v>5</v>
      </c>
      <c r="J17" s="278"/>
      <c r="K17" s="190">
        <v>22</v>
      </c>
      <c r="L17" s="128"/>
      <c r="M17" s="188" t="s">
        <v>131</v>
      </c>
      <c r="N17" s="189">
        <v>93</v>
      </c>
      <c r="O17" s="128"/>
      <c r="P17" s="128"/>
      <c r="Q17" s="128"/>
      <c r="R17" s="128"/>
      <c r="S17" s="128"/>
      <c r="T17" s="128"/>
      <c r="U17" s="128"/>
      <c r="V17" s="128"/>
      <c r="W17" s="128"/>
      <c r="X17" s="128"/>
      <c r="Y17" s="128"/>
    </row>
    <row r="18" spans="1:25" ht="21" customHeight="1">
      <c r="A18" s="277" t="s">
        <v>109</v>
      </c>
      <c r="B18" s="136"/>
      <c r="C18" s="278"/>
      <c r="D18" s="278"/>
      <c r="E18" s="278">
        <v>2</v>
      </c>
      <c r="F18" s="278"/>
      <c r="G18" s="278"/>
      <c r="H18" s="278"/>
      <c r="I18" s="278">
        <v>1</v>
      </c>
      <c r="J18" s="278"/>
      <c r="K18" s="190">
        <v>3</v>
      </c>
      <c r="L18" s="128"/>
      <c r="M18" s="188" t="s">
        <v>122</v>
      </c>
      <c r="N18" s="189">
        <v>86</v>
      </c>
      <c r="O18" s="128"/>
      <c r="P18" s="128"/>
      <c r="Q18" s="128"/>
      <c r="R18" s="128"/>
      <c r="S18" s="128"/>
      <c r="T18" s="128"/>
      <c r="U18" s="128"/>
      <c r="V18" s="128"/>
      <c r="W18" s="128"/>
      <c r="X18" s="128"/>
      <c r="Y18" s="128"/>
    </row>
    <row r="19" spans="1:25" ht="21" customHeight="1">
      <c r="A19" s="277" t="s">
        <v>113</v>
      </c>
      <c r="B19" s="136"/>
      <c r="C19" s="278"/>
      <c r="D19" s="278"/>
      <c r="E19" s="278">
        <v>5</v>
      </c>
      <c r="F19" s="278"/>
      <c r="G19" s="278">
        <v>2</v>
      </c>
      <c r="H19" s="278"/>
      <c r="I19" s="278">
        <v>2</v>
      </c>
      <c r="J19" s="278"/>
      <c r="K19" s="190">
        <v>9</v>
      </c>
      <c r="L19" s="128"/>
      <c r="M19" s="188" t="s">
        <v>124</v>
      </c>
      <c r="N19" s="189">
        <v>81</v>
      </c>
      <c r="O19" s="128"/>
      <c r="P19" s="128"/>
      <c r="Q19" s="128"/>
      <c r="R19" s="128"/>
      <c r="S19" s="128"/>
      <c r="T19" s="128"/>
      <c r="U19" s="128"/>
      <c r="V19" s="128"/>
      <c r="W19" s="128"/>
      <c r="X19" s="128"/>
      <c r="Y19" s="128"/>
    </row>
    <row r="20" spans="1:25" ht="21" customHeight="1">
      <c r="A20" s="277" t="s">
        <v>118</v>
      </c>
      <c r="B20" s="136"/>
      <c r="C20" s="278">
        <v>10</v>
      </c>
      <c r="D20" s="278"/>
      <c r="E20" s="278">
        <v>156</v>
      </c>
      <c r="F20" s="278"/>
      <c r="G20" s="278">
        <v>14</v>
      </c>
      <c r="H20" s="278"/>
      <c r="I20" s="278">
        <v>20</v>
      </c>
      <c r="J20" s="278"/>
      <c r="K20" s="190">
        <v>200</v>
      </c>
      <c r="L20" s="128"/>
      <c r="M20" s="188" t="s">
        <v>130</v>
      </c>
      <c r="N20" s="189">
        <v>71</v>
      </c>
      <c r="O20" s="128"/>
      <c r="P20" s="128"/>
      <c r="Q20" s="128"/>
      <c r="R20" s="128"/>
      <c r="S20" s="128"/>
      <c r="T20" s="128"/>
      <c r="U20" s="128"/>
      <c r="V20" s="128"/>
      <c r="W20" s="128"/>
      <c r="X20" s="128"/>
      <c r="Y20" s="128"/>
    </row>
    <row r="21" spans="1:25" ht="21" customHeight="1">
      <c r="A21" s="277" t="s">
        <v>114</v>
      </c>
      <c r="B21" s="136"/>
      <c r="C21" s="278">
        <v>11</v>
      </c>
      <c r="D21" s="278"/>
      <c r="E21" s="278">
        <v>130</v>
      </c>
      <c r="F21" s="278"/>
      <c r="G21" s="278">
        <v>2</v>
      </c>
      <c r="H21" s="278"/>
      <c r="I21" s="278">
        <v>9</v>
      </c>
      <c r="J21" s="278"/>
      <c r="K21" s="190">
        <v>152</v>
      </c>
      <c r="L21" s="128"/>
      <c r="M21" s="188" t="s">
        <v>117</v>
      </c>
      <c r="N21" s="189">
        <v>64</v>
      </c>
      <c r="O21" s="128"/>
      <c r="P21" s="128"/>
      <c r="Q21" s="128"/>
      <c r="R21" s="128"/>
      <c r="S21" s="128"/>
      <c r="T21" s="128"/>
      <c r="U21" s="128"/>
      <c r="V21" s="128"/>
      <c r="W21" s="128"/>
      <c r="X21" s="128"/>
      <c r="Y21" s="128"/>
    </row>
    <row r="22" spans="1:25" ht="21" customHeight="1">
      <c r="A22" s="277" t="s">
        <v>115</v>
      </c>
      <c r="B22" s="136"/>
      <c r="C22" s="278">
        <v>34</v>
      </c>
      <c r="D22" s="278"/>
      <c r="E22" s="278">
        <v>54</v>
      </c>
      <c r="F22" s="278"/>
      <c r="G22" s="278">
        <v>26</v>
      </c>
      <c r="H22" s="278"/>
      <c r="I22" s="278">
        <v>46</v>
      </c>
      <c r="J22" s="278"/>
      <c r="K22" s="190">
        <v>160</v>
      </c>
      <c r="L22" s="128"/>
      <c r="M22" s="188" t="s">
        <v>110</v>
      </c>
      <c r="N22" s="189">
        <v>56</v>
      </c>
      <c r="O22" s="128"/>
      <c r="P22" s="128"/>
      <c r="Q22" s="128"/>
      <c r="R22" s="128"/>
      <c r="S22" s="128"/>
      <c r="T22" s="128"/>
      <c r="U22" s="128"/>
      <c r="V22" s="128"/>
      <c r="W22" s="128"/>
      <c r="X22" s="128"/>
      <c r="Y22" s="128"/>
    </row>
    <row r="23" spans="1:25" ht="21" customHeight="1">
      <c r="A23" s="277" t="s">
        <v>116</v>
      </c>
      <c r="B23" s="136"/>
      <c r="C23" s="278">
        <v>3</v>
      </c>
      <c r="D23" s="278"/>
      <c r="E23" s="278">
        <v>13</v>
      </c>
      <c r="F23" s="278"/>
      <c r="G23" s="278">
        <v>1</v>
      </c>
      <c r="H23" s="278"/>
      <c r="I23" s="278">
        <v>5</v>
      </c>
      <c r="J23" s="278"/>
      <c r="K23" s="190">
        <v>22</v>
      </c>
      <c r="L23" s="128"/>
      <c r="M23" s="188" t="s">
        <v>119</v>
      </c>
      <c r="N23" s="189">
        <v>56</v>
      </c>
      <c r="O23" s="128"/>
      <c r="P23" s="128"/>
      <c r="Q23" s="128"/>
      <c r="R23" s="128"/>
      <c r="S23" s="128"/>
      <c r="T23" s="128"/>
      <c r="U23" s="128"/>
      <c r="V23" s="128"/>
      <c r="W23" s="128"/>
      <c r="X23" s="128"/>
      <c r="Y23" s="128"/>
    </row>
    <row r="24" spans="1:25" ht="21" customHeight="1">
      <c r="A24" s="277" t="s">
        <v>117</v>
      </c>
      <c r="B24" s="136"/>
      <c r="C24" s="278">
        <v>14</v>
      </c>
      <c r="D24" s="278"/>
      <c r="E24" s="278">
        <v>15</v>
      </c>
      <c r="F24" s="278"/>
      <c r="G24" s="278">
        <v>13</v>
      </c>
      <c r="H24" s="278"/>
      <c r="I24" s="278">
        <v>22</v>
      </c>
      <c r="J24" s="278"/>
      <c r="K24" s="190">
        <v>64</v>
      </c>
      <c r="L24" s="128"/>
      <c r="M24" s="188" t="s">
        <v>509</v>
      </c>
      <c r="N24" s="189">
        <v>44</v>
      </c>
      <c r="O24" s="128"/>
      <c r="P24" s="128"/>
      <c r="Q24" s="128"/>
      <c r="R24" s="128"/>
      <c r="S24" s="128"/>
      <c r="T24" s="128"/>
      <c r="U24" s="128"/>
      <c r="V24" s="128"/>
      <c r="W24" s="128"/>
      <c r="X24" s="128"/>
      <c r="Y24" s="128"/>
    </row>
    <row r="25" spans="1:25" ht="21" customHeight="1">
      <c r="A25" s="277" t="s">
        <v>119</v>
      </c>
      <c r="B25" s="136"/>
      <c r="C25" s="278">
        <v>5</v>
      </c>
      <c r="D25" s="278"/>
      <c r="E25" s="278">
        <v>23</v>
      </c>
      <c r="F25" s="278"/>
      <c r="G25" s="278">
        <v>8</v>
      </c>
      <c r="H25" s="278"/>
      <c r="I25" s="278">
        <v>20</v>
      </c>
      <c r="J25" s="278"/>
      <c r="K25" s="190">
        <v>56</v>
      </c>
      <c r="L25" s="128"/>
      <c r="M25" s="188" t="s">
        <v>127</v>
      </c>
      <c r="N25" s="189">
        <v>38</v>
      </c>
      <c r="O25" s="128"/>
      <c r="P25" s="128"/>
      <c r="Q25" s="128"/>
      <c r="R25" s="128"/>
      <c r="S25" s="128"/>
      <c r="T25" s="128"/>
      <c r="U25" s="128"/>
      <c r="V25" s="128"/>
      <c r="W25" s="128"/>
      <c r="X25" s="128"/>
      <c r="Y25" s="128"/>
    </row>
    <row r="26" spans="1:25" ht="21" customHeight="1">
      <c r="A26" s="277" t="s">
        <v>120</v>
      </c>
      <c r="B26" s="136"/>
      <c r="C26" s="278">
        <v>1</v>
      </c>
      <c r="D26" s="278"/>
      <c r="E26" s="278">
        <v>4</v>
      </c>
      <c r="F26" s="278"/>
      <c r="G26" s="278">
        <v>8</v>
      </c>
      <c r="H26" s="278"/>
      <c r="I26" s="278">
        <v>10</v>
      </c>
      <c r="J26" s="278"/>
      <c r="K26" s="190">
        <v>23</v>
      </c>
      <c r="L26" s="128"/>
      <c r="M26" s="188" t="s">
        <v>128</v>
      </c>
      <c r="N26" s="189">
        <v>35</v>
      </c>
      <c r="O26" s="128"/>
      <c r="P26" s="128"/>
      <c r="Q26" s="128"/>
      <c r="R26" s="128"/>
      <c r="S26" s="128"/>
      <c r="T26" s="128"/>
      <c r="U26" s="128"/>
      <c r="V26" s="128"/>
      <c r="W26" s="128"/>
      <c r="X26" s="128"/>
      <c r="Y26" s="128"/>
    </row>
    <row r="27" spans="1:25" ht="21" customHeight="1">
      <c r="A27" s="277" t="s">
        <v>121</v>
      </c>
      <c r="B27" s="136"/>
      <c r="C27" s="278">
        <v>4</v>
      </c>
      <c r="D27" s="278"/>
      <c r="E27" s="278">
        <v>2</v>
      </c>
      <c r="F27" s="278"/>
      <c r="G27" s="278">
        <v>1</v>
      </c>
      <c r="H27" s="278"/>
      <c r="I27" s="278">
        <v>2</v>
      </c>
      <c r="J27" s="278"/>
      <c r="K27" s="190">
        <v>9</v>
      </c>
      <c r="L27" s="128"/>
      <c r="M27" s="188" t="s">
        <v>111</v>
      </c>
      <c r="N27" s="189">
        <v>34</v>
      </c>
      <c r="O27" s="128"/>
      <c r="P27" s="128"/>
      <c r="Q27" s="128"/>
      <c r="R27" s="128"/>
      <c r="S27" s="128"/>
      <c r="T27" s="128"/>
      <c r="U27" s="128"/>
      <c r="V27" s="128"/>
      <c r="W27" s="128"/>
      <c r="X27" s="128"/>
      <c r="Y27" s="128"/>
    </row>
    <row r="28" spans="1:25" ht="21" customHeight="1">
      <c r="A28" s="277" t="s">
        <v>122</v>
      </c>
      <c r="B28" s="136"/>
      <c r="C28" s="278">
        <v>13</v>
      </c>
      <c r="D28" s="278"/>
      <c r="E28" s="278">
        <v>60</v>
      </c>
      <c r="F28" s="278"/>
      <c r="G28" s="278">
        <v>3</v>
      </c>
      <c r="H28" s="278"/>
      <c r="I28" s="278">
        <v>10</v>
      </c>
      <c r="J28" s="278"/>
      <c r="K28" s="190">
        <v>86</v>
      </c>
      <c r="L28" s="128"/>
      <c r="M28" s="188" t="s">
        <v>126</v>
      </c>
      <c r="N28" s="189">
        <v>29</v>
      </c>
      <c r="O28" s="128"/>
      <c r="P28" s="128"/>
      <c r="Q28" s="128"/>
      <c r="R28" s="128"/>
      <c r="S28" s="128"/>
      <c r="T28" s="128"/>
      <c r="U28" s="128"/>
      <c r="V28" s="128"/>
      <c r="W28" s="128"/>
      <c r="X28" s="128"/>
      <c r="Y28" s="128"/>
    </row>
    <row r="29" spans="1:25" ht="21" customHeight="1">
      <c r="A29" s="277" t="s">
        <v>123</v>
      </c>
      <c r="B29" s="136"/>
      <c r="C29" s="278">
        <v>9</v>
      </c>
      <c r="D29" s="278"/>
      <c r="E29" s="278">
        <v>18</v>
      </c>
      <c r="F29" s="278"/>
      <c r="G29" s="278">
        <v>199</v>
      </c>
      <c r="H29" s="278"/>
      <c r="I29" s="278">
        <v>76</v>
      </c>
      <c r="J29" s="278"/>
      <c r="K29" s="190">
        <v>302</v>
      </c>
      <c r="L29" s="128"/>
      <c r="M29" s="188" t="s">
        <v>120</v>
      </c>
      <c r="N29" s="189">
        <v>23</v>
      </c>
      <c r="O29" s="128"/>
      <c r="P29" s="128"/>
      <c r="Q29" s="128"/>
      <c r="R29" s="128"/>
      <c r="S29" s="128"/>
      <c r="T29" s="128"/>
      <c r="U29" s="128"/>
      <c r="V29" s="128"/>
      <c r="W29" s="128"/>
      <c r="X29" s="128"/>
      <c r="Y29" s="128"/>
    </row>
    <row r="30" spans="1:25" ht="21" customHeight="1">
      <c r="A30" s="277" t="s">
        <v>124</v>
      </c>
      <c r="B30" s="136"/>
      <c r="C30" s="278">
        <v>13</v>
      </c>
      <c r="D30" s="278"/>
      <c r="E30" s="278">
        <v>32</v>
      </c>
      <c r="F30" s="278"/>
      <c r="G30" s="278">
        <v>15</v>
      </c>
      <c r="H30" s="278"/>
      <c r="I30" s="278">
        <v>21</v>
      </c>
      <c r="J30" s="278"/>
      <c r="K30" s="190">
        <v>81</v>
      </c>
      <c r="L30" s="128"/>
      <c r="M30" s="188" t="s">
        <v>105</v>
      </c>
      <c r="N30" s="189">
        <v>22</v>
      </c>
      <c r="O30" s="128"/>
      <c r="P30" s="128"/>
      <c r="Q30" s="128"/>
      <c r="R30" s="128"/>
      <c r="S30" s="128"/>
      <c r="T30" s="128"/>
      <c r="U30" s="128"/>
      <c r="V30" s="128"/>
      <c r="W30" s="128"/>
      <c r="X30" s="128"/>
      <c r="Y30" s="128"/>
    </row>
    <row r="31" spans="1:25" ht="21" customHeight="1">
      <c r="A31" s="277" t="s">
        <v>125</v>
      </c>
      <c r="B31" s="136"/>
      <c r="C31" s="278">
        <v>2</v>
      </c>
      <c r="D31" s="278"/>
      <c r="E31" s="278">
        <v>2</v>
      </c>
      <c r="F31" s="278"/>
      <c r="G31" s="278"/>
      <c r="H31" s="278"/>
      <c r="I31" s="278"/>
      <c r="J31" s="278"/>
      <c r="K31" s="190">
        <v>4</v>
      </c>
      <c r="L31" s="128"/>
      <c r="M31" s="188" t="s">
        <v>108</v>
      </c>
      <c r="N31" s="189">
        <v>22</v>
      </c>
      <c r="O31" s="128"/>
      <c r="P31" s="128"/>
      <c r="Q31" s="128"/>
      <c r="R31" s="128"/>
      <c r="S31" s="128"/>
      <c r="T31" s="128"/>
      <c r="U31" s="128"/>
      <c r="V31" s="128"/>
      <c r="W31" s="128"/>
      <c r="X31" s="128"/>
      <c r="Y31" s="128"/>
    </row>
    <row r="32" spans="1:25" ht="21" customHeight="1">
      <c r="A32" s="277" t="s">
        <v>126</v>
      </c>
      <c r="B32" s="136"/>
      <c r="C32" s="278">
        <v>14</v>
      </c>
      <c r="D32" s="278"/>
      <c r="E32" s="278">
        <v>10</v>
      </c>
      <c r="F32" s="278"/>
      <c r="G32" s="278">
        <v>2</v>
      </c>
      <c r="H32" s="278"/>
      <c r="I32" s="278">
        <v>3</v>
      </c>
      <c r="J32" s="278"/>
      <c r="K32" s="190">
        <v>29</v>
      </c>
      <c r="L32" s="128"/>
      <c r="M32" s="188" t="s">
        <v>116</v>
      </c>
      <c r="N32" s="189">
        <v>22</v>
      </c>
      <c r="O32" s="128"/>
      <c r="P32" s="128"/>
      <c r="Q32" s="128"/>
      <c r="R32" s="128"/>
      <c r="S32" s="128"/>
      <c r="T32" s="128"/>
      <c r="U32" s="128"/>
      <c r="V32" s="128"/>
      <c r="W32" s="128"/>
      <c r="X32" s="128"/>
      <c r="Y32" s="128"/>
    </row>
    <row r="33" spans="1:25" ht="21" customHeight="1">
      <c r="A33" s="277" t="s">
        <v>127</v>
      </c>
      <c r="B33" s="136"/>
      <c r="C33" s="278">
        <v>9</v>
      </c>
      <c r="D33" s="278"/>
      <c r="E33" s="278">
        <v>22</v>
      </c>
      <c r="F33" s="278"/>
      <c r="G33" s="278">
        <v>1</v>
      </c>
      <c r="H33" s="278"/>
      <c r="I33" s="278">
        <v>6</v>
      </c>
      <c r="J33" s="278"/>
      <c r="K33" s="190">
        <v>38</v>
      </c>
      <c r="L33" s="128"/>
      <c r="M33" s="188" t="s">
        <v>104</v>
      </c>
      <c r="N33" s="189">
        <v>17</v>
      </c>
      <c r="O33" s="128"/>
      <c r="P33" s="128"/>
      <c r="Q33" s="128"/>
      <c r="R33" s="128"/>
      <c r="S33" s="128"/>
      <c r="T33" s="128"/>
      <c r="U33" s="128"/>
      <c r="V33" s="128"/>
      <c r="W33" s="128"/>
      <c r="X33" s="128"/>
      <c r="Y33" s="128"/>
    </row>
    <row r="34" spans="1:25" ht="21" customHeight="1">
      <c r="A34" s="277" t="s">
        <v>128</v>
      </c>
      <c r="B34" s="136"/>
      <c r="C34" s="278">
        <v>4</v>
      </c>
      <c r="D34" s="278"/>
      <c r="E34" s="278">
        <v>8</v>
      </c>
      <c r="F34" s="278"/>
      <c r="G34" s="278">
        <v>7</v>
      </c>
      <c r="H34" s="278"/>
      <c r="I34" s="278">
        <v>16</v>
      </c>
      <c r="J34" s="278"/>
      <c r="K34" s="190">
        <v>35</v>
      </c>
      <c r="L34" s="128"/>
      <c r="M34" s="188" t="s">
        <v>129</v>
      </c>
      <c r="N34" s="189">
        <v>13</v>
      </c>
      <c r="O34" s="128"/>
      <c r="P34" s="128"/>
      <c r="Q34" s="128"/>
      <c r="R34" s="128"/>
      <c r="S34" s="128"/>
      <c r="T34" s="128"/>
      <c r="U34" s="128"/>
      <c r="V34" s="128"/>
      <c r="W34" s="128"/>
      <c r="X34" s="128"/>
      <c r="Y34" s="128"/>
    </row>
    <row r="35" spans="1:25" ht="21" customHeight="1">
      <c r="A35" s="277" t="s">
        <v>129</v>
      </c>
      <c r="B35" s="136"/>
      <c r="C35" s="278">
        <v>1</v>
      </c>
      <c r="D35" s="278"/>
      <c r="E35" s="278">
        <v>6</v>
      </c>
      <c r="F35" s="278"/>
      <c r="G35" s="278">
        <v>3</v>
      </c>
      <c r="H35" s="278"/>
      <c r="I35" s="278">
        <v>3</v>
      </c>
      <c r="J35" s="278"/>
      <c r="K35" s="190">
        <v>13</v>
      </c>
      <c r="L35" s="128"/>
      <c r="M35" s="188" t="s">
        <v>107</v>
      </c>
      <c r="N35" s="189">
        <v>12</v>
      </c>
      <c r="O35" s="128"/>
      <c r="P35" s="128"/>
      <c r="Q35" s="128"/>
      <c r="R35" s="128"/>
      <c r="S35" s="128"/>
      <c r="T35" s="128"/>
      <c r="U35" s="128"/>
      <c r="V35" s="128"/>
      <c r="W35" s="128"/>
      <c r="X35" s="128"/>
      <c r="Y35" s="128"/>
    </row>
    <row r="36" spans="1:25" ht="21" customHeight="1">
      <c r="A36" s="277" t="s">
        <v>130</v>
      </c>
      <c r="B36" s="136"/>
      <c r="C36" s="278">
        <v>15</v>
      </c>
      <c r="D36" s="278"/>
      <c r="E36" s="278">
        <v>40</v>
      </c>
      <c r="F36" s="278"/>
      <c r="G36" s="278">
        <v>8</v>
      </c>
      <c r="H36" s="278"/>
      <c r="I36" s="278">
        <v>8</v>
      </c>
      <c r="J36" s="278"/>
      <c r="K36" s="190">
        <v>71</v>
      </c>
      <c r="L36" s="128"/>
      <c r="M36" s="188" t="s">
        <v>134</v>
      </c>
      <c r="N36" s="189">
        <v>12</v>
      </c>
      <c r="O36" s="128"/>
      <c r="P36" s="128"/>
      <c r="Q36" s="128"/>
      <c r="R36" s="128"/>
      <c r="S36" s="128"/>
      <c r="T36" s="128"/>
      <c r="U36" s="128"/>
      <c r="V36" s="128"/>
      <c r="W36" s="128"/>
      <c r="X36" s="128"/>
      <c r="Y36" s="128"/>
    </row>
    <row r="37" spans="1:25" ht="21" customHeight="1">
      <c r="A37" s="277" t="s">
        <v>131</v>
      </c>
      <c r="B37" s="136"/>
      <c r="C37" s="278">
        <v>8</v>
      </c>
      <c r="D37" s="278"/>
      <c r="E37" s="278">
        <v>20</v>
      </c>
      <c r="F37" s="278"/>
      <c r="G37" s="278">
        <v>18</v>
      </c>
      <c r="H37" s="278"/>
      <c r="I37" s="278">
        <v>47</v>
      </c>
      <c r="J37" s="278"/>
      <c r="K37" s="190">
        <v>93</v>
      </c>
      <c r="L37" s="128"/>
      <c r="M37" s="188" t="s">
        <v>113</v>
      </c>
      <c r="N37" s="189">
        <v>9</v>
      </c>
      <c r="O37" s="128"/>
      <c r="P37" s="128"/>
      <c r="Q37" s="128"/>
      <c r="R37" s="128"/>
      <c r="S37" s="128"/>
      <c r="T37" s="128"/>
      <c r="U37" s="128"/>
      <c r="V37" s="128"/>
      <c r="W37" s="128"/>
      <c r="X37" s="128"/>
      <c r="Y37" s="128"/>
    </row>
    <row r="38" spans="1:25" ht="21" customHeight="1">
      <c r="A38" s="277" t="s">
        <v>132</v>
      </c>
      <c r="B38" s="136"/>
      <c r="C38" s="278"/>
      <c r="D38" s="278"/>
      <c r="E38" s="278">
        <v>3</v>
      </c>
      <c r="F38" s="278"/>
      <c r="G38" s="278"/>
      <c r="H38" s="278"/>
      <c r="I38" s="278">
        <v>4</v>
      </c>
      <c r="J38" s="278"/>
      <c r="K38" s="190">
        <v>7</v>
      </c>
      <c r="L38" s="128"/>
      <c r="M38" s="188" t="s">
        <v>121</v>
      </c>
      <c r="N38" s="189">
        <v>9</v>
      </c>
      <c r="O38" s="128"/>
      <c r="P38" s="128"/>
      <c r="Q38" s="128"/>
      <c r="R38" s="128"/>
      <c r="S38" s="128"/>
      <c r="T38" s="128"/>
      <c r="U38" s="128"/>
      <c r="V38" s="128"/>
      <c r="W38" s="128"/>
      <c r="X38" s="128"/>
      <c r="Y38" s="128"/>
    </row>
    <row r="39" spans="1:25" ht="21" customHeight="1">
      <c r="A39" s="277" t="s">
        <v>133</v>
      </c>
      <c r="B39" s="136"/>
      <c r="C39" s="278">
        <v>74</v>
      </c>
      <c r="D39" s="278"/>
      <c r="E39" s="278">
        <v>119</v>
      </c>
      <c r="F39" s="278"/>
      <c r="G39" s="278">
        <v>44</v>
      </c>
      <c r="H39" s="278"/>
      <c r="I39" s="278">
        <v>41</v>
      </c>
      <c r="J39" s="278"/>
      <c r="K39" s="190">
        <v>278</v>
      </c>
      <c r="L39" s="128"/>
      <c r="M39" s="188" t="s">
        <v>132</v>
      </c>
      <c r="N39" s="189">
        <v>7</v>
      </c>
      <c r="O39" s="128"/>
      <c r="P39" s="128"/>
      <c r="Q39" s="128"/>
      <c r="R39" s="128"/>
      <c r="S39" s="128"/>
      <c r="T39" s="128"/>
      <c r="U39" s="128"/>
      <c r="V39" s="128"/>
      <c r="W39" s="128"/>
      <c r="X39" s="128"/>
      <c r="Y39" s="128"/>
    </row>
    <row r="40" spans="1:25" ht="21" customHeight="1">
      <c r="A40" s="277" t="s">
        <v>134</v>
      </c>
      <c r="B40" s="136"/>
      <c r="C40" s="278">
        <v>5</v>
      </c>
      <c r="D40" s="278"/>
      <c r="E40" s="278">
        <v>5</v>
      </c>
      <c r="F40" s="278"/>
      <c r="G40" s="278"/>
      <c r="H40" s="278"/>
      <c r="I40" s="278">
        <v>2</v>
      </c>
      <c r="J40" s="278"/>
      <c r="K40" s="190">
        <v>12</v>
      </c>
      <c r="L40" s="128"/>
      <c r="M40" s="188" t="s">
        <v>125</v>
      </c>
      <c r="N40" s="189">
        <v>4</v>
      </c>
      <c r="O40" s="128"/>
      <c r="P40" s="128"/>
      <c r="Q40" s="128"/>
      <c r="R40" s="128"/>
      <c r="S40" s="128"/>
      <c r="T40" s="128"/>
      <c r="U40" s="128"/>
      <c r="V40" s="128"/>
      <c r="W40" s="128"/>
      <c r="X40" s="128"/>
      <c r="Y40" s="128"/>
    </row>
    <row r="41" spans="1:25" ht="21" customHeight="1">
      <c r="A41" s="277" t="s">
        <v>135</v>
      </c>
      <c r="B41" s="136"/>
      <c r="C41" s="278">
        <v>1</v>
      </c>
      <c r="D41" s="278"/>
      <c r="E41" s="278">
        <v>71</v>
      </c>
      <c r="F41" s="278"/>
      <c r="G41" s="278">
        <v>5</v>
      </c>
      <c r="H41" s="278"/>
      <c r="I41" s="278">
        <v>18</v>
      </c>
      <c r="J41" s="278"/>
      <c r="K41" s="190">
        <v>95</v>
      </c>
      <c r="L41" s="128"/>
      <c r="M41" s="188" t="s">
        <v>106</v>
      </c>
      <c r="N41" s="189">
        <v>3</v>
      </c>
      <c r="O41" s="128"/>
      <c r="P41" s="128"/>
      <c r="Q41" s="128"/>
      <c r="R41" s="128"/>
      <c r="S41" s="128"/>
      <c r="T41" s="128"/>
      <c r="U41" s="128"/>
      <c r="V41" s="128"/>
      <c r="W41" s="128"/>
      <c r="X41" s="128"/>
      <c r="Y41" s="128"/>
    </row>
    <row r="42" spans="1:25" ht="21" customHeight="1">
      <c r="A42" s="277" t="s">
        <v>509</v>
      </c>
      <c r="B42" s="136"/>
      <c r="C42" s="278">
        <v>7</v>
      </c>
      <c r="D42" s="278"/>
      <c r="E42" s="278">
        <v>12</v>
      </c>
      <c r="F42" s="278"/>
      <c r="G42" s="278">
        <v>21</v>
      </c>
      <c r="H42" s="278"/>
      <c r="I42" s="278">
        <v>4</v>
      </c>
      <c r="J42" s="278"/>
      <c r="K42" s="190">
        <v>44</v>
      </c>
      <c r="L42" s="128"/>
      <c r="M42" s="188" t="s">
        <v>109</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283</v>
      </c>
      <c r="D44" s="192">
        <v>0</v>
      </c>
      <c r="E44" s="192">
        <v>1050</v>
      </c>
      <c r="F44" s="192">
        <v>0</v>
      </c>
      <c r="G44" s="192">
        <v>480</v>
      </c>
      <c r="H44" s="192">
        <v>0</v>
      </c>
      <c r="I44" s="192">
        <v>452</v>
      </c>
      <c r="J44" s="192">
        <v>0</v>
      </c>
      <c r="K44" s="192">
        <v>2265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B8D1A-7741-46D6-9476-A8A6071B97CF}">
  <sheetPr>
    <pageSetUpPr fitToPage="1"/>
  </sheetPr>
  <dimension ref="A1:Y51"/>
  <sheetViews>
    <sheetView view="pageBreakPreview" topLeftCell="A5" zoomScale="60" zoomScaleNormal="100" workbookViewId="0">
      <selection activeCell="A48" sqref="A48:A5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144</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6</v>
      </c>
      <c r="F10" s="278"/>
      <c r="G10" s="278"/>
      <c r="H10" s="278"/>
      <c r="I10" s="278"/>
      <c r="J10" s="278"/>
      <c r="K10" s="190">
        <v>6</v>
      </c>
      <c r="L10" s="128"/>
      <c r="M10" s="188" t="s">
        <v>112</v>
      </c>
      <c r="N10" s="189">
        <v>384</v>
      </c>
      <c r="O10" s="128"/>
      <c r="P10" s="128"/>
      <c r="Q10" s="128"/>
      <c r="R10" s="128"/>
      <c r="S10" s="128"/>
      <c r="T10" s="128"/>
      <c r="U10" s="128"/>
      <c r="V10" s="128"/>
      <c r="W10" s="128"/>
      <c r="X10" s="128"/>
      <c r="Y10" s="128"/>
    </row>
    <row r="11" spans="1:25" ht="21" customHeight="1">
      <c r="A11" s="277" t="s">
        <v>105</v>
      </c>
      <c r="B11" s="136"/>
      <c r="C11" s="278">
        <v>1</v>
      </c>
      <c r="D11" s="278"/>
      <c r="E11" s="278">
        <v>9</v>
      </c>
      <c r="F11" s="278"/>
      <c r="G11" s="278">
        <v>7</v>
      </c>
      <c r="H11" s="278"/>
      <c r="I11" s="278">
        <v>21</v>
      </c>
      <c r="J11" s="278"/>
      <c r="K11" s="190">
        <v>38</v>
      </c>
      <c r="L11" s="128"/>
      <c r="M11" s="188" t="s">
        <v>118</v>
      </c>
      <c r="N11" s="189">
        <v>214</v>
      </c>
      <c r="O11" s="128"/>
      <c r="P11" s="128"/>
      <c r="Q11" s="128"/>
      <c r="R11" s="128"/>
      <c r="S11" s="128"/>
      <c r="T11" s="128"/>
      <c r="U11" s="128"/>
      <c r="V11" s="128"/>
      <c r="W11" s="128"/>
      <c r="X11" s="128"/>
      <c r="Y11" s="128"/>
    </row>
    <row r="12" spans="1:25" ht="21" customHeight="1">
      <c r="A12" s="277" t="s">
        <v>106</v>
      </c>
      <c r="B12" s="136"/>
      <c r="C12" s="278"/>
      <c r="D12" s="278"/>
      <c r="E12" s="278"/>
      <c r="F12" s="278"/>
      <c r="G12" s="278"/>
      <c r="H12" s="278"/>
      <c r="I12" s="278"/>
      <c r="J12" s="278"/>
      <c r="K12" s="190">
        <v>0</v>
      </c>
      <c r="L12" s="128"/>
      <c r="M12" s="188" t="s">
        <v>133</v>
      </c>
      <c r="N12" s="189">
        <v>185</v>
      </c>
      <c r="O12" s="128"/>
      <c r="P12" s="128"/>
      <c r="Q12" s="128"/>
      <c r="R12" s="128"/>
      <c r="S12" s="128"/>
      <c r="T12" s="128"/>
      <c r="U12" s="128"/>
      <c r="V12" s="128"/>
      <c r="W12" s="128"/>
      <c r="X12" s="128"/>
      <c r="Y12" s="128"/>
    </row>
    <row r="13" spans="1:25" ht="21" customHeight="1">
      <c r="A13" s="277" t="s">
        <v>107</v>
      </c>
      <c r="B13" s="136"/>
      <c r="C13" s="278"/>
      <c r="D13" s="278"/>
      <c r="E13" s="278">
        <v>1</v>
      </c>
      <c r="F13" s="278"/>
      <c r="G13" s="278">
        <v>4</v>
      </c>
      <c r="H13" s="278"/>
      <c r="I13" s="278">
        <v>1</v>
      </c>
      <c r="J13" s="278"/>
      <c r="K13" s="190">
        <v>6</v>
      </c>
      <c r="L13" s="128"/>
      <c r="M13" s="188" t="s">
        <v>131</v>
      </c>
      <c r="N13" s="189">
        <v>165</v>
      </c>
      <c r="O13" s="128"/>
      <c r="P13" s="128"/>
      <c r="Q13" s="128"/>
      <c r="R13" s="128"/>
      <c r="S13" s="128"/>
      <c r="T13" s="128"/>
      <c r="U13" s="128"/>
      <c r="V13" s="128"/>
      <c r="W13" s="128"/>
      <c r="X13" s="128"/>
      <c r="Y13" s="128"/>
    </row>
    <row r="14" spans="1:25" ht="21" customHeight="1">
      <c r="A14" s="277" t="s">
        <v>110</v>
      </c>
      <c r="B14" s="136"/>
      <c r="C14" s="278">
        <v>1</v>
      </c>
      <c r="D14" s="278"/>
      <c r="E14" s="278">
        <v>3</v>
      </c>
      <c r="F14" s="278"/>
      <c r="G14" s="278">
        <v>2</v>
      </c>
      <c r="H14" s="278"/>
      <c r="I14" s="278">
        <v>1</v>
      </c>
      <c r="J14" s="278"/>
      <c r="K14" s="190">
        <v>7</v>
      </c>
      <c r="L14" s="128"/>
      <c r="M14" s="188" t="s">
        <v>115</v>
      </c>
      <c r="N14" s="189">
        <v>159</v>
      </c>
      <c r="O14" s="128"/>
      <c r="P14" s="128"/>
      <c r="Q14" s="128"/>
      <c r="R14" s="128"/>
      <c r="S14" s="128"/>
      <c r="T14" s="128"/>
      <c r="U14" s="128"/>
      <c r="V14" s="128"/>
      <c r="W14" s="128"/>
      <c r="X14" s="128"/>
      <c r="Y14" s="128"/>
    </row>
    <row r="15" spans="1:25" ht="21" customHeight="1">
      <c r="A15" s="277" t="s">
        <v>111</v>
      </c>
      <c r="B15" s="136"/>
      <c r="C15" s="278">
        <v>6</v>
      </c>
      <c r="D15" s="278"/>
      <c r="E15" s="278">
        <v>54</v>
      </c>
      <c r="F15" s="278"/>
      <c r="G15" s="278">
        <v>3</v>
      </c>
      <c r="H15" s="278"/>
      <c r="I15" s="278">
        <v>19</v>
      </c>
      <c r="J15" s="278"/>
      <c r="K15" s="190">
        <v>82</v>
      </c>
      <c r="L15" s="128"/>
      <c r="M15" s="188" t="s">
        <v>108</v>
      </c>
      <c r="N15" s="189">
        <v>135</v>
      </c>
      <c r="O15" s="128"/>
      <c r="P15" s="128"/>
      <c r="Q15" s="128"/>
      <c r="R15" s="128"/>
      <c r="S15" s="128"/>
      <c r="T15" s="128"/>
      <c r="U15" s="128"/>
      <c r="V15" s="128"/>
      <c r="W15" s="128"/>
      <c r="X15" s="128"/>
      <c r="Y15" s="128"/>
    </row>
    <row r="16" spans="1:25" ht="21" customHeight="1">
      <c r="A16" s="277" t="s">
        <v>112</v>
      </c>
      <c r="B16" s="136"/>
      <c r="C16" s="278">
        <v>8</v>
      </c>
      <c r="D16" s="278"/>
      <c r="E16" s="278">
        <v>121</v>
      </c>
      <c r="F16" s="278"/>
      <c r="G16" s="278">
        <v>150</v>
      </c>
      <c r="H16" s="278"/>
      <c r="I16" s="278">
        <v>105</v>
      </c>
      <c r="J16" s="278"/>
      <c r="K16" s="190">
        <v>384</v>
      </c>
      <c r="L16" s="128"/>
      <c r="M16" s="188" t="s">
        <v>135</v>
      </c>
      <c r="N16" s="189">
        <v>132</v>
      </c>
      <c r="O16" s="128"/>
      <c r="P16" s="128"/>
      <c r="Q16" s="128"/>
      <c r="R16" s="128"/>
      <c r="S16" s="128"/>
      <c r="T16" s="128"/>
      <c r="U16" s="128"/>
      <c r="V16" s="128"/>
      <c r="W16" s="128"/>
      <c r="X16" s="128"/>
      <c r="Y16" s="128"/>
    </row>
    <row r="17" spans="1:25" ht="21" customHeight="1">
      <c r="A17" s="277" t="s">
        <v>108</v>
      </c>
      <c r="B17" s="136"/>
      <c r="C17" s="278">
        <v>3</v>
      </c>
      <c r="D17" s="278"/>
      <c r="E17" s="278">
        <v>61</v>
      </c>
      <c r="F17" s="278"/>
      <c r="G17" s="278">
        <v>15</v>
      </c>
      <c r="H17" s="278"/>
      <c r="I17" s="278">
        <v>56</v>
      </c>
      <c r="J17" s="278"/>
      <c r="K17" s="190">
        <v>135</v>
      </c>
      <c r="L17" s="128"/>
      <c r="M17" s="188" t="s">
        <v>122</v>
      </c>
      <c r="N17" s="189">
        <v>91</v>
      </c>
      <c r="O17" s="128"/>
      <c r="P17" s="128"/>
      <c r="Q17" s="128"/>
      <c r="R17" s="128"/>
      <c r="S17" s="128"/>
      <c r="T17" s="128"/>
      <c r="U17" s="128"/>
      <c r="V17" s="128"/>
      <c r="W17" s="128"/>
      <c r="X17" s="128"/>
      <c r="Y17" s="128"/>
    </row>
    <row r="18" spans="1:25" ht="21" customHeight="1">
      <c r="A18" s="277" t="s">
        <v>109</v>
      </c>
      <c r="B18" s="136"/>
      <c r="C18" s="278"/>
      <c r="D18" s="278"/>
      <c r="E18" s="278">
        <v>5</v>
      </c>
      <c r="F18" s="278"/>
      <c r="G18" s="278"/>
      <c r="H18" s="278"/>
      <c r="I18" s="278"/>
      <c r="J18" s="278"/>
      <c r="K18" s="190">
        <v>5</v>
      </c>
      <c r="L18" s="128"/>
      <c r="M18" s="188" t="s">
        <v>111</v>
      </c>
      <c r="N18" s="189">
        <v>82</v>
      </c>
      <c r="O18" s="128"/>
      <c r="P18" s="128"/>
      <c r="Q18" s="128"/>
      <c r="R18" s="128"/>
      <c r="S18" s="128"/>
      <c r="T18" s="128"/>
      <c r="U18" s="128"/>
      <c r="V18" s="128"/>
      <c r="W18" s="128"/>
      <c r="X18" s="128"/>
      <c r="Y18" s="128"/>
    </row>
    <row r="19" spans="1:25" ht="21" customHeight="1">
      <c r="A19" s="277" t="s">
        <v>113</v>
      </c>
      <c r="B19" s="136"/>
      <c r="C19" s="278">
        <v>4</v>
      </c>
      <c r="D19" s="278"/>
      <c r="E19" s="278">
        <v>36</v>
      </c>
      <c r="F19" s="278"/>
      <c r="G19" s="278">
        <v>11</v>
      </c>
      <c r="H19" s="278"/>
      <c r="I19" s="278">
        <v>14</v>
      </c>
      <c r="J19" s="278"/>
      <c r="K19" s="190">
        <v>65</v>
      </c>
      <c r="L19" s="128"/>
      <c r="M19" s="188" t="s">
        <v>114</v>
      </c>
      <c r="N19" s="189">
        <v>80</v>
      </c>
      <c r="O19" s="128"/>
      <c r="P19" s="128"/>
      <c r="Q19" s="128"/>
      <c r="R19" s="128"/>
      <c r="S19" s="128"/>
      <c r="T19" s="128"/>
      <c r="U19" s="128"/>
      <c r="V19" s="128"/>
      <c r="W19" s="128"/>
      <c r="X19" s="128"/>
      <c r="Y19" s="128"/>
    </row>
    <row r="20" spans="1:25" ht="21" customHeight="1">
      <c r="A20" s="277" t="s">
        <v>118</v>
      </c>
      <c r="B20" s="136"/>
      <c r="C20" s="278">
        <v>2</v>
      </c>
      <c r="D20" s="278"/>
      <c r="E20" s="278">
        <v>71</v>
      </c>
      <c r="F20" s="278"/>
      <c r="G20" s="278">
        <v>88</v>
      </c>
      <c r="H20" s="278"/>
      <c r="I20" s="278">
        <v>53</v>
      </c>
      <c r="J20" s="278"/>
      <c r="K20" s="190">
        <v>214</v>
      </c>
      <c r="L20" s="128"/>
      <c r="M20" s="188" t="s">
        <v>113</v>
      </c>
      <c r="N20" s="189">
        <v>65</v>
      </c>
      <c r="O20" s="128"/>
      <c r="P20" s="128"/>
      <c r="Q20" s="128"/>
      <c r="R20" s="128"/>
      <c r="S20" s="128"/>
      <c r="T20" s="128"/>
      <c r="U20" s="128"/>
      <c r="V20" s="128"/>
      <c r="W20" s="128"/>
      <c r="X20" s="128"/>
      <c r="Y20" s="128"/>
    </row>
    <row r="21" spans="1:25" ht="21" customHeight="1">
      <c r="A21" s="277" t="s">
        <v>114</v>
      </c>
      <c r="B21" s="136"/>
      <c r="C21" s="278">
        <v>1</v>
      </c>
      <c r="D21" s="278"/>
      <c r="E21" s="278">
        <v>61</v>
      </c>
      <c r="F21" s="278"/>
      <c r="G21" s="278">
        <v>11</v>
      </c>
      <c r="H21" s="278"/>
      <c r="I21" s="278">
        <v>7</v>
      </c>
      <c r="J21" s="278"/>
      <c r="K21" s="190">
        <v>80</v>
      </c>
      <c r="L21" s="128"/>
      <c r="M21" s="188" t="s">
        <v>124</v>
      </c>
      <c r="N21" s="189">
        <v>65</v>
      </c>
      <c r="O21" s="128"/>
      <c r="P21" s="128"/>
      <c r="Q21" s="128"/>
      <c r="R21" s="128"/>
      <c r="S21" s="128"/>
      <c r="T21" s="128"/>
      <c r="U21" s="128"/>
      <c r="V21" s="128"/>
      <c r="W21" s="128"/>
      <c r="X21" s="128"/>
      <c r="Y21" s="128"/>
    </row>
    <row r="22" spans="1:25" ht="21" customHeight="1">
      <c r="A22" s="277" t="s">
        <v>115</v>
      </c>
      <c r="B22" s="136"/>
      <c r="C22" s="278">
        <v>15</v>
      </c>
      <c r="D22" s="278"/>
      <c r="E22" s="278">
        <v>46</v>
      </c>
      <c r="F22" s="278"/>
      <c r="G22" s="278">
        <v>40</v>
      </c>
      <c r="H22" s="278"/>
      <c r="I22" s="278">
        <v>58</v>
      </c>
      <c r="J22" s="278"/>
      <c r="K22" s="190">
        <v>159</v>
      </c>
      <c r="L22" s="128"/>
      <c r="M22" s="188" t="s">
        <v>128</v>
      </c>
      <c r="N22" s="189">
        <v>46</v>
      </c>
      <c r="O22" s="128"/>
      <c r="P22" s="128"/>
      <c r="Q22" s="128"/>
      <c r="R22" s="128"/>
      <c r="S22" s="128"/>
      <c r="T22" s="128"/>
      <c r="U22" s="128"/>
      <c r="V22" s="128"/>
      <c r="W22" s="128"/>
      <c r="X22" s="128"/>
      <c r="Y22" s="128"/>
    </row>
    <row r="23" spans="1:25" ht="21" customHeight="1">
      <c r="A23" s="277" t="s">
        <v>116</v>
      </c>
      <c r="B23" s="136"/>
      <c r="C23" s="278"/>
      <c r="D23" s="278"/>
      <c r="E23" s="278">
        <v>20</v>
      </c>
      <c r="F23" s="278"/>
      <c r="G23" s="278">
        <v>12</v>
      </c>
      <c r="H23" s="278"/>
      <c r="I23" s="278">
        <v>11</v>
      </c>
      <c r="J23" s="278"/>
      <c r="K23" s="190">
        <v>43</v>
      </c>
      <c r="L23" s="128"/>
      <c r="M23" s="188" t="s">
        <v>509</v>
      </c>
      <c r="N23" s="189">
        <v>46</v>
      </c>
      <c r="O23" s="128"/>
      <c r="P23" s="128"/>
      <c r="Q23" s="128"/>
      <c r="R23" s="128"/>
      <c r="S23" s="128"/>
      <c r="T23" s="128"/>
      <c r="U23" s="128"/>
      <c r="V23" s="128"/>
      <c r="W23" s="128"/>
      <c r="X23" s="128"/>
      <c r="Y23" s="128"/>
    </row>
    <row r="24" spans="1:25" ht="21" customHeight="1">
      <c r="A24" s="277" t="s">
        <v>117</v>
      </c>
      <c r="B24" s="136"/>
      <c r="C24" s="278">
        <v>10</v>
      </c>
      <c r="D24" s="278"/>
      <c r="E24" s="278">
        <v>20</v>
      </c>
      <c r="F24" s="278"/>
      <c r="G24" s="278">
        <v>11</v>
      </c>
      <c r="H24" s="278"/>
      <c r="I24" s="278">
        <v>4</v>
      </c>
      <c r="J24" s="278"/>
      <c r="K24" s="190">
        <v>45</v>
      </c>
      <c r="L24" s="128"/>
      <c r="M24" s="188" t="s">
        <v>117</v>
      </c>
      <c r="N24" s="189">
        <v>45</v>
      </c>
      <c r="O24" s="128"/>
      <c r="P24" s="128"/>
      <c r="Q24" s="128"/>
      <c r="R24" s="128"/>
      <c r="S24" s="128"/>
      <c r="T24" s="128"/>
      <c r="U24" s="128"/>
      <c r="V24" s="128"/>
      <c r="W24" s="128"/>
      <c r="X24" s="128"/>
      <c r="Y24" s="128"/>
    </row>
    <row r="25" spans="1:25" ht="21" customHeight="1">
      <c r="A25" s="277" t="s">
        <v>119</v>
      </c>
      <c r="B25" s="136"/>
      <c r="C25" s="278">
        <v>3</v>
      </c>
      <c r="D25" s="278"/>
      <c r="E25" s="278">
        <v>16</v>
      </c>
      <c r="F25" s="278"/>
      <c r="G25" s="278">
        <v>11</v>
      </c>
      <c r="H25" s="278"/>
      <c r="I25" s="278">
        <v>15</v>
      </c>
      <c r="J25" s="278"/>
      <c r="K25" s="190">
        <v>45</v>
      </c>
      <c r="L25" s="128"/>
      <c r="M25" s="188" t="s">
        <v>119</v>
      </c>
      <c r="N25" s="189">
        <v>45</v>
      </c>
      <c r="O25" s="128"/>
      <c r="P25" s="128"/>
      <c r="Q25" s="128"/>
      <c r="R25" s="128"/>
      <c r="S25" s="128"/>
      <c r="T25" s="128"/>
      <c r="U25" s="128"/>
      <c r="V25" s="128"/>
      <c r="W25" s="128"/>
      <c r="X25" s="128"/>
      <c r="Y25" s="128"/>
    </row>
    <row r="26" spans="1:25" ht="21" customHeight="1">
      <c r="A26" s="277" t="s">
        <v>120</v>
      </c>
      <c r="B26" s="136"/>
      <c r="C26" s="278"/>
      <c r="D26" s="278"/>
      <c r="E26" s="278">
        <v>11</v>
      </c>
      <c r="F26" s="278"/>
      <c r="G26" s="278">
        <v>19</v>
      </c>
      <c r="H26" s="278"/>
      <c r="I26" s="278">
        <v>9</v>
      </c>
      <c r="J26" s="278"/>
      <c r="K26" s="190">
        <v>39</v>
      </c>
      <c r="L26" s="128"/>
      <c r="M26" s="188" t="s">
        <v>116</v>
      </c>
      <c r="N26" s="189">
        <v>43</v>
      </c>
      <c r="O26" s="128"/>
      <c r="P26" s="128"/>
      <c r="Q26" s="128"/>
      <c r="R26" s="128"/>
      <c r="S26" s="128"/>
      <c r="T26" s="128"/>
      <c r="U26" s="128"/>
      <c r="V26" s="128"/>
      <c r="W26" s="128"/>
      <c r="X26" s="128"/>
      <c r="Y26" s="128"/>
    </row>
    <row r="27" spans="1:25" ht="21" customHeight="1">
      <c r="A27" s="277" t="s">
        <v>121</v>
      </c>
      <c r="B27" s="136"/>
      <c r="C27" s="278">
        <v>2</v>
      </c>
      <c r="D27" s="278"/>
      <c r="E27" s="278">
        <v>1</v>
      </c>
      <c r="F27" s="278"/>
      <c r="G27" s="278">
        <v>2</v>
      </c>
      <c r="H27" s="278"/>
      <c r="I27" s="278">
        <v>3</v>
      </c>
      <c r="J27" s="278"/>
      <c r="K27" s="190">
        <v>8</v>
      </c>
      <c r="L27" s="128"/>
      <c r="M27" s="188" t="s">
        <v>130</v>
      </c>
      <c r="N27" s="189">
        <v>40</v>
      </c>
      <c r="O27" s="128"/>
      <c r="P27" s="128"/>
      <c r="Q27" s="128"/>
      <c r="R27" s="128"/>
      <c r="S27" s="128"/>
      <c r="T27" s="128"/>
      <c r="U27" s="128"/>
      <c r="V27" s="128"/>
      <c r="W27" s="128"/>
      <c r="X27" s="128"/>
      <c r="Y27" s="128"/>
    </row>
    <row r="28" spans="1:25" ht="21" customHeight="1">
      <c r="A28" s="277" t="s">
        <v>122</v>
      </c>
      <c r="B28" s="136"/>
      <c r="C28" s="278">
        <v>7</v>
      </c>
      <c r="D28" s="278"/>
      <c r="E28" s="278">
        <v>48</v>
      </c>
      <c r="F28" s="278"/>
      <c r="G28" s="278">
        <v>9</v>
      </c>
      <c r="H28" s="278"/>
      <c r="I28" s="278">
        <v>27</v>
      </c>
      <c r="J28" s="278"/>
      <c r="K28" s="190">
        <v>91</v>
      </c>
      <c r="L28" s="128"/>
      <c r="M28" s="188" t="s">
        <v>120</v>
      </c>
      <c r="N28" s="189">
        <v>39</v>
      </c>
      <c r="O28" s="128"/>
      <c r="P28" s="128"/>
      <c r="Q28" s="128"/>
      <c r="R28" s="128"/>
      <c r="S28" s="128"/>
      <c r="T28" s="128"/>
      <c r="U28" s="128"/>
      <c r="V28" s="128"/>
      <c r="W28" s="128"/>
      <c r="X28" s="128"/>
      <c r="Y28" s="128"/>
    </row>
    <row r="29" spans="1:25" ht="21" customHeight="1">
      <c r="A29" s="277" t="s">
        <v>123</v>
      </c>
      <c r="B29" s="136"/>
      <c r="C29" s="278"/>
      <c r="D29" s="278"/>
      <c r="E29" s="278">
        <v>10</v>
      </c>
      <c r="F29" s="278"/>
      <c r="G29" s="278">
        <v>11</v>
      </c>
      <c r="H29" s="278"/>
      <c r="I29" s="278">
        <v>5</v>
      </c>
      <c r="J29" s="278"/>
      <c r="K29" s="190">
        <v>26</v>
      </c>
      <c r="L29" s="128"/>
      <c r="M29" s="188" t="s">
        <v>105</v>
      </c>
      <c r="N29" s="189">
        <v>38</v>
      </c>
      <c r="O29" s="128"/>
      <c r="P29" s="128"/>
      <c r="Q29" s="128"/>
      <c r="R29" s="128"/>
      <c r="S29" s="128"/>
      <c r="T29" s="128"/>
      <c r="U29" s="128"/>
      <c r="V29" s="128"/>
      <c r="W29" s="128"/>
      <c r="X29" s="128"/>
      <c r="Y29" s="128"/>
    </row>
    <row r="30" spans="1:25" ht="21" customHeight="1">
      <c r="A30" s="277" t="s">
        <v>124</v>
      </c>
      <c r="B30" s="136"/>
      <c r="C30" s="278">
        <v>3</v>
      </c>
      <c r="D30" s="278"/>
      <c r="E30" s="278">
        <v>36</v>
      </c>
      <c r="F30" s="278"/>
      <c r="G30" s="278">
        <v>7</v>
      </c>
      <c r="H30" s="278"/>
      <c r="I30" s="278">
        <v>19</v>
      </c>
      <c r="J30" s="278"/>
      <c r="K30" s="190">
        <v>65</v>
      </c>
      <c r="L30" s="128"/>
      <c r="M30" s="188" t="s">
        <v>123</v>
      </c>
      <c r="N30" s="189">
        <v>26</v>
      </c>
      <c r="O30" s="128"/>
      <c r="P30" s="128"/>
      <c r="Q30" s="128"/>
      <c r="R30" s="128"/>
      <c r="S30" s="128"/>
      <c r="T30" s="128"/>
      <c r="U30" s="128"/>
      <c r="V30" s="128"/>
      <c r="W30" s="128"/>
      <c r="X30" s="128"/>
      <c r="Y30" s="128"/>
    </row>
    <row r="31" spans="1:25" ht="21" customHeight="1">
      <c r="A31" s="277" t="s">
        <v>125</v>
      </c>
      <c r="B31" s="136"/>
      <c r="C31" s="278">
        <v>1</v>
      </c>
      <c r="D31" s="278"/>
      <c r="E31" s="278">
        <v>3</v>
      </c>
      <c r="F31" s="278"/>
      <c r="G31" s="278">
        <v>2</v>
      </c>
      <c r="H31" s="278"/>
      <c r="I31" s="278">
        <v>1</v>
      </c>
      <c r="J31" s="278"/>
      <c r="K31" s="190">
        <v>7</v>
      </c>
      <c r="L31" s="128"/>
      <c r="M31" s="188" t="s">
        <v>129</v>
      </c>
      <c r="N31" s="189">
        <v>26</v>
      </c>
      <c r="O31" s="128"/>
      <c r="P31" s="128"/>
      <c r="Q31" s="128"/>
      <c r="R31" s="128"/>
      <c r="S31" s="128"/>
      <c r="T31" s="128"/>
      <c r="U31" s="128"/>
      <c r="V31" s="128"/>
      <c r="W31" s="128"/>
      <c r="X31" s="128"/>
      <c r="Y31" s="128"/>
    </row>
    <row r="32" spans="1:25" ht="21" customHeight="1">
      <c r="A32" s="277" t="s">
        <v>126</v>
      </c>
      <c r="B32" s="136"/>
      <c r="C32" s="278"/>
      <c r="D32" s="278"/>
      <c r="E32" s="278"/>
      <c r="F32" s="278"/>
      <c r="G32" s="278">
        <v>1</v>
      </c>
      <c r="H32" s="278"/>
      <c r="I32" s="278"/>
      <c r="J32" s="278"/>
      <c r="K32" s="190">
        <v>1</v>
      </c>
      <c r="L32" s="128"/>
      <c r="M32" s="188" t="s">
        <v>127</v>
      </c>
      <c r="N32" s="189">
        <v>23</v>
      </c>
      <c r="O32" s="128"/>
      <c r="P32" s="128"/>
      <c r="Q32" s="128"/>
      <c r="R32" s="128"/>
      <c r="S32" s="128"/>
      <c r="T32" s="128"/>
      <c r="U32" s="128"/>
      <c r="V32" s="128"/>
      <c r="W32" s="128"/>
      <c r="X32" s="128"/>
      <c r="Y32" s="128"/>
    </row>
    <row r="33" spans="1:25" ht="21" customHeight="1">
      <c r="A33" s="277" t="s">
        <v>127</v>
      </c>
      <c r="B33" s="136"/>
      <c r="C33" s="278">
        <v>3</v>
      </c>
      <c r="D33" s="278"/>
      <c r="E33" s="278">
        <v>8</v>
      </c>
      <c r="F33" s="278"/>
      <c r="G33" s="278">
        <v>3</v>
      </c>
      <c r="H33" s="278"/>
      <c r="I33" s="278">
        <v>9</v>
      </c>
      <c r="J33" s="278"/>
      <c r="K33" s="190">
        <v>23</v>
      </c>
      <c r="L33" s="128"/>
      <c r="M33" s="188" t="s">
        <v>132</v>
      </c>
      <c r="N33" s="189">
        <v>11</v>
      </c>
      <c r="O33" s="128"/>
      <c r="P33" s="128"/>
      <c r="Q33" s="128"/>
      <c r="R33" s="128"/>
      <c r="S33" s="128"/>
      <c r="T33" s="128"/>
      <c r="U33" s="128"/>
      <c r="V33" s="128"/>
      <c r="W33" s="128"/>
      <c r="X33" s="128"/>
      <c r="Y33" s="128"/>
    </row>
    <row r="34" spans="1:25" ht="21" customHeight="1">
      <c r="A34" s="277" t="s">
        <v>128</v>
      </c>
      <c r="B34" s="136"/>
      <c r="C34" s="278">
        <v>1</v>
      </c>
      <c r="D34" s="278"/>
      <c r="E34" s="278">
        <v>25</v>
      </c>
      <c r="F34" s="278"/>
      <c r="G34" s="278">
        <v>6</v>
      </c>
      <c r="H34" s="278"/>
      <c r="I34" s="278">
        <v>14</v>
      </c>
      <c r="J34" s="278"/>
      <c r="K34" s="190">
        <v>46</v>
      </c>
      <c r="L34" s="128"/>
      <c r="M34" s="188" t="s">
        <v>121</v>
      </c>
      <c r="N34" s="189">
        <v>8</v>
      </c>
      <c r="O34" s="128"/>
      <c r="P34" s="128"/>
      <c r="Q34" s="128"/>
      <c r="R34" s="128"/>
      <c r="S34" s="128"/>
      <c r="T34" s="128"/>
      <c r="U34" s="128"/>
      <c r="V34" s="128"/>
      <c r="W34" s="128"/>
      <c r="X34" s="128"/>
      <c r="Y34" s="128"/>
    </row>
    <row r="35" spans="1:25" ht="21" customHeight="1">
      <c r="A35" s="277" t="s">
        <v>129</v>
      </c>
      <c r="B35" s="136"/>
      <c r="C35" s="278">
        <v>5</v>
      </c>
      <c r="D35" s="278"/>
      <c r="E35" s="278">
        <v>15</v>
      </c>
      <c r="F35" s="278"/>
      <c r="G35" s="278">
        <v>3</v>
      </c>
      <c r="H35" s="278"/>
      <c r="I35" s="278">
        <v>3</v>
      </c>
      <c r="J35" s="278"/>
      <c r="K35" s="190">
        <v>26</v>
      </c>
      <c r="L35" s="128"/>
      <c r="M35" s="188" t="s">
        <v>110</v>
      </c>
      <c r="N35" s="189">
        <v>7</v>
      </c>
      <c r="O35" s="128"/>
      <c r="P35" s="128"/>
      <c r="Q35" s="128"/>
      <c r="R35" s="128"/>
      <c r="S35" s="128"/>
      <c r="T35" s="128"/>
      <c r="U35" s="128"/>
      <c r="V35" s="128"/>
      <c r="W35" s="128"/>
      <c r="X35" s="128"/>
      <c r="Y35" s="128"/>
    </row>
    <row r="36" spans="1:25" ht="21" customHeight="1">
      <c r="A36" s="277" t="s">
        <v>130</v>
      </c>
      <c r="B36" s="136"/>
      <c r="C36" s="278"/>
      <c r="D36" s="278"/>
      <c r="E36" s="278">
        <v>21</v>
      </c>
      <c r="F36" s="278"/>
      <c r="G36" s="278">
        <v>4</v>
      </c>
      <c r="H36" s="278"/>
      <c r="I36" s="278">
        <v>15</v>
      </c>
      <c r="J36" s="278"/>
      <c r="K36" s="190">
        <v>40</v>
      </c>
      <c r="L36" s="128"/>
      <c r="M36" s="188" t="s">
        <v>125</v>
      </c>
      <c r="N36" s="189">
        <v>7</v>
      </c>
      <c r="O36" s="128"/>
      <c r="P36" s="128"/>
      <c r="Q36" s="128"/>
      <c r="R36" s="128"/>
      <c r="S36" s="128"/>
      <c r="T36" s="128"/>
      <c r="U36" s="128"/>
      <c r="V36" s="128"/>
      <c r="W36" s="128"/>
      <c r="X36" s="128"/>
      <c r="Y36" s="128"/>
    </row>
    <row r="37" spans="1:25" ht="21" customHeight="1">
      <c r="A37" s="277" t="s">
        <v>131</v>
      </c>
      <c r="B37" s="136"/>
      <c r="C37" s="278">
        <v>10</v>
      </c>
      <c r="D37" s="278"/>
      <c r="E37" s="278">
        <v>34</v>
      </c>
      <c r="F37" s="278"/>
      <c r="G37" s="278">
        <v>49</v>
      </c>
      <c r="H37" s="278"/>
      <c r="I37" s="278">
        <v>72</v>
      </c>
      <c r="J37" s="278"/>
      <c r="K37" s="190">
        <v>165</v>
      </c>
      <c r="L37" s="128"/>
      <c r="M37" s="188" t="s">
        <v>104</v>
      </c>
      <c r="N37" s="189">
        <v>6</v>
      </c>
      <c r="O37" s="128"/>
      <c r="P37" s="128"/>
      <c r="Q37" s="128"/>
      <c r="R37" s="128"/>
      <c r="S37" s="128"/>
      <c r="T37" s="128"/>
      <c r="U37" s="128"/>
      <c r="V37" s="128"/>
      <c r="W37" s="128"/>
      <c r="X37" s="128"/>
      <c r="Y37" s="128"/>
    </row>
    <row r="38" spans="1:25" ht="21" customHeight="1">
      <c r="A38" s="277" t="s">
        <v>132</v>
      </c>
      <c r="B38" s="136"/>
      <c r="C38" s="278"/>
      <c r="D38" s="278"/>
      <c r="E38" s="278">
        <v>2</v>
      </c>
      <c r="F38" s="278"/>
      <c r="G38" s="278">
        <v>4</v>
      </c>
      <c r="H38" s="278"/>
      <c r="I38" s="278">
        <v>5</v>
      </c>
      <c r="J38" s="278"/>
      <c r="K38" s="190">
        <v>11</v>
      </c>
      <c r="L38" s="128"/>
      <c r="M38" s="188" t="s">
        <v>107</v>
      </c>
      <c r="N38" s="189">
        <v>6</v>
      </c>
      <c r="O38" s="128"/>
      <c r="P38" s="128"/>
      <c r="Q38" s="128"/>
      <c r="R38" s="128"/>
      <c r="S38" s="128"/>
      <c r="T38" s="128"/>
      <c r="U38" s="128"/>
      <c r="V38" s="128"/>
      <c r="W38" s="128"/>
      <c r="X38" s="128"/>
      <c r="Y38" s="128"/>
    </row>
    <row r="39" spans="1:25" ht="21" customHeight="1">
      <c r="A39" s="277" t="s">
        <v>133</v>
      </c>
      <c r="B39" s="136"/>
      <c r="C39" s="278">
        <v>13</v>
      </c>
      <c r="D39" s="278"/>
      <c r="E39" s="278">
        <v>68</v>
      </c>
      <c r="F39" s="278"/>
      <c r="G39" s="278">
        <v>55</v>
      </c>
      <c r="H39" s="278"/>
      <c r="I39" s="278">
        <v>49</v>
      </c>
      <c r="J39" s="278"/>
      <c r="K39" s="190">
        <v>185</v>
      </c>
      <c r="L39" s="128"/>
      <c r="M39" s="188" t="s">
        <v>109</v>
      </c>
      <c r="N39" s="189">
        <v>5</v>
      </c>
      <c r="O39" s="128"/>
      <c r="P39" s="128"/>
      <c r="Q39" s="128"/>
      <c r="R39" s="128"/>
      <c r="S39" s="128"/>
      <c r="T39" s="128"/>
      <c r="U39" s="128"/>
      <c r="V39" s="128"/>
      <c r="W39" s="128"/>
      <c r="X39" s="128"/>
      <c r="Y39" s="128"/>
    </row>
    <row r="40" spans="1:25" ht="21" customHeight="1">
      <c r="A40" s="277" t="s">
        <v>134</v>
      </c>
      <c r="B40" s="136"/>
      <c r="C40" s="278"/>
      <c r="D40" s="278"/>
      <c r="E40" s="278"/>
      <c r="F40" s="278"/>
      <c r="G40" s="278"/>
      <c r="H40" s="278"/>
      <c r="I40" s="278">
        <v>3</v>
      </c>
      <c r="J40" s="278"/>
      <c r="K40" s="190">
        <v>3</v>
      </c>
      <c r="L40" s="128"/>
      <c r="M40" s="188" t="s">
        <v>134</v>
      </c>
      <c r="N40" s="189">
        <v>3</v>
      </c>
      <c r="O40" s="128"/>
      <c r="P40" s="128"/>
      <c r="Q40" s="128"/>
      <c r="R40" s="128"/>
      <c r="S40" s="128"/>
      <c r="T40" s="128"/>
      <c r="U40" s="128"/>
      <c r="V40" s="128"/>
      <c r="W40" s="128"/>
      <c r="X40" s="128"/>
      <c r="Y40" s="128"/>
    </row>
    <row r="41" spans="1:25" ht="21" customHeight="1">
      <c r="A41" s="277" t="s">
        <v>135</v>
      </c>
      <c r="B41" s="136"/>
      <c r="C41" s="278">
        <v>2</v>
      </c>
      <c r="D41" s="278"/>
      <c r="E41" s="278">
        <v>108</v>
      </c>
      <c r="F41" s="278"/>
      <c r="G41" s="278">
        <v>2</v>
      </c>
      <c r="H41" s="278"/>
      <c r="I41" s="278">
        <v>20</v>
      </c>
      <c r="J41" s="278"/>
      <c r="K41" s="190">
        <v>132</v>
      </c>
      <c r="L41" s="128"/>
      <c r="M41" s="188" t="s">
        <v>126</v>
      </c>
      <c r="N41" s="189">
        <v>1</v>
      </c>
      <c r="O41" s="128"/>
      <c r="P41" s="128"/>
      <c r="Q41" s="128"/>
      <c r="R41" s="128"/>
      <c r="S41" s="128"/>
      <c r="T41" s="128"/>
      <c r="U41" s="128"/>
      <c r="V41" s="128"/>
      <c r="W41" s="128"/>
      <c r="X41" s="128"/>
      <c r="Y41" s="128"/>
    </row>
    <row r="42" spans="1:25" ht="21" customHeight="1">
      <c r="A42" s="277" t="s">
        <v>509</v>
      </c>
      <c r="B42" s="136"/>
      <c r="C42" s="278">
        <v>6</v>
      </c>
      <c r="D42" s="278"/>
      <c r="E42" s="278">
        <v>20</v>
      </c>
      <c r="F42" s="278"/>
      <c r="G42" s="278">
        <v>11</v>
      </c>
      <c r="H42" s="278"/>
      <c r="I42" s="278">
        <v>9</v>
      </c>
      <c r="J42" s="278"/>
      <c r="K42" s="190">
        <v>46</v>
      </c>
      <c r="L42" s="128"/>
      <c r="M42" s="188" t="s">
        <v>106</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107</v>
      </c>
      <c r="D44" s="192">
        <v>0</v>
      </c>
      <c r="E44" s="192">
        <v>940</v>
      </c>
      <c r="F44" s="192">
        <v>0</v>
      </c>
      <c r="G44" s="192">
        <v>553</v>
      </c>
      <c r="H44" s="192">
        <v>0</v>
      </c>
      <c r="I44" s="192">
        <v>628</v>
      </c>
      <c r="J44" s="192">
        <v>0</v>
      </c>
      <c r="K44" s="192">
        <v>2228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50"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FE00-57EF-4F40-B9AD-195283AEFD34}">
  <sheetPr>
    <pageSetUpPr fitToPage="1"/>
  </sheetPr>
  <dimension ref="A1:Y51"/>
  <sheetViews>
    <sheetView view="pageBreakPreview" zoomScale="60" zoomScaleNormal="100" workbookViewId="0">
      <selection activeCell="E34" sqref="E34"/>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145</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9</v>
      </c>
      <c r="F10" s="278"/>
      <c r="G10" s="278"/>
      <c r="H10" s="278"/>
      <c r="I10" s="278">
        <v>6</v>
      </c>
      <c r="J10" s="278"/>
      <c r="K10" s="190">
        <v>15</v>
      </c>
      <c r="L10" s="128"/>
      <c r="M10" s="188" t="s">
        <v>118</v>
      </c>
      <c r="N10" s="189">
        <v>255</v>
      </c>
      <c r="O10" s="128"/>
      <c r="P10" s="128"/>
      <c r="Q10" s="128"/>
      <c r="R10" s="128"/>
      <c r="S10" s="128"/>
      <c r="T10" s="128"/>
      <c r="U10" s="128"/>
      <c r="V10" s="128"/>
      <c r="W10" s="128"/>
      <c r="X10" s="128"/>
      <c r="Y10" s="128"/>
    </row>
    <row r="11" spans="1:25" ht="21" customHeight="1">
      <c r="A11" s="277" t="s">
        <v>105</v>
      </c>
      <c r="B11" s="136"/>
      <c r="C11" s="278">
        <v>4</v>
      </c>
      <c r="D11" s="278"/>
      <c r="E11" s="278">
        <v>5</v>
      </c>
      <c r="F11" s="278"/>
      <c r="G11" s="278">
        <v>3</v>
      </c>
      <c r="H11" s="278"/>
      <c r="I11" s="278">
        <v>2</v>
      </c>
      <c r="J11" s="278"/>
      <c r="K11" s="190">
        <v>14</v>
      </c>
      <c r="L11" s="128"/>
      <c r="M11" s="188" t="s">
        <v>112</v>
      </c>
      <c r="N11" s="189">
        <v>222</v>
      </c>
      <c r="O11" s="128"/>
      <c r="P11" s="128"/>
      <c r="Q11" s="128"/>
      <c r="R11" s="128"/>
      <c r="S11" s="128"/>
      <c r="T11" s="128"/>
      <c r="U11" s="128"/>
      <c r="V11" s="128"/>
      <c r="W11" s="128"/>
      <c r="X11" s="128"/>
      <c r="Y11" s="128"/>
    </row>
    <row r="12" spans="1:25" ht="21" customHeight="1">
      <c r="A12" s="277" t="s">
        <v>106</v>
      </c>
      <c r="B12" s="136"/>
      <c r="C12" s="278">
        <v>1</v>
      </c>
      <c r="D12" s="278"/>
      <c r="E12" s="278">
        <v>1</v>
      </c>
      <c r="F12" s="278"/>
      <c r="G12" s="278"/>
      <c r="H12" s="278"/>
      <c r="I12" s="278">
        <v>1</v>
      </c>
      <c r="J12" s="278"/>
      <c r="K12" s="190">
        <v>3</v>
      </c>
      <c r="L12" s="128"/>
      <c r="M12" s="188" t="s">
        <v>133</v>
      </c>
      <c r="N12" s="189">
        <v>207</v>
      </c>
      <c r="O12" s="128"/>
      <c r="P12" s="128"/>
      <c r="Q12" s="128"/>
      <c r="R12" s="128"/>
      <c r="S12" s="128"/>
      <c r="T12" s="128"/>
      <c r="U12" s="128"/>
      <c r="V12" s="128"/>
      <c r="W12" s="128"/>
      <c r="X12" s="128"/>
      <c r="Y12" s="128"/>
    </row>
    <row r="13" spans="1:25" ht="21" customHeight="1">
      <c r="A13" s="277" t="s">
        <v>107</v>
      </c>
      <c r="B13" s="136"/>
      <c r="C13" s="278">
        <v>1</v>
      </c>
      <c r="D13" s="278"/>
      <c r="E13" s="278">
        <v>7</v>
      </c>
      <c r="F13" s="278"/>
      <c r="G13" s="278">
        <v>1</v>
      </c>
      <c r="H13" s="278"/>
      <c r="I13" s="278">
        <v>1</v>
      </c>
      <c r="J13" s="278"/>
      <c r="K13" s="190">
        <v>10</v>
      </c>
      <c r="L13" s="128"/>
      <c r="M13" s="188" t="s">
        <v>114</v>
      </c>
      <c r="N13" s="189">
        <v>156</v>
      </c>
      <c r="O13" s="128"/>
      <c r="P13" s="128"/>
      <c r="Q13" s="128"/>
      <c r="R13" s="128"/>
      <c r="S13" s="128"/>
      <c r="T13" s="128"/>
      <c r="U13" s="128"/>
      <c r="V13" s="128"/>
      <c r="W13" s="128"/>
      <c r="X13" s="128"/>
      <c r="Y13" s="128"/>
    </row>
    <row r="14" spans="1:25" ht="21" customHeight="1">
      <c r="A14" s="277" t="s">
        <v>110</v>
      </c>
      <c r="B14" s="136"/>
      <c r="C14" s="278">
        <v>12</v>
      </c>
      <c r="D14" s="278"/>
      <c r="E14" s="278">
        <v>56</v>
      </c>
      <c r="F14" s="278"/>
      <c r="G14" s="278">
        <v>14</v>
      </c>
      <c r="H14" s="278"/>
      <c r="I14" s="278">
        <v>17</v>
      </c>
      <c r="J14" s="278"/>
      <c r="K14" s="190">
        <v>99</v>
      </c>
      <c r="L14" s="128"/>
      <c r="M14" s="188" t="s">
        <v>131</v>
      </c>
      <c r="N14" s="189">
        <v>125</v>
      </c>
      <c r="O14" s="128"/>
      <c r="P14" s="128"/>
      <c r="Q14" s="128"/>
      <c r="R14" s="128"/>
      <c r="S14" s="128"/>
      <c r="T14" s="128"/>
      <c r="U14" s="128"/>
      <c r="V14" s="128"/>
      <c r="W14" s="128"/>
      <c r="X14" s="128"/>
      <c r="Y14" s="128"/>
    </row>
    <row r="15" spans="1:25" ht="21" customHeight="1">
      <c r="A15" s="277" t="s">
        <v>111</v>
      </c>
      <c r="B15" s="136"/>
      <c r="C15" s="278">
        <v>5</v>
      </c>
      <c r="D15" s="278"/>
      <c r="E15" s="278">
        <v>27</v>
      </c>
      <c r="F15" s="278"/>
      <c r="G15" s="278">
        <v>1</v>
      </c>
      <c r="H15" s="278"/>
      <c r="I15" s="278">
        <v>6</v>
      </c>
      <c r="J15" s="278"/>
      <c r="K15" s="190">
        <v>39</v>
      </c>
      <c r="L15" s="128"/>
      <c r="M15" s="188" t="s">
        <v>122</v>
      </c>
      <c r="N15" s="189">
        <v>107</v>
      </c>
      <c r="O15" s="128"/>
      <c r="P15" s="128"/>
      <c r="Q15" s="128"/>
      <c r="R15" s="128"/>
      <c r="S15" s="128"/>
      <c r="T15" s="128"/>
      <c r="U15" s="128"/>
      <c r="V15" s="128"/>
      <c r="W15" s="128"/>
      <c r="X15" s="128"/>
      <c r="Y15" s="128"/>
    </row>
    <row r="16" spans="1:25" ht="21" customHeight="1">
      <c r="A16" s="277" t="s">
        <v>112</v>
      </c>
      <c r="B16" s="136"/>
      <c r="C16" s="278">
        <v>4</v>
      </c>
      <c r="D16" s="278"/>
      <c r="E16" s="278">
        <v>178</v>
      </c>
      <c r="F16" s="278"/>
      <c r="G16" s="278">
        <v>21</v>
      </c>
      <c r="H16" s="278"/>
      <c r="I16" s="278">
        <v>19</v>
      </c>
      <c r="J16" s="278"/>
      <c r="K16" s="190">
        <v>222</v>
      </c>
      <c r="L16" s="128"/>
      <c r="M16" s="188" t="s">
        <v>110</v>
      </c>
      <c r="N16" s="189">
        <v>99</v>
      </c>
      <c r="O16" s="128"/>
      <c r="P16" s="128"/>
      <c r="Q16" s="128"/>
      <c r="R16" s="128"/>
      <c r="S16" s="128"/>
      <c r="T16" s="128"/>
      <c r="U16" s="128"/>
      <c r="V16" s="128"/>
      <c r="W16" s="128"/>
      <c r="X16" s="128"/>
      <c r="Y16" s="128"/>
    </row>
    <row r="17" spans="1:25" ht="21" customHeight="1">
      <c r="A17" s="277" t="s">
        <v>108</v>
      </c>
      <c r="B17" s="136"/>
      <c r="C17" s="278">
        <v>3</v>
      </c>
      <c r="D17" s="278"/>
      <c r="E17" s="278">
        <v>14</v>
      </c>
      <c r="F17" s="278"/>
      <c r="G17" s="278">
        <v>1</v>
      </c>
      <c r="H17" s="278"/>
      <c r="I17" s="278">
        <v>8</v>
      </c>
      <c r="J17" s="278"/>
      <c r="K17" s="190">
        <v>26</v>
      </c>
      <c r="L17" s="128"/>
      <c r="M17" s="188" t="s">
        <v>115</v>
      </c>
      <c r="N17" s="189">
        <v>98</v>
      </c>
      <c r="O17" s="128"/>
      <c r="P17" s="128"/>
      <c r="Q17" s="128"/>
      <c r="R17" s="128"/>
      <c r="S17" s="128"/>
      <c r="T17" s="128"/>
      <c r="U17" s="128"/>
      <c r="V17" s="128"/>
      <c r="W17" s="128"/>
      <c r="X17" s="128"/>
      <c r="Y17" s="128"/>
    </row>
    <row r="18" spans="1:25" ht="21" customHeight="1">
      <c r="A18" s="277" t="s">
        <v>109</v>
      </c>
      <c r="B18" s="136"/>
      <c r="C18" s="278">
        <v>1</v>
      </c>
      <c r="D18" s="278"/>
      <c r="E18" s="278">
        <v>1</v>
      </c>
      <c r="F18" s="278"/>
      <c r="G18" s="278">
        <v>1</v>
      </c>
      <c r="H18" s="278"/>
      <c r="I18" s="278">
        <v>1</v>
      </c>
      <c r="J18" s="278"/>
      <c r="K18" s="190">
        <v>4</v>
      </c>
      <c r="L18" s="128"/>
      <c r="M18" s="188" t="s">
        <v>135</v>
      </c>
      <c r="N18" s="189">
        <v>96</v>
      </c>
      <c r="O18" s="128"/>
      <c r="P18" s="128"/>
      <c r="Q18" s="128"/>
      <c r="R18" s="128"/>
      <c r="S18" s="128"/>
      <c r="T18" s="128"/>
      <c r="U18" s="128"/>
      <c r="V18" s="128"/>
      <c r="W18" s="128"/>
      <c r="X18" s="128"/>
      <c r="Y18" s="128"/>
    </row>
    <row r="19" spans="1:25" ht="21" customHeight="1">
      <c r="A19" s="277" t="s">
        <v>113</v>
      </c>
      <c r="B19" s="136"/>
      <c r="C19" s="278">
        <v>1</v>
      </c>
      <c r="D19" s="278"/>
      <c r="E19" s="278">
        <v>12</v>
      </c>
      <c r="F19" s="278"/>
      <c r="G19" s="278">
        <v>3</v>
      </c>
      <c r="H19" s="278"/>
      <c r="I19" s="278">
        <v>16</v>
      </c>
      <c r="J19" s="278"/>
      <c r="K19" s="190">
        <v>32</v>
      </c>
      <c r="L19" s="128"/>
      <c r="M19" s="188" t="s">
        <v>130</v>
      </c>
      <c r="N19" s="189">
        <v>77</v>
      </c>
      <c r="O19" s="128"/>
      <c r="P19" s="128"/>
      <c r="Q19" s="128"/>
      <c r="R19" s="128"/>
      <c r="S19" s="128"/>
      <c r="T19" s="128"/>
      <c r="U19" s="128"/>
      <c r="V19" s="128"/>
      <c r="W19" s="128"/>
      <c r="X19" s="128"/>
      <c r="Y19" s="128"/>
    </row>
    <row r="20" spans="1:25" ht="21" customHeight="1">
      <c r="A20" s="277" t="s">
        <v>118</v>
      </c>
      <c r="B20" s="136"/>
      <c r="C20" s="278">
        <v>9</v>
      </c>
      <c r="D20" s="278"/>
      <c r="E20" s="278">
        <v>211</v>
      </c>
      <c r="F20" s="278"/>
      <c r="G20" s="278">
        <v>14</v>
      </c>
      <c r="H20" s="278"/>
      <c r="I20" s="278">
        <v>21</v>
      </c>
      <c r="J20" s="278"/>
      <c r="K20" s="190">
        <v>255</v>
      </c>
      <c r="L20" s="128"/>
      <c r="M20" s="188" t="s">
        <v>117</v>
      </c>
      <c r="N20" s="189">
        <v>65</v>
      </c>
      <c r="O20" s="128"/>
      <c r="P20" s="128"/>
      <c r="Q20" s="128"/>
      <c r="R20" s="128"/>
      <c r="S20" s="128"/>
      <c r="T20" s="128"/>
      <c r="U20" s="128"/>
      <c r="V20" s="128"/>
      <c r="W20" s="128"/>
      <c r="X20" s="128"/>
      <c r="Y20" s="128"/>
    </row>
    <row r="21" spans="1:25" ht="21" customHeight="1">
      <c r="A21" s="277" t="s">
        <v>114</v>
      </c>
      <c r="B21" s="136"/>
      <c r="C21" s="278">
        <v>1</v>
      </c>
      <c r="D21" s="278"/>
      <c r="E21" s="278">
        <v>147</v>
      </c>
      <c r="F21" s="278"/>
      <c r="G21" s="278">
        <v>2</v>
      </c>
      <c r="H21" s="278"/>
      <c r="I21" s="278">
        <v>6</v>
      </c>
      <c r="J21" s="278"/>
      <c r="K21" s="190">
        <v>156</v>
      </c>
      <c r="L21" s="128"/>
      <c r="M21" s="188" t="s">
        <v>509</v>
      </c>
      <c r="N21" s="189">
        <v>64</v>
      </c>
      <c r="O21" s="128"/>
      <c r="P21" s="128"/>
      <c r="Q21" s="128"/>
      <c r="R21" s="128"/>
      <c r="S21" s="128"/>
      <c r="T21" s="128"/>
      <c r="U21" s="128"/>
      <c r="V21" s="128"/>
      <c r="W21" s="128"/>
      <c r="X21" s="128"/>
      <c r="Y21" s="128"/>
    </row>
    <row r="22" spans="1:25" ht="21" customHeight="1">
      <c r="A22" s="277" t="s">
        <v>115</v>
      </c>
      <c r="B22" s="136"/>
      <c r="C22" s="278">
        <v>14</v>
      </c>
      <c r="D22" s="278"/>
      <c r="E22" s="278">
        <v>54</v>
      </c>
      <c r="F22" s="278"/>
      <c r="G22" s="278">
        <v>10</v>
      </c>
      <c r="H22" s="278"/>
      <c r="I22" s="278">
        <v>20</v>
      </c>
      <c r="J22" s="278"/>
      <c r="K22" s="190">
        <v>98</v>
      </c>
      <c r="L22" s="128"/>
      <c r="M22" s="188" t="s">
        <v>119</v>
      </c>
      <c r="N22" s="189">
        <v>61</v>
      </c>
      <c r="O22" s="128"/>
      <c r="P22" s="128"/>
      <c r="Q22" s="128"/>
      <c r="R22" s="128"/>
      <c r="S22" s="128"/>
      <c r="T22" s="128"/>
      <c r="U22" s="128"/>
      <c r="V22" s="128"/>
      <c r="W22" s="128"/>
      <c r="X22" s="128"/>
      <c r="Y22" s="128"/>
    </row>
    <row r="23" spans="1:25" ht="21" customHeight="1">
      <c r="A23" s="277" t="s">
        <v>116</v>
      </c>
      <c r="B23" s="136"/>
      <c r="C23" s="278"/>
      <c r="D23" s="278"/>
      <c r="E23" s="278">
        <v>24</v>
      </c>
      <c r="F23" s="278"/>
      <c r="G23" s="278">
        <v>6</v>
      </c>
      <c r="H23" s="278"/>
      <c r="I23" s="278">
        <v>6</v>
      </c>
      <c r="J23" s="278"/>
      <c r="K23" s="190">
        <v>36</v>
      </c>
      <c r="L23" s="128"/>
      <c r="M23" s="188" t="s">
        <v>124</v>
      </c>
      <c r="N23" s="189">
        <v>56</v>
      </c>
      <c r="O23" s="128"/>
      <c r="P23" s="128"/>
      <c r="Q23" s="128"/>
      <c r="R23" s="128"/>
      <c r="S23" s="128"/>
      <c r="T23" s="128"/>
      <c r="U23" s="128"/>
      <c r="V23" s="128"/>
      <c r="W23" s="128"/>
      <c r="X23" s="128"/>
      <c r="Y23" s="128"/>
    </row>
    <row r="24" spans="1:25" ht="21" customHeight="1">
      <c r="A24" s="277" t="s">
        <v>117</v>
      </c>
      <c r="B24" s="136"/>
      <c r="C24" s="278">
        <v>17</v>
      </c>
      <c r="D24" s="278"/>
      <c r="E24" s="278">
        <v>22</v>
      </c>
      <c r="F24" s="278"/>
      <c r="G24" s="278">
        <v>10</v>
      </c>
      <c r="H24" s="278"/>
      <c r="I24" s="278">
        <v>16</v>
      </c>
      <c r="J24" s="278"/>
      <c r="K24" s="190">
        <v>65</v>
      </c>
      <c r="L24" s="128"/>
      <c r="M24" s="188" t="s">
        <v>111</v>
      </c>
      <c r="N24" s="189">
        <v>39</v>
      </c>
      <c r="O24" s="128"/>
      <c r="P24" s="128"/>
      <c r="Q24" s="128"/>
      <c r="R24" s="128"/>
      <c r="S24" s="128"/>
      <c r="T24" s="128"/>
      <c r="U24" s="128"/>
      <c r="V24" s="128"/>
      <c r="W24" s="128"/>
      <c r="X24" s="128"/>
      <c r="Y24" s="128"/>
    </row>
    <row r="25" spans="1:25" ht="21" customHeight="1">
      <c r="A25" s="277" t="s">
        <v>119</v>
      </c>
      <c r="B25" s="136"/>
      <c r="C25" s="278">
        <v>2</v>
      </c>
      <c r="D25" s="278"/>
      <c r="E25" s="278">
        <v>35</v>
      </c>
      <c r="F25" s="278"/>
      <c r="G25" s="278">
        <v>6</v>
      </c>
      <c r="H25" s="278"/>
      <c r="I25" s="278">
        <v>18</v>
      </c>
      <c r="J25" s="278"/>
      <c r="K25" s="190">
        <v>61</v>
      </c>
      <c r="L25" s="128"/>
      <c r="M25" s="188" t="s">
        <v>127</v>
      </c>
      <c r="N25" s="189">
        <v>37</v>
      </c>
      <c r="O25" s="128"/>
      <c r="P25" s="128"/>
      <c r="Q25" s="128"/>
      <c r="R25" s="128"/>
      <c r="S25" s="128"/>
      <c r="T25" s="128"/>
      <c r="U25" s="128"/>
      <c r="V25" s="128"/>
      <c r="W25" s="128"/>
      <c r="X25" s="128"/>
      <c r="Y25" s="128"/>
    </row>
    <row r="26" spans="1:25" ht="21" customHeight="1">
      <c r="A26" s="277" t="s">
        <v>120</v>
      </c>
      <c r="B26" s="136"/>
      <c r="C26" s="278"/>
      <c r="D26" s="278"/>
      <c r="E26" s="278">
        <v>4</v>
      </c>
      <c r="F26" s="278"/>
      <c r="G26" s="278">
        <v>8</v>
      </c>
      <c r="H26" s="278"/>
      <c r="I26" s="278">
        <v>10</v>
      </c>
      <c r="J26" s="278"/>
      <c r="K26" s="190">
        <v>22</v>
      </c>
      <c r="L26" s="128"/>
      <c r="M26" s="188" t="s">
        <v>116</v>
      </c>
      <c r="N26" s="189">
        <v>36</v>
      </c>
      <c r="O26" s="128"/>
      <c r="P26" s="128"/>
      <c r="Q26" s="128"/>
      <c r="R26" s="128"/>
      <c r="S26" s="128"/>
      <c r="T26" s="128"/>
      <c r="U26" s="128"/>
      <c r="V26" s="128"/>
      <c r="W26" s="128"/>
      <c r="X26" s="128"/>
      <c r="Y26" s="128"/>
    </row>
    <row r="27" spans="1:25" ht="21" customHeight="1">
      <c r="A27" s="277" t="s">
        <v>121</v>
      </c>
      <c r="B27" s="136"/>
      <c r="C27" s="278"/>
      <c r="D27" s="278"/>
      <c r="E27" s="278">
        <v>1</v>
      </c>
      <c r="F27" s="278"/>
      <c r="G27" s="278"/>
      <c r="H27" s="278"/>
      <c r="I27" s="278">
        <v>2</v>
      </c>
      <c r="J27" s="278"/>
      <c r="K27" s="190">
        <v>3</v>
      </c>
      <c r="L27" s="128"/>
      <c r="M27" s="188" t="s">
        <v>113</v>
      </c>
      <c r="N27" s="189">
        <v>32</v>
      </c>
      <c r="O27" s="128"/>
      <c r="P27" s="128"/>
      <c r="Q27" s="128"/>
      <c r="R27" s="128"/>
      <c r="S27" s="128"/>
      <c r="T27" s="128"/>
      <c r="U27" s="128"/>
      <c r="V27" s="128"/>
      <c r="W27" s="128"/>
      <c r="X27" s="128"/>
      <c r="Y27" s="128"/>
    </row>
    <row r="28" spans="1:25" ht="21" customHeight="1">
      <c r="A28" s="277" t="s">
        <v>122</v>
      </c>
      <c r="B28" s="136"/>
      <c r="C28" s="278">
        <v>11</v>
      </c>
      <c r="D28" s="278"/>
      <c r="E28" s="278">
        <v>77</v>
      </c>
      <c r="F28" s="278"/>
      <c r="G28" s="278">
        <v>5</v>
      </c>
      <c r="H28" s="278"/>
      <c r="I28" s="278">
        <v>14</v>
      </c>
      <c r="J28" s="278"/>
      <c r="K28" s="190">
        <v>107</v>
      </c>
      <c r="L28" s="128"/>
      <c r="M28" s="188" t="s">
        <v>126</v>
      </c>
      <c r="N28" s="189">
        <v>32</v>
      </c>
      <c r="O28" s="128"/>
      <c r="P28" s="128"/>
      <c r="Q28" s="128"/>
      <c r="R28" s="128"/>
      <c r="S28" s="128"/>
      <c r="T28" s="128"/>
      <c r="U28" s="128"/>
      <c r="V28" s="128"/>
      <c r="W28" s="128"/>
      <c r="X28" s="128"/>
      <c r="Y28" s="128"/>
    </row>
    <row r="29" spans="1:25" ht="21" customHeight="1">
      <c r="A29" s="277" t="s">
        <v>123</v>
      </c>
      <c r="B29" s="136"/>
      <c r="C29" s="278">
        <v>3</v>
      </c>
      <c r="D29" s="278"/>
      <c r="E29" s="278">
        <v>17</v>
      </c>
      <c r="F29" s="278"/>
      <c r="G29" s="278">
        <v>1</v>
      </c>
      <c r="H29" s="278"/>
      <c r="I29" s="278">
        <v>1</v>
      </c>
      <c r="J29" s="278"/>
      <c r="K29" s="190">
        <v>22</v>
      </c>
      <c r="L29" s="128"/>
      <c r="M29" s="188" t="s">
        <v>128</v>
      </c>
      <c r="N29" s="189">
        <v>28</v>
      </c>
      <c r="O29" s="128"/>
      <c r="P29" s="128"/>
      <c r="Q29" s="128"/>
      <c r="R29" s="128"/>
      <c r="S29" s="128"/>
      <c r="T29" s="128"/>
      <c r="U29" s="128"/>
      <c r="V29" s="128"/>
      <c r="W29" s="128"/>
      <c r="X29" s="128"/>
      <c r="Y29" s="128"/>
    </row>
    <row r="30" spans="1:25" ht="21" customHeight="1">
      <c r="A30" s="277" t="s">
        <v>124</v>
      </c>
      <c r="B30" s="136"/>
      <c r="C30" s="278">
        <v>7</v>
      </c>
      <c r="D30" s="278"/>
      <c r="E30" s="278">
        <v>29</v>
      </c>
      <c r="F30" s="278"/>
      <c r="G30" s="278">
        <v>6</v>
      </c>
      <c r="H30" s="278"/>
      <c r="I30" s="278">
        <v>14</v>
      </c>
      <c r="J30" s="278"/>
      <c r="K30" s="190">
        <v>56</v>
      </c>
      <c r="L30" s="128"/>
      <c r="M30" s="188" t="s">
        <v>108</v>
      </c>
      <c r="N30" s="189">
        <v>26</v>
      </c>
      <c r="O30" s="128"/>
      <c r="P30" s="128"/>
      <c r="Q30" s="128"/>
      <c r="R30" s="128"/>
      <c r="S30" s="128"/>
      <c r="T30" s="128"/>
      <c r="U30" s="128"/>
      <c r="V30" s="128"/>
      <c r="W30" s="128"/>
      <c r="X30" s="128"/>
      <c r="Y30" s="128"/>
    </row>
    <row r="31" spans="1:25" ht="21" customHeight="1">
      <c r="A31" s="277" t="s">
        <v>125</v>
      </c>
      <c r="B31" s="136"/>
      <c r="C31" s="278"/>
      <c r="D31" s="278"/>
      <c r="E31" s="278">
        <v>4</v>
      </c>
      <c r="F31" s="278"/>
      <c r="G31" s="278">
        <v>1</v>
      </c>
      <c r="H31" s="278"/>
      <c r="I31" s="278"/>
      <c r="J31" s="278"/>
      <c r="K31" s="190">
        <v>5</v>
      </c>
      <c r="L31" s="128"/>
      <c r="M31" s="188" t="s">
        <v>120</v>
      </c>
      <c r="N31" s="189">
        <v>22</v>
      </c>
      <c r="O31" s="128"/>
      <c r="P31" s="128"/>
      <c r="Q31" s="128"/>
      <c r="R31" s="128"/>
      <c r="S31" s="128"/>
      <c r="T31" s="128"/>
      <c r="U31" s="128"/>
      <c r="V31" s="128"/>
      <c r="W31" s="128"/>
      <c r="X31" s="128"/>
      <c r="Y31" s="128"/>
    </row>
    <row r="32" spans="1:25" ht="21" customHeight="1">
      <c r="A32" s="277" t="s">
        <v>126</v>
      </c>
      <c r="B32" s="136"/>
      <c r="C32" s="278">
        <v>14</v>
      </c>
      <c r="D32" s="278"/>
      <c r="E32" s="278">
        <v>13</v>
      </c>
      <c r="F32" s="278"/>
      <c r="G32" s="278"/>
      <c r="H32" s="278"/>
      <c r="I32" s="278">
        <v>5</v>
      </c>
      <c r="J32" s="278"/>
      <c r="K32" s="190">
        <v>32</v>
      </c>
      <c r="L32" s="128"/>
      <c r="M32" s="188" t="s">
        <v>123</v>
      </c>
      <c r="N32" s="189">
        <v>22</v>
      </c>
      <c r="O32" s="128"/>
      <c r="P32" s="128"/>
      <c r="Q32" s="128"/>
      <c r="R32" s="128"/>
      <c r="S32" s="128"/>
      <c r="T32" s="128"/>
      <c r="U32" s="128"/>
      <c r="V32" s="128"/>
      <c r="W32" s="128"/>
      <c r="X32" s="128"/>
      <c r="Y32" s="128"/>
    </row>
    <row r="33" spans="1:25" ht="21" customHeight="1">
      <c r="A33" s="277" t="s">
        <v>127</v>
      </c>
      <c r="B33" s="136"/>
      <c r="C33" s="278">
        <v>8</v>
      </c>
      <c r="D33" s="278"/>
      <c r="E33" s="278">
        <v>18</v>
      </c>
      <c r="F33" s="278"/>
      <c r="G33" s="278">
        <v>1</v>
      </c>
      <c r="H33" s="278"/>
      <c r="I33" s="278">
        <v>10</v>
      </c>
      <c r="J33" s="278"/>
      <c r="K33" s="190">
        <v>37</v>
      </c>
      <c r="L33" s="128"/>
      <c r="M33" s="188" t="s">
        <v>104</v>
      </c>
      <c r="N33" s="189">
        <v>15</v>
      </c>
      <c r="O33" s="128"/>
      <c r="P33" s="128"/>
      <c r="Q33" s="128"/>
      <c r="R33" s="128"/>
      <c r="S33" s="128"/>
      <c r="T33" s="128"/>
      <c r="U33" s="128"/>
      <c r="V33" s="128"/>
      <c r="W33" s="128"/>
      <c r="X33" s="128"/>
      <c r="Y33" s="128"/>
    </row>
    <row r="34" spans="1:25" ht="21" customHeight="1">
      <c r="A34" s="277" t="s">
        <v>128</v>
      </c>
      <c r="B34" s="136"/>
      <c r="C34" s="278">
        <v>1</v>
      </c>
      <c r="D34" s="278"/>
      <c r="E34" s="278">
        <v>11</v>
      </c>
      <c r="F34" s="278"/>
      <c r="G34" s="278">
        <v>7</v>
      </c>
      <c r="H34" s="278"/>
      <c r="I34" s="278">
        <v>9</v>
      </c>
      <c r="J34" s="278"/>
      <c r="K34" s="190">
        <v>28</v>
      </c>
      <c r="L34" s="128"/>
      <c r="M34" s="188" t="s">
        <v>105</v>
      </c>
      <c r="N34" s="189">
        <v>14</v>
      </c>
      <c r="O34" s="128"/>
      <c r="P34" s="128"/>
      <c r="Q34" s="128"/>
      <c r="R34" s="128"/>
      <c r="S34" s="128"/>
      <c r="T34" s="128"/>
      <c r="U34" s="128"/>
      <c r="V34" s="128"/>
      <c r="W34" s="128"/>
      <c r="X34" s="128"/>
      <c r="Y34" s="128"/>
    </row>
    <row r="35" spans="1:25" ht="21" customHeight="1">
      <c r="A35" s="277" t="s">
        <v>129</v>
      </c>
      <c r="B35" s="136"/>
      <c r="C35" s="278"/>
      <c r="D35" s="278"/>
      <c r="E35" s="278">
        <v>7</v>
      </c>
      <c r="F35" s="278"/>
      <c r="G35" s="278">
        <v>4</v>
      </c>
      <c r="H35" s="278"/>
      <c r="I35" s="278">
        <v>3</v>
      </c>
      <c r="J35" s="278"/>
      <c r="K35" s="190">
        <v>14</v>
      </c>
      <c r="L35" s="128"/>
      <c r="M35" s="188" t="s">
        <v>129</v>
      </c>
      <c r="N35" s="189">
        <v>14</v>
      </c>
      <c r="O35" s="128"/>
      <c r="P35" s="128"/>
      <c r="Q35" s="128"/>
      <c r="R35" s="128"/>
      <c r="S35" s="128"/>
      <c r="T35" s="128"/>
      <c r="U35" s="128"/>
      <c r="V35" s="128"/>
      <c r="W35" s="128"/>
      <c r="X35" s="128"/>
      <c r="Y35" s="128"/>
    </row>
    <row r="36" spans="1:25" ht="21" customHeight="1">
      <c r="A36" s="277" t="s">
        <v>130</v>
      </c>
      <c r="B36" s="136"/>
      <c r="C36" s="278">
        <v>12</v>
      </c>
      <c r="D36" s="278"/>
      <c r="E36" s="278">
        <v>39</v>
      </c>
      <c r="F36" s="278"/>
      <c r="G36" s="278">
        <v>7</v>
      </c>
      <c r="H36" s="278"/>
      <c r="I36" s="278">
        <v>19</v>
      </c>
      <c r="J36" s="278"/>
      <c r="K36" s="190">
        <v>77</v>
      </c>
      <c r="L36" s="128"/>
      <c r="M36" s="188" t="s">
        <v>132</v>
      </c>
      <c r="N36" s="189">
        <v>11</v>
      </c>
      <c r="O36" s="128"/>
      <c r="P36" s="128"/>
      <c r="Q36" s="128"/>
      <c r="R36" s="128"/>
      <c r="S36" s="128"/>
      <c r="T36" s="128"/>
      <c r="U36" s="128"/>
      <c r="V36" s="128"/>
      <c r="W36" s="128"/>
      <c r="X36" s="128"/>
      <c r="Y36" s="128"/>
    </row>
    <row r="37" spans="1:25" ht="21" customHeight="1">
      <c r="A37" s="277" t="s">
        <v>131</v>
      </c>
      <c r="B37" s="136"/>
      <c r="C37" s="278">
        <v>12</v>
      </c>
      <c r="D37" s="278"/>
      <c r="E37" s="278">
        <v>30</v>
      </c>
      <c r="F37" s="278"/>
      <c r="G37" s="278">
        <v>23</v>
      </c>
      <c r="H37" s="278"/>
      <c r="I37" s="278">
        <v>60</v>
      </c>
      <c r="J37" s="278"/>
      <c r="K37" s="190">
        <v>125</v>
      </c>
      <c r="L37" s="128"/>
      <c r="M37" s="188" t="s">
        <v>107</v>
      </c>
      <c r="N37" s="189">
        <v>10</v>
      </c>
      <c r="O37" s="128"/>
      <c r="P37" s="128"/>
      <c r="Q37" s="128"/>
      <c r="R37" s="128"/>
      <c r="S37" s="128"/>
      <c r="T37" s="128"/>
      <c r="U37" s="128"/>
      <c r="V37" s="128"/>
      <c r="W37" s="128"/>
      <c r="X37" s="128"/>
      <c r="Y37" s="128"/>
    </row>
    <row r="38" spans="1:25" ht="21" customHeight="1">
      <c r="A38" s="277" t="s">
        <v>132</v>
      </c>
      <c r="B38" s="136"/>
      <c r="C38" s="278"/>
      <c r="D38" s="278"/>
      <c r="E38" s="278">
        <v>5</v>
      </c>
      <c r="F38" s="278"/>
      <c r="G38" s="278">
        <v>1</v>
      </c>
      <c r="H38" s="278"/>
      <c r="I38" s="278">
        <v>5</v>
      </c>
      <c r="J38" s="278"/>
      <c r="K38" s="190">
        <v>11</v>
      </c>
      <c r="L38" s="128"/>
      <c r="M38" s="188" t="s">
        <v>134</v>
      </c>
      <c r="N38" s="189">
        <v>6</v>
      </c>
      <c r="O38" s="128"/>
      <c r="P38" s="128"/>
      <c r="Q38" s="128"/>
      <c r="R38" s="128"/>
      <c r="S38" s="128"/>
      <c r="T38" s="128"/>
      <c r="U38" s="128"/>
      <c r="V38" s="128"/>
      <c r="W38" s="128"/>
      <c r="X38" s="128"/>
      <c r="Y38" s="128"/>
    </row>
    <row r="39" spans="1:25" ht="21" customHeight="1">
      <c r="A39" s="277" t="s">
        <v>133</v>
      </c>
      <c r="B39" s="136"/>
      <c r="C39" s="278">
        <v>63</v>
      </c>
      <c r="D39" s="278"/>
      <c r="E39" s="278">
        <v>95</v>
      </c>
      <c r="F39" s="278"/>
      <c r="G39" s="278">
        <v>14</v>
      </c>
      <c r="H39" s="278"/>
      <c r="I39" s="278">
        <v>35</v>
      </c>
      <c r="J39" s="278"/>
      <c r="K39" s="190">
        <v>207</v>
      </c>
      <c r="L39" s="128"/>
      <c r="M39" s="188" t="s">
        <v>125</v>
      </c>
      <c r="N39" s="189">
        <v>5</v>
      </c>
      <c r="O39" s="128"/>
      <c r="P39" s="128"/>
      <c r="Q39" s="128"/>
      <c r="R39" s="128"/>
      <c r="S39" s="128"/>
      <c r="T39" s="128"/>
      <c r="U39" s="128"/>
      <c r="V39" s="128"/>
      <c r="W39" s="128"/>
      <c r="X39" s="128"/>
      <c r="Y39" s="128"/>
    </row>
    <row r="40" spans="1:25" ht="21" customHeight="1">
      <c r="A40" s="277" t="s">
        <v>134</v>
      </c>
      <c r="B40" s="136"/>
      <c r="C40" s="278">
        <v>1</v>
      </c>
      <c r="D40" s="278"/>
      <c r="E40" s="278">
        <v>3</v>
      </c>
      <c r="F40" s="278"/>
      <c r="G40" s="278">
        <v>2</v>
      </c>
      <c r="H40" s="278"/>
      <c r="I40" s="278"/>
      <c r="J40" s="278"/>
      <c r="K40" s="190">
        <v>6</v>
      </c>
      <c r="L40" s="128"/>
      <c r="M40" s="188" t="s">
        <v>109</v>
      </c>
      <c r="N40" s="189">
        <v>4</v>
      </c>
      <c r="O40" s="128"/>
      <c r="P40" s="128"/>
      <c r="Q40" s="128"/>
      <c r="R40" s="128"/>
      <c r="S40" s="128"/>
      <c r="T40" s="128"/>
      <c r="U40" s="128"/>
      <c r="V40" s="128"/>
      <c r="W40" s="128"/>
      <c r="X40" s="128"/>
      <c r="Y40" s="128"/>
    </row>
    <row r="41" spans="1:25" ht="21" customHeight="1">
      <c r="A41" s="277" t="s">
        <v>135</v>
      </c>
      <c r="B41" s="136"/>
      <c r="C41" s="278">
        <v>4</v>
      </c>
      <c r="D41" s="278"/>
      <c r="E41" s="278">
        <v>72</v>
      </c>
      <c r="F41" s="278"/>
      <c r="G41" s="278">
        <v>2</v>
      </c>
      <c r="H41" s="278"/>
      <c r="I41" s="278">
        <v>18</v>
      </c>
      <c r="J41" s="278"/>
      <c r="K41" s="190">
        <v>96</v>
      </c>
      <c r="L41" s="128"/>
      <c r="M41" s="188" t="s">
        <v>106</v>
      </c>
      <c r="N41" s="189">
        <v>3</v>
      </c>
      <c r="O41" s="128"/>
      <c r="P41" s="128"/>
      <c r="Q41" s="128"/>
      <c r="R41" s="128"/>
      <c r="S41" s="128"/>
      <c r="T41" s="128"/>
      <c r="U41" s="128"/>
      <c r="V41" s="128"/>
      <c r="W41" s="128"/>
      <c r="X41" s="128"/>
      <c r="Y41" s="128"/>
    </row>
    <row r="42" spans="1:25" ht="21" customHeight="1">
      <c r="A42" s="277" t="s">
        <v>509</v>
      </c>
      <c r="B42" s="136"/>
      <c r="C42" s="278">
        <v>11</v>
      </c>
      <c r="D42" s="278"/>
      <c r="E42" s="278">
        <v>19</v>
      </c>
      <c r="F42" s="278"/>
      <c r="G42" s="278">
        <v>10</v>
      </c>
      <c r="H42" s="278"/>
      <c r="I42" s="278">
        <v>24</v>
      </c>
      <c r="J42" s="278"/>
      <c r="K42" s="190">
        <v>64</v>
      </c>
      <c r="L42" s="128"/>
      <c r="M42" s="188" t="s">
        <v>121</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222</v>
      </c>
      <c r="D44" s="192">
        <v>0</v>
      </c>
      <c r="E44" s="192">
        <v>1247</v>
      </c>
      <c r="F44" s="192">
        <v>0</v>
      </c>
      <c r="G44" s="192">
        <v>185</v>
      </c>
      <c r="H44" s="192">
        <v>0</v>
      </c>
      <c r="I44" s="192">
        <v>393</v>
      </c>
      <c r="J44" s="192">
        <v>0</v>
      </c>
      <c r="K44" s="192">
        <v>2047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50"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5EE5B-E042-48F5-B668-E83603034109}">
  <sheetPr>
    <pageSetUpPr fitToPage="1"/>
  </sheetPr>
  <dimension ref="A1:Y51"/>
  <sheetViews>
    <sheetView view="pageBreakPreview" topLeftCell="A16" zoomScale="85" zoomScaleNormal="100" zoomScaleSheetLayoutView="85" workbookViewId="0">
      <selection activeCell="G23" sqref="G23"/>
    </sheetView>
  </sheetViews>
  <sheetFormatPr baseColWidth="10" defaultColWidth="11.42578125"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146</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c r="F10" s="278">
        <v>5</v>
      </c>
      <c r="G10" s="278"/>
      <c r="H10" s="278"/>
      <c r="I10" s="278"/>
      <c r="J10" s="278">
        <v>1</v>
      </c>
      <c r="K10" s="190">
        <v>6</v>
      </c>
      <c r="L10" s="128"/>
      <c r="M10" s="188" t="s">
        <v>112</v>
      </c>
      <c r="N10" s="189">
        <v>196</v>
      </c>
      <c r="O10" s="128"/>
      <c r="P10" s="128"/>
      <c r="Q10" s="128"/>
      <c r="R10" s="128"/>
      <c r="S10" s="128"/>
      <c r="T10" s="128"/>
      <c r="U10" s="128"/>
      <c r="V10" s="128"/>
      <c r="W10" s="128"/>
      <c r="X10" s="128"/>
      <c r="Y10" s="128"/>
    </row>
    <row r="11" spans="1:25" ht="21" customHeight="1">
      <c r="A11" s="277" t="s">
        <v>105</v>
      </c>
      <c r="B11" s="136"/>
      <c r="C11" s="278"/>
      <c r="D11" s="278"/>
      <c r="E11" s="278"/>
      <c r="F11" s="278">
        <v>1</v>
      </c>
      <c r="G11" s="278"/>
      <c r="H11" s="278">
        <v>1</v>
      </c>
      <c r="I11" s="278"/>
      <c r="J11" s="278"/>
      <c r="K11" s="190">
        <v>2</v>
      </c>
      <c r="L11" s="128"/>
      <c r="M11" s="188" t="s">
        <v>118</v>
      </c>
      <c r="N11" s="189">
        <v>159</v>
      </c>
      <c r="O11" s="128"/>
      <c r="P11" s="128"/>
      <c r="Q11" s="128"/>
      <c r="R11" s="128"/>
      <c r="S11" s="128"/>
      <c r="T11" s="128"/>
      <c r="U11" s="128"/>
      <c r="V11" s="128"/>
      <c r="W11" s="128"/>
      <c r="X11" s="128"/>
      <c r="Y11" s="128"/>
    </row>
    <row r="12" spans="1:25" ht="21" customHeight="1">
      <c r="A12" s="277" t="s">
        <v>106</v>
      </c>
      <c r="B12" s="136"/>
      <c r="C12" s="278"/>
      <c r="D12" s="278"/>
      <c r="E12" s="278"/>
      <c r="F12" s="278"/>
      <c r="G12" s="278"/>
      <c r="H12" s="278"/>
      <c r="I12" s="278"/>
      <c r="J12" s="278"/>
      <c r="K12" s="190">
        <v>0</v>
      </c>
      <c r="L12" s="128"/>
      <c r="M12" s="188" t="s">
        <v>115</v>
      </c>
      <c r="N12" s="189">
        <v>97</v>
      </c>
      <c r="O12" s="128"/>
      <c r="P12" s="128"/>
      <c r="Q12" s="128"/>
      <c r="R12" s="128"/>
      <c r="S12" s="128"/>
      <c r="T12" s="128"/>
      <c r="U12" s="128"/>
      <c r="V12" s="128"/>
      <c r="W12" s="128"/>
      <c r="X12" s="128"/>
      <c r="Y12" s="128"/>
    </row>
    <row r="13" spans="1:25" ht="21" customHeight="1">
      <c r="A13" s="277" t="s">
        <v>107</v>
      </c>
      <c r="B13" s="136"/>
      <c r="C13" s="278"/>
      <c r="D13" s="278">
        <v>3</v>
      </c>
      <c r="E13" s="278"/>
      <c r="F13" s="278"/>
      <c r="G13" s="278"/>
      <c r="H13" s="278">
        <v>1</v>
      </c>
      <c r="I13" s="278"/>
      <c r="J13" s="278"/>
      <c r="K13" s="190">
        <v>4</v>
      </c>
      <c r="L13" s="128"/>
      <c r="M13" s="188" t="s">
        <v>133</v>
      </c>
      <c r="N13" s="189">
        <v>65</v>
      </c>
      <c r="O13" s="128"/>
      <c r="P13" s="128"/>
      <c r="Q13" s="128"/>
      <c r="R13" s="128"/>
      <c r="S13" s="128"/>
      <c r="T13" s="128"/>
      <c r="U13" s="128"/>
      <c r="V13" s="128"/>
      <c r="W13" s="128"/>
      <c r="X13" s="128"/>
      <c r="Y13" s="128"/>
    </row>
    <row r="14" spans="1:25" ht="21" customHeight="1">
      <c r="A14" s="277" t="s">
        <v>110</v>
      </c>
      <c r="B14" s="136"/>
      <c r="C14" s="278"/>
      <c r="D14" s="278">
        <v>2</v>
      </c>
      <c r="E14" s="278"/>
      <c r="F14" s="278">
        <v>5</v>
      </c>
      <c r="G14" s="278"/>
      <c r="H14" s="278">
        <v>5</v>
      </c>
      <c r="I14" s="278"/>
      <c r="J14" s="278">
        <v>1</v>
      </c>
      <c r="K14" s="190">
        <v>13</v>
      </c>
      <c r="L14" s="128"/>
      <c r="M14" s="188" t="s">
        <v>108</v>
      </c>
      <c r="N14" s="189">
        <v>60</v>
      </c>
      <c r="O14" s="128"/>
      <c r="P14" s="128"/>
      <c r="Q14" s="128"/>
      <c r="R14" s="128"/>
      <c r="S14" s="128"/>
      <c r="T14" s="128"/>
      <c r="U14" s="128"/>
      <c r="V14" s="128"/>
      <c r="W14" s="128"/>
      <c r="X14" s="128"/>
      <c r="Y14" s="128"/>
    </row>
    <row r="15" spans="1:25" ht="21" customHeight="1">
      <c r="A15" s="277" t="s">
        <v>111</v>
      </c>
      <c r="B15" s="136"/>
      <c r="C15" s="278"/>
      <c r="D15" s="278"/>
      <c r="E15" s="278"/>
      <c r="F15" s="278">
        <v>39</v>
      </c>
      <c r="G15" s="278"/>
      <c r="H15" s="278">
        <v>5</v>
      </c>
      <c r="I15" s="278"/>
      <c r="J15" s="278">
        <v>7</v>
      </c>
      <c r="K15" s="190">
        <v>51</v>
      </c>
      <c r="L15" s="128"/>
      <c r="M15" s="188" t="s">
        <v>120</v>
      </c>
      <c r="N15" s="189">
        <v>57</v>
      </c>
      <c r="O15" s="128"/>
      <c r="P15" s="128"/>
      <c r="Q15" s="128"/>
      <c r="R15" s="128"/>
      <c r="S15" s="128"/>
      <c r="T15" s="128"/>
      <c r="U15" s="128"/>
      <c r="V15" s="128"/>
      <c r="W15" s="128"/>
      <c r="X15" s="128"/>
      <c r="Y15" s="128"/>
    </row>
    <row r="16" spans="1:25" ht="21" customHeight="1">
      <c r="A16" s="277" t="s">
        <v>112</v>
      </c>
      <c r="B16" s="136"/>
      <c r="C16" s="278"/>
      <c r="D16" s="278">
        <v>8</v>
      </c>
      <c r="E16" s="278"/>
      <c r="F16" s="278">
        <v>68</v>
      </c>
      <c r="G16" s="278"/>
      <c r="H16" s="278">
        <v>85</v>
      </c>
      <c r="I16" s="278"/>
      <c r="J16" s="278">
        <v>35</v>
      </c>
      <c r="K16" s="190">
        <v>196</v>
      </c>
      <c r="L16" s="128"/>
      <c r="M16" s="188" t="s">
        <v>135</v>
      </c>
      <c r="N16" s="189">
        <v>52</v>
      </c>
      <c r="O16" s="128"/>
      <c r="P16" s="128"/>
      <c r="Q16" s="128"/>
      <c r="R16" s="128"/>
      <c r="S16" s="128"/>
      <c r="T16" s="128"/>
      <c r="U16" s="128"/>
      <c r="V16" s="128"/>
      <c r="W16" s="128"/>
      <c r="X16" s="128"/>
      <c r="Y16" s="128"/>
    </row>
    <row r="17" spans="1:25" ht="21" customHeight="1">
      <c r="A17" s="277" t="s">
        <v>108</v>
      </c>
      <c r="B17" s="136"/>
      <c r="C17" s="278"/>
      <c r="D17" s="278">
        <v>2</v>
      </c>
      <c r="E17" s="278"/>
      <c r="F17" s="278">
        <v>12</v>
      </c>
      <c r="G17" s="278"/>
      <c r="H17" s="278">
        <v>29</v>
      </c>
      <c r="I17" s="278"/>
      <c r="J17" s="278">
        <v>17</v>
      </c>
      <c r="K17" s="190">
        <v>60</v>
      </c>
      <c r="L17" s="128"/>
      <c r="M17" s="188" t="s">
        <v>111</v>
      </c>
      <c r="N17" s="189">
        <v>51</v>
      </c>
      <c r="O17" s="128"/>
      <c r="P17" s="128"/>
      <c r="Q17" s="128"/>
      <c r="R17" s="128"/>
      <c r="S17" s="128"/>
      <c r="T17" s="128"/>
      <c r="U17" s="128"/>
      <c r="V17" s="128"/>
      <c r="W17" s="128"/>
      <c r="X17" s="128"/>
      <c r="Y17" s="128"/>
    </row>
    <row r="18" spans="1:25" ht="21" customHeight="1">
      <c r="A18" s="277" t="s">
        <v>109</v>
      </c>
      <c r="B18" s="136"/>
      <c r="C18" s="278"/>
      <c r="D18" s="278"/>
      <c r="E18" s="278"/>
      <c r="F18" s="278">
        <v>2</v>
      </c>
      <c r="G18" s="278"/>
      <c r="H18" s="278">
        <v>2</v>
      </c>
      <c r="I18" s="278"/>
      <c r="J18" s="278">
        <v>2</v>
      </c>
      <c r="K18" s="190">
        <v>6</v>
      </c>
      <c r="L18" s="128"/>
      <c r="M18" s="188" t="s">
        <v>131</v>
      </c>
      <c r="N18" s="189">
        <v>50</v>
      </c>
      <c r="O18" s="128"/>
      <c r="P18" s="128"/>
      <c r="Q18" s="128"/>
      <c r="R18" s="128"/>
      <c r="S18" s="128"/>
      <c r="T18" s="128"/>
      <c r="U18" s="128"/>
      <c r="V18" s="128"/>
      <c r="W18" s="128"/>
      <c r="X18" s="128"/>
      <c r="Y18" s="128"/>
    </row>
    <row r="19" spans="1:25" ht="21" customHeight="1">
      <c r="A19" s="277" t="s">
        <v>113</v>
      </c>
      <c r="B19" s="136"/>
      <c r="C19" s="278"/>
      <c r="D19" s="278">
        <v>1</v>
      </c>
      <c r="E19" s="278"/>
      <c r="F19" s="278">
        <v>2</v>
      </c>
      <c r="G19" s="278"/>
      <c r="H19" s="278">
        <v>4</v>
      </c>
      <c r="I19" s="278"/>
      <c r="J19" s="278">
        <v>3</v>
      </c>
      <c r="K19" s="190">
        <v>10</v>
      </c>
      <c r="L19" s="128"/>
      <c r="M19" s="188" t="s">
        <v>114</v>
      </c>
      <c r="N19" s="189">
        <v>43</v>
      </c>
      <c r="O19" s="128"/>
      <c r="P19" s="128"/>
      <c r="Q19" s="128"/>
      <c r="R19" s="128"/>
      <c r="S19" s="128"/>
      <c r="T19" s="128"/>
      <c r="U19" s="128"/>
      <c r="V19" s="128"/>
      <c r="W19" s="128"/>
      <c r="X19" s="128"/>
      <c r="Y19" s="128"/>
    </row>
    <row r="20" spans="1:25" ht="21" customHeight="1">
      <c r="A20" s="277" t="s">
        <v>118</v>
      </c>
      <c r="B20" s="136"/>
      <c r="C20" s="278"/>
      <c r="D20" s="278">
        <v>5</v>
      </c>
      <c r="E20" s="278"/>
      <c r="F20" s="278">
        <v>81</v>
      </c>
      <c r="G20" s="278"/>
      <c r="H20" s="278">
        <v>51</v>
      </c>
      <c r="I20" s="278"/>
      <c r="J20" s="278">
        <v>21</v>
      </c>
      <c r="K20" s="190">
        <v>158</v>
      </c>
      <c r="L20" s="128"/>
      <c r="M20" s="188" t="s">
        <v>122</v>
      </c>
      <c r="N20" s="189">
        <v>40</v>
      </c>
      <c r="O20" s="128"/>
      <c r="P20" s="128"/>
      <c r="Q20" s="128"/>
      <c r="R20" s="128"/>
      <c r="S20" s="128"/>
      <c r="T20" s="128"/>
      <c r="U20" s="128"/>
      <c r="V20" s="128"/>
      <c r="W20" s="128"/>
      <c r="X20" s="128"/>
      <c r="Y20" s="128"/>
    </row>
    <row r="21" spans="1:25" ht="21" customHeight="1">
      <c r="A21" s="277" t="s">
        <v>114</v>
      </c>
      <c r="B21" s="136"/>
      <c r="C21" s="278"/>
      <c r="D21" s="278"/>
      <c r="E21" s="278"/>
      <c r="F21" s="278">
        <v>10</v>
      </c>
      <c r="G21" s="278"/>
      <c r="H21" s="278">
        <v>20</v>
      </c>
      <c r="I21" s="278"/>
      <c r="J21" s="278">
        <v>13</v>
      </c>
      <c r="K21" s="190">
        <v>43</v>
      </c>
      <c r="L21" s="128"/>
      <c r="M21" s="188" t="s">
        <v>124</v>
      </c>
      <c r="N21" s="189">
        <v>36</v>
      </c>
      <c r="O21" s="128"/>
      <c r="P21" s="128"/>
      <c r="Q21" s="128"/>
      <c r="R21" s="128"/>
      <c r="S21" s="128"/>
      <c r="T21" s="128"/>
      <c r="U21" s="128"/>
      <c r="V21" s="128"/>
      <c r="W21" s="128"/>
      <c r="X21" s="128"/>
      <c r="Y21" s="128"/>
    </row>
    <row r="22" spans="1:25" ht="21" customHeight="1">
      <c r="A22" s="277" t="s">
        <v>115</v>
      </c>
      <c r="B22" s="136"/>
      <c r="C22" s="278"/>
      <c r="D22" s="278">
        <v>15</v>
      </c>
      <c r="E22" s="278"/>
      <c r="F22" s="278">
        <v>39</v>
      </c>
      <c r="G22" s="278"/>
      <c r="H22" s="278">
        <v>24</v>
      </c>
      <c r="I22" s="278"/>
      <c r="J22" s="278">
        <v>19</v>
      </c>
      <c r="K22" s="190">
        <v>97</v>
      </c>
      <c r="L22" s="128"/>
      <c r="M22" s="188" t="s">
        <v>119</v>
      </c>
      <c r="N22" s="189">
        <v>33</v>
      </c>
      <c r="O22" s="128"/>
      <c r="P22" s="128"/>
      <c r="Q22" s="128"/>
      <c r="R22" s="128"/>
      <c r="S22" s="128"/>
      <c r="T22" s="128"/>
      <c r="U22" s="128"/>
      <c r="V22" s="128"/>
      <c r="W22" s="128"/>
      <c r="X22" s="128"/>
      <c r="Y22" s="128"/>
    </row>
    <row r="23" spans="1:25" ht="21" customHeight="1">
      <c r="A23" s="277" t="s">
        <v>116</v>
      </c>
      <c r="B23" s="136"/>
      <c r="C23" s="278"/>
      <c r="D23" s="278"/>
      <c r="E23" s="278"/>
      <c r="F23" s="278">
        <v>5</v>
      </c>
      <c r="G23" s="278"/>
      <c r="H23" s="278">
        <v>6</v>
      </c>
      <c r="I23" s="278"/>
      <c r="J23" s="278">
        <v>3</v>
      </c>
      <c r="K23" s="190">
        <v>14</v>
      </c>
      <c r="L23" s="128"/>
      <c r="M23" s="188" t="s">
        <v>509</v>
      </c>
      <c r="N23" s="189">
        <v>27</v>
      </c>
      <c r="O23" s="128"/>
      <c r="P23" s="128"/>
      <c r="Q23" s="128"/>
      <c r="R23" s="128"/>
      <c r="S23" s="128"/>
      <c r="T23" s="128"/>
      <c r="U23" s="128"/>
      <c r="V23" s="128"/>
      <c r="W23" s="128"/>
      <c r="X23" s="128"/>
      <c r="Y23" s="128"/>
    </row>
    <row r="24" spans="1:25" ht="21" customHeight="1">
      <c r="A24" s="277" t="s">
        <v>117</v>
      </c>
      <c r="B24" s="136"/>
      <c r="C24" s="278"/>
      <c r="D24" s="278">
        <v>4</v>
      </c>
      <c r="E24" s="278"/>
      <c r="F24" s="278">
        <v>2</v>
      </c>
      <c r="G24" s="278"/>
      <c r="H24" s="278">
        <v>9</v>
      </c>
      <c r="I24" s="278"/>
      <c r="J24" s="278">
        <v>6</v>
      </c>
      <c r="K24" s="190">
        <v>21</v>
      </c>
      <c r="L24" s="128"/>
      <c r="M24" s="188" t="s">
        <v>117</v>
      </c>
      <c r="N24" s="189">
        <v>21</v>
      </c>
      <c r="O24" s="128"/>
      <c r="P24" s="128"/>
      <c r="Q24" s="128"/>
      <c r="R24" s="128"/>
      <c r="S24" s="128"/>
      <c r="T24" s="128"/>
      <c r="U24" s="128"/>
      <c r="V24" s="128"/>
      <c r="W24" s="128"/>
      <c r="X24" s="128"/>
      <c r="Y24" s="128"/>
    </row>
    <row r="25" spans="1:25" ht="21" customHeight="1">
      <c r="A25" s="277" t="s">
        <v>119</v>
      </c>
      <c r="B25" s="136"/>
      <c r="C25" s="278"/>
      <c r="D25" s="278">
        <v>4</v>
      </c>
      <c r="E25" s="278"/>
      <c r="F25" s="278">
        <v>10</v>
      </c>
      <c r="G25" s="278"/>
      <c r="H25" s="278">
        <v>6</v>
      </c>
      <c r="I25" s="278"/>
      <c r="J25" s="278">
        <v>12</v>
      </c>
      <c r="K25" s="190">
        <v>32</v>
      </c>
      <c r="L25" s="128"/>
      <c r="M25" s="188" t="s">
        <v>129</v>
      </c>
      <c r="N25" s="189">
        <v>18</v>
      </c>
      <c r="O25" s="128"/>
      <c r="P25" s="128"/>
      <c r="Q25" s="128"/>
      <c r="R25" s="128"/>
      <c r="S25" s="128"/>
      <c r="T25" s="128"/>
      <c r="U25" s="128"/>
      <c r="V25" s="128"/>
      <c r="W25" s="128"/>
      <c r="X25" s="128"/>
      <c r="Y25" s="128"/>
    </row>
    <row r="26" spans="1:25" ht="21" customHeight="1">
      <c r="A26" s="277" t="s">
        <v>120</v>
      </c>
      <c r="B26" s="136"/>
      <c r="C26" s="278"/>
      <c r="D26" s="278">
        <v>4</v>
      </c>
      <c r="E26" s="278"/>
      <c r="F26" s="278">
        <v>33</v>
      </c>
      <c r="G26" s="278"/>
      <c r="H26" s="278">
        <v>11</v>
      </c>
      <c r="I26" s="278"/>
      <c r="J26" s="278">
        <v>9</v>
      </c>
      <c r="K26" s="190">
        <v>57</v>
      </c>
      <c r="L26" s="128"/>
      <c r="M26" s="188" t="s">
        <v>127</v>
      </c>
      <c r="N26" s="189">
        <v>16</v>
      </c>
      <c r="O26" s="128"/>
      <c r="P26" s="128"/>
      <c r="Q26" s="128"/>
      <c r="R26" s="128"/>
      <c r="S26" s="128"/>
      <c r="T26" s="128"/>
      <c r="U26" s="128"/>
      <c r="V26" s="128"/>
      <c r="W26" s="128"/>
      <c r="X26" s="128"/>
      <c r="Y26" s="128"/>
    </row>
    <row r="27" spans="1:25" ht="21" customHeight="1">
      <c r="A27" s="277" t="s">
        <v>121</v>
      </c>
      <c r="B27" s="136"/>
      <c r="C27" s="278"/>
      <c r="D27" s="278"/>
      <c r="E27" s="278"/>
      <c r="F27" s="278">
        <v>1</v>
      </c>
      <c r="G27" s="278"/>
      <c r="H27" s="278">
        <v>1</v>
      </c>
      <c r="I27" s="278"/>
      <c r="J27" s="278"/>
      <c r="K27" s="190">
        <v>2</v>
      </c>
      <c r="L27" s="128"/>
      <c r="M27" s="188" t="s">
        <v>126</v>
      </c>
      <c r="N27" s="189">
        <v>15</v>
      </c>
      <c r="O27" s="128"/>
      <c r="P27" s="128"/>
      <c r="Q27" s="128"/>
      <c r="R27" s="128"/>
      <c r="S27" s="128"/>
      <c r="T27" s="128"/>
      <c r="U27" s="128"/>
      <c r="V27" s="128"/>
      <c r="W27" s="128"/>
      <c r="X27" s="128"/>
      <c r="Y27" s="128"/>
    </row>
    <row r="28" spans="1:25" ht="21" customHeight="1">
      <c r="A28" s="277" t="s">
        <v>122</v>
      </c>
      <c r="B28" s="136"/>
      <c r="C28" s="278"/>
      <c r="D28" s="278">
        <v>6</v>
      </c>
      <c r="E28" s="278"/>
      <c r="F28" s="278">
        <v>22</v>
      </c>
      <c r="G28" s="278"/>
      <c r="H28" s="278">
        <v>1</v>
      </c>
      <c r="I28" s="278"/>
      <c r="J28" s="278">
        <v>11</v>
      </c>
      <c r="K28" s="190">
        <v>40</v>
      </c>
      <c r="L28" s="128"/>
      <c r="M28" s="188" t="s">
        <v>116</v>
      </c>
      <c r="N28" s="189">
        <v>14</v>
      </c>
      <c r="O28" s="128"/>
      <c r="P28" s="128"/>
      <c r="Q28" s="128"/>
      <c r="R28" s="128"/>
      <c r="S28" s="128"/>
      <c r="T28" s="128"/>
      <c r="U28" s="128"/>
      <c r="V28" s="128"/>
      <c r="W28" s="128"/>
      <c r="X28" s="128"/>
      <c r="Y28" s="128"/>
    </row>
    <row r="29" spans="1:25" ht="21" customHeight="1">
      <c r="A29" s="277" t="s">
        <v>123</v>
      </c>
      <c r="B29" s="136"/>
      <c r="C29" s="278"/>
      <c r="D29" s="278"/>
      <c r="E29" s="278"/>
      <c r="F29" s="278">
        <v>2</v>
      </c>
      <c r="G29" s="278"/>
      <c r="H29" s="278">
        <v>5</v>
      </c>
      <c r="I29" s="278"/>
      <c r="J29" s="278">
        <v>2</v>
      </c>
      <c r="K29" s="190">
        <v>9</v>
      </c>
      <c r="L29" s="128"/>
      <c r="M29" s="188" t="s">
        <v>110</v>
      </c>
      <c r="N29" s="189">
        <v>13</v>
      </c>
      <c r="O29" s="128"/>
      <c r="P29" s="128"/>
      <c r="Q29" s="128"/>
      <c r="R29" s="128"/>
      <c r="S29" s="128"/>
      <c r="T29" s="128"/>
      <c r="U29" s="128"/>
      <c r="V29" s="128"/>
      <c r="W29" s="128"/>
      <c r="X29" s="128"/>
      <c r="Y29" s="128"/>
    </row>
    <row r="30" spans="1:25" ht="21" customHeight="1">
      <c r="A30" s="277" t="s">
        <v>124</v>
      </c>
      <c r="B30" s="136"/>
      <c r="C30" s="278"/>
      <c r="D30" s="278">
        <v>8</v>
      </c>
      <c r="E30" s="278"/>
      <c r="F30" s="278">
        <v>12</v>
      </c>
      <c r="G30" s="278"/>
      <c r="H30" s="278">
        <v>12</v>
      </c>
      <c r="I30" s="278"/>
      <c r="J30" s="278">
        <v>4</v>
      </c>
      <c r="K30" s="190">
        <v>36</v>
      </c>
      <c r="L30" s="128"/>
      <c r="M30" s="188" t="s">
        <v>130</v>
      </c>
      <c r="N30" s="189">
        <v>13</v>
      </c>
      <c r="O30" s="128"/>
      <c r="P30" s="128"/>
      <c r="Q30" s="128"/>
      <c r="R30" s="128"/>
      <c r="S30" s="128"/>
      <c r="T30" s="128"/>
      <c r="U30" s="128"/>
      <c r="V30" s="128"/>
      <c r="W30" s="128"/>
      <c r="X30" s="128"/>
      <c r="Y30" s="128"/>
    </row>
    <row r="31" spans="1:25" ht="21" customHeight="1">
      <c r="A31" s="277" t="s">
        <v>125</v>
      </c>
      <c r="B31" s="136"/>
      <c r="C31" s="278"/>
      <c r="D31" s="278"/>
      <c r="E31" s="278"/>
      <c r="F31" s="278"/>
      <c r="G31" s="278"/>
      <c r="H31" s="278">
        <v>1</v>
      </c>
      <c r="I31" s="278"/>
      <c r="J31" s="278">
        <v>1</v>
      </c>
      <c r="K31" s="190">
        <v>2</v>
      </c>
      <c r="L31" s="128"/>
      <c r="M31" s="188" t="s">
        <v>128</v>
      </c>
      <c r="N31" s="189">
        <v>12</v>
      </c>
      <c r="O31" s="128"/>
      <c r="P31" s="128"/>
      <c r="Q31" s="128"/>
      <c r="R31" s="128"/>
      <c r="S31" s="128"/>
      <c r="T31" s="128"/>
      <c r="U31" s="128"/>
      <c r="V31" s="128"/>
      <c r="W31" s="128"/>
      <c r="X31" s="128"/>
      <c r="Y31" s="128"/>
    </row>
    <row r="32" spans="1:25" ht="21" customHeight="1">
      <c r="A32" s="277" t="s">
        <v>126</v>
      </c>
      <c r="B32" s="136"/>
      <c r="C32" s="278"/>
      <c r="D32" s="278">
        <v>9</v>
      </c>
      <c r="E32" s="278"/>
      <c r="F32" s="278">
        <v>1</v>
      </c>
      <c r="G32" s="278"/>
      <c r="H32" s="278">
        <v>1</v>
      </c>
      <c r="I32" s="278"/>
      <c r="J32" s="278">
        <v>4</v>
      </c>
      <c r="K32" s="190">
        <v>15</v>
      </c>
      <c r="L32" s="128"/>
      <c r="M32" s="188" t="s">
        <v>113</v>
      </c>
      <c r="N32" s="189">
        <v>10</v>
      </c>
      <c r="O32" s="128"/>
      <c r="P32" s="128"/>
      <c r="Q32" s="128"/>
      <c r="R32" s="128"/>
      <c r="S32" s="128"/>
      <c r="T32" s="128"/>
      <c r="U32" s="128"/>
      <c r="V32" s="128"/>
      <c r="W32" s="128"/>
      <c r="X32" s="128"/>
      <c r="Y32" s="128"/>
    </row>
    <row r="33" spans="1:25" ht="21" customHeight="1">
      <c r="A33" s="277" t="s">
        <v>127</v>
      </c>
      <c r="B33" s="136"/>
      <c r="C33" s="278"/>
      <c r="D33" s="278">
        <v>6</v>
      </c>
      <c r="E33" s="278"/>
      <c r="F33" s="278">
        <v>2</v>
      </c>
      <c r="G33" s="278"/>
      <c r="H33" s="278">
        <v>3</v>
      </c>
      <c r="I33" s="278"/>
      <c r="J33" s="278">
        <v>5</v>
      </c>
      <c r="K33" s="190">
        <v>16</v>
      </c>
      <c r="L33" s="128"/>
      <c r="M33" s="188" t="s">
        <v>123</v>
      </c>
      <c r="N33" s="189">
        <v>9</v>
      </c>
      <c r="O33" s="128"/>
      <c r="P33" s="128"/>
      <c r="Q33" s="128"/>
      <c r="R33" s="128"/>
      <c r="S33" s="128"/>
      <c r="T33" s="128"/>
      <c r="U33" s="128"/>
      <c r="V33" s="128"/>
      <c r="W33" s="128"/>
      <c r="X33" s="128"/>
      <c r="Y33" s="128"/>
    </row>
    <row r="34" spans="1:25" ht="21" customHeight="1">
      <c r="A34" s="277" t="s">
        <v>128</v>
      </c>
      <c r="B34" s="136"/>
      <c r="C34" s="278"/>
      <c r="D34" s="278">
        <v>1</v>
      </c>
      <c r="E34" s="278"/>
      <c r="F34" s="278">
        <v>4</v>
      </c>
      <c r="G34" s="278"/>
      <c r="H34" s="278">
        <v>5</v>
      </c>
      <c r="I34" s="278"/>
      <c r="J34" s="278">
        <v>2</v>
      </c>
      <c r="K34" s="190">
        <v>12</v>
      </c>
      <c r="L34" s="128"/>
      <c r="M34" s="188" t="s">
        <v>132</v>
      </c>
      <c r="N34" s="189">
        <v>9</v>
      </c>
      <c r="O34" s="128"/>
      <c r="P34" s="128"/>
      <c r="Q34" s="128"/>
      <c r="R34" s="128"/>
      <c r="S34" s="128"/>
      <c r="T34" s="128"/>
      <c r="U34" s="128"/>
      <c r="V34" s="128"/>
      <c r="W34" s="128"/>
      <c r="X34" s="128"/>
      <c r="Y34" s="128"/>
    </row>
    <row r="35" spans="1:25" ht="21" customHeight="1">
      <c r="A35" s="277" t="s">
        <v>129</v>
      </c>
      <c r="B35" s="136"/>
      <c r="C35" s="278"/>
      <c r="D35" s="278">
        <v>2</v>
      </c>
      <c r="E35" s="278"/>
      <c r="F35" s="278">
        <v>15</v>
      </c>
      <c r="G35" s="278"/>
      <c r="H35" s="278"/>
      <c r="I35" s="278"/>
      <c r="J35" s="278">
        <v>1</v>
      </c>
      <c r="K35" s="190">
        <v>18</v>
      </c>
      <c r="L35" s="128"/>
      <c r="M35" s="188" t="s">
        <v>104</v>
      </c>
      <c r="N35" s="189">
        <v>6</v>
      </c>
      <c r="O35" s="128"/>
      <c r="P35" s="128"/>
      <c r="Q35" s="128"/>
      <c r="R35" s="128"/>
      <c r="S35" s="128"/>
      <c r="T35" s="128"/>
      <c r="U35" s="128"/>
      <c r="V35" s="128"/>
      <c r="W35" s="128"/>
      <c r="X35" s="128"/>
      <c r="Y35" s="128"/>
    </row>
    <row r="36" spans="1:25" ht="21" customHeight="1">
      <c r="A36" s="277" t="s">
        <v>130</v>
      </c>
      <c r="B36" s="136"/>
      <c r="C36" s="278"/>
      <c r="D36" s="278">
        <v>3</v>
      </c>
      <c r="E36" s="278"/>
      <c r="F36" s="278">
        <v>5</v>
      </c>
      <c r="G36" s="278"/>
      <c r="H36" s="278">
        <v>5</v>
      </c>
      <c r="I36" s="278"/>
      <c r="J36" s="278"/>
      <c r="K36" s="190">
        <v>13</v>
      </c>
      <c r="L36" s="128"/>
      <c r="M36" s="188" t="s">
        <v>109</v>
      </c>
      <c r="N36" s="189">
        <v>6</v>
      </c>
      <c r="O36" s="128"/>
      <c r="P36" s="128"/>
      <c r="Q36" s="128"/>
      <c r="R36" s="128"/>
      <c r="S36" s="128"/>
      <c r="T36" s="128"/>
      <c r="U36" s="128"/>
      <c r="V36" s="128"/>
      <c r="W36" s="128"/>
      <c r="X36" s="128"/>
      <c r="Y36" s="128"/>
    </row>
    <row r="37" spans="1:25" ht="21" customHeight="1">
      <c r="A37" s="277" t="s">
        <v>131</v>
      </c>
      <c r="B37" s="136"/>
      <c r="C37" s="278"/>
      <c r="D37" s="278">
        <v>5</v>
      </c>
      <c r="E37" s="278"/>
      <c r="F37" s="278">
        <v>11</v>
      </c>
      <c r="G37" s="278"/>
      <c r="H37" s="278">
        <v>18</v>
      </c>
      <c r="I37" s="278"/>
      <c r="J37" s="278">
        <v>16</v>
      </c>
      <c r="K37" s="190">
        <v>50</v>
      </c>
      <c r="L37" s="128"/>
      <c r="M37" s="188" t="s">
        <v>107</v>
      </c>
      <c r="N37" s="189">
        <v>4</v>
      </c>
      <c r="O37" s="128"/>
      <c r="P37" s="128"/>
      <c r="Q37" s="128"/>
      <c r="R37" s="128"/>
      <c r="S37" s="128"/>
      <c r="T37" s="128"/>
      <c r="U37" s="128"/>
      <c r="V37" s="128"/>
      <c r="W37" s="128"/>
      <c r="X37" s="128"/>
      <c r="Y37" s="128"/>
    </row>
    <row r="38" spans="1:25" ht="21" customHeight="1">
      <c r="A38" s="277" t="s">
        <v>132</v>
      </c>
      <c r="B38" s="136"/>
      <c r="C38" s="278"/>
      <c r="D38" s="278"/>
      <c r="E38" s="278"/>
      <c r="F38" s="278">
        <v>2</v>
      </c>
      <c r="G38" s="278"/>
      <c r="H38" s="278">
        <v>4</v>
      </c>
      <c r="I38" s="278"/>
      <c r="J38" s="278">
        <v>3</v>
      </c>
      <c r="K38" s="190">
        <v>9</v>
      </c>
      <c r="L38" s="128"/>
      <c r="M38" s="188" t="s">
        <v>134</v>
      </c>
      <c r="N38" s="189">
        <v>3</v>
      </c>
      <c r="O38" s="128"/>
      <c r="P38" s="128"/>
      <c r="Q38" s="128"/>
      <c r="R38" s="128"/>
      <c r="S38" s="128"/>
      <c r="T38" s="128"/>
      <c r="U38" s="128"/>
      <c r="V38" s="128"/>
      <c r="W38" s="128"/>
      <c r="X38" s="128"/>
      <c r="Y38" s="128"/>
    </row>
    <row r="39" spans="1:25" ht="21" customHeight="1">
      <c r="A39" s="277" t="s">
        <v>133</v>
      </c>
      <c r="B39" s="136"/>
      <c r="C39" s="278"/>
      <c r="D39" s="278">
        <v>24</v>
      </c>
      <c r="E39" s="278"/>
      <c r="F39" s="278">
        <v>15</v>
      </c>
      <c r="G39" s="278"/>
      <c r="H39" s="278">
        <v>12</v>
      </c>
      <c r="I39" s="278"/>
      <c r="J39" s="278">
        <v>14</v>
      </c>
      <c r="K39" s="190">
        <v>65</v>
      </c>
      <c r="L39" s="128"/>
      <c r="M39" s="188" t="s">
        <v>105</v>
      </c>
      <c r="N39" s="189">
        <v>2</v>
      </c>
      <c r="O39" s="128"/>
      <c r="P39" s="128"/>
      <c r="Q39" s="128"/>
      <c r="R39" s="128"/>
      <c r="S39" s="128"/>
      <c r="T39" s="128"/>
      <c r="U39" s="128"/>
      <c r="V39" s="128"/>
      <c r="W39" s="128"/>
      <c r="X39" s="128"/>
      <c r="Y39" s="128"/>
    </row>
    <row r="40" spans="1:25" ht="21" customHeight="1">
      <c r="A40" s="277" t="s">
        <v>134</v>
      </c>
      <c r="B40" s="136"/>
      <c r="C40" s="278"/>
      <c r="D40" s="278">
        <v>2</v>
      </c>
      <c r="E40" s="278"/>
      <c r="F40" s="278">
        <v>1</v>
      </c>
      <c r="G40" s="278"/>
      <c r="H40" s="278"/>
      <c r="I40" s="278"/>
      <c r="J40" s="278"/>
      <c r="K40" s="190">
        <v>3</v>
      </c>
      <c r="L40" s="128"/>
      <c r="M40" s="188" t="s">
        <v>121</v>
      </c>
      <c r="N40" s="189">
        <v>2</v>
      </c>
      <c r="O40" s="128"/>
      <c r="P40" s="128"/>
      <c r="Q40" s="128"/>
      <c r="R40" s="128"/>
      <c r="S40" s="128"/>
      <c r="T40" s="128"/>
      <c r="U40" s="128"/>
      <c r="V40" s="128"/>
      <c r="W40" s="128"/>
      <c r="X40" s="128"/>
      <c r="Y40" s="128"/>
    </row>
    <row r="41" spans="1:25" ht="21" customHeight="1">
      <c r="A41" s="277" t="s">
        <v>135</v>
      </c>
      <c r="B41" s="136"/>
      <c r="C41" s="278"/>
      <c r="D41" s="278"/>
      <c r="E41" s="278"/>
      <c r="F41" s="278">
        <v>45</v>
      </c>
      <c r="G41" s="278"/>
      <c r="H41" s="278">
        <v>1</v>
      </c>
      <c r="I41" s="278"/>
      <c r="J41" s="278">
        <v>6</v>
      </c>
      <c r="K41" s="190">
        <v>52</v>
      </c>
      <c r="L41" s="128"/>
      <c r="M41" s="188" t="s">
        <v>125</v>
      </c>
      <c r="N41" s="189">
        <v>2</v>
      </c>
      <c r="O41" s="128"/>
      <c r="P41" s="128"/>
      <c r="Q41" s="128"/>
      <c r="R41" s="128"/>
      <c r="S41" s="128"/>
      <c r="T41" s="128"/>
      <c r="U41" s="128"/>
      <c r="V41" s="128"/>
      <c r="W41" s="128"/>
      <c r="X41" s="128"/>
      <c r="Y41" s="128"/>
    </row>
    <row r="42" spans="1:25" ht="21" customHeight="1">
      <c r="A42" s="277" t="s">
        <v>509</v>
      </c>
      <c r="B42" s="136"/>
      <c r="C42" s="278"/>
      <c r="D42" s="278">
        <v>1</v>
      </c>
      <c r="E42" s="278"/>
      <c r="F42" s="278">
        <v>6</v>
      </c>
      <c r="G42" s="278"/>
      <c r="H42" s="278">
        <v>9</v>
      </c>
      <c r="I42" s="278"/>
      <c r="J42" s="278">
        <v>11</v>
      </c>
      <c r="K42" s="190">
        <v>27</v>
      </c>
      <c r="L42" s="128"/>
      <c r="M42" s="188" t="s">
        <v>106</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0</v>
      </c>
      <c r="D44" s="192">
        <v>115</v>
      </c>
      <c r="E44" s="192">
        <v>0</v>
      </c>
      <c r="F44" s="192">
        <v>458</v>
      </c>
      <c r="G44" s="192">
        <v>0</v>
      </c>
      <c r="H44" s="192">
        <v>337</v>
      </c>
      <c r="I44" s="192">
        <v>0</v>
      </c>
      <c r="J44" s="192">
        <v>229</v>
      </c>
      <c r="K44" s="192">
        <v>1139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4000000000000001" footer="0.31496062992125984"/>
  <pageSetup scale="50"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F4A3A-EEB2-4505-A3E8-D64CA430E912}">
  <sheetPr>
    <pageSetUpPr fitToPage="1"/>
  </sheetPr>
  <dimension ref="A1:Y51"/>
  <sheetViews>
    <sheetView view="pageBreakPreview" zoomScale="60" zoomScaleNormal="100" workbookViewId="0">
      <selection activeCell="C33" sqref="C33"/>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147</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320"/>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320"/>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320"/>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5</v>
      </c>
      <c r="F10" s="278"/>
      <c r="G10" s="278"/>
      <c r="H10" s="278"/>
      <c r="I10" s="278">
        <v>4</v>
      </c>
      <c r="J10" s="278"/>
      <c r="K10" s="190">
        <v>9</v>
      </c>
      <c r="L10" s="128"/>
      <c r="M10" s="188" t="s">
        <v>119</v>
      </c>
      <c r="N10" s="189">
        <v>267</v>
      </c>
      <c r="O10" s="128"/>
      <c r="P10" s="128"/>
      <c r="Q10" s="128"/>
      <c r="R10" s="128"/>
      <c r="S10" s="128"/>
      <c r="T10" s="128"/>
      <c r="U10" s="128"/>
      <c r="V10" s="128"/>
      <c r="W10" s="128"/>
      <c r="X10" s="128"/>
      <c r="Y10" s="128"/>
    </row>
    <row r="11" spans="1:25" ht="21" customHeight="1">
      <c r="A11" s="277" t="s">
        <v>105</v>
      </c>
      <c r="B11" s="136"/>
      <c r="C11" s="278">
        <v>5</v>
      </c>
      <c r="D11" s="278"/>
      <c r="E11" s="278">
        <v>5</v>
      </c>
      <c r="F11" s="278"/>
      <c r="G11" s="278">
        <v>4</v>
      </c>
      <c r="H11" s="278"/>
      <c r="I11" s="278">
        <v>2</v>
      </c>
      <c r="J11" s="278"/>
      <c r="K11" s="190">
        <v>16</v>
      </c>
      <c r="L11" s="128"/>
      <c r="M11" s="188" t="s">
        <v>112</v>
      </c>
      <c r="N11" s="189">
        <v>221</v>
      </c>
      <c r="O11" s="128"/>
      <c r="P11" s="128"/>
      <c r="Q11" s="128"/>
      <c r="R11" s="128"/>
      <c r="S11" s="128"/>
      <c r="T11" s="128"/>
      <c r="U11" s="128"/>
      <c r="V11" s="128"/>
      <c r="W11" s="128"/>
      <c r="X11" s="128"/>
      <c r="Y11" s="128"/>
    </row>
    <row r="12" spans="1:25" ht="21" customHeight="1">
      <c r="A12" s="277" t="s">
        <v>106</v>
      </c>
      <c r="B12" s="136"/>
      <c r="C12" s="278">
        <v>2</v>
      </c>
      <c r="D12" s="278"/>
      <c r="E12" s="278"/>
      <c r="F12" s="278"/>
      <c r="G12" s="278">
        <v>1</v>
      </c>
      <c r="H12" s="278"/>
      <c r="I12" s="278">
        <v>1</v>
      </c>
      <c r="J12" s="278"/>
      <c r="K12" s="190">
        <v>4</v>
      </c>
      <c r="L12" s="128"/>
      <c r="M12" s="188" t="s">
        <v>111</v>
      </c>
      <c r="N12" s="189">
        <v>137</v>
      </c>
      <c r="O12" s="128"/>
      <c r="P12" s="128"/>
      <c r="Q12" s="128"/>
      <c r="R12" s="128"/>
      <c r="S12" s="128"/>
      <c r="T12" s="128"/>
      <c r="U12" s="128"/>
      <c r="V12" s="128"/>
      <c r="W12" s="128"/>
      <c r="X12" s="128"/>
      <c r="Y12" s="128"/>
    </row>
    <row r="13" spans="1:25" ht="21" customHeight="1">
      <c r="A13" s="277" t="s">
        <v>107</v>
      </c>
      <c r="B13" s="136"/>
      <c r="C13" s="278">
        <v>6</v>
      </c>
      <c r="D13" s="278"/>
      <c r="E13" s="278">
        <v>2</v>
      </c>
      <c r="F13" s="278"/>
      <c r="G13" s="278">
        <v>2</v>
      </c>
      <c r="H13" s="278"/>
      <c r="I13" s="278"/>
      <c r="J13" s="278"/>
      <c r="K13" s="190">
        <v>10</v>
      </c>
      <c r="L13" s="128"/>
      <c r="M13" s="188" t="s">
        <v>117</v>
      </c>
      <c r="N13" s="189">
        <v>110</v>
      </c>
      <c r="O13" s="128"/>
      <c r="P13" s="128"/>
      <c r="Q13" s="128"/>
      <c r="R13" s="128"/>
      <c r="S13" s="128"/>
      <c r="T13" s="128"/>
      <c r="U13" s="128"/>
      <c r="V13" s="128"/>
      <c r="W13" s="128"/>
      <c r="X13" s="128"/>
      <c r="Y13" s="128"/>
    </row>
    <row r="14" spans="1:25" ht="21" customHeight="1">
      <c r="A14" s="277" t="s">
        <v>110</v>
      </c>
      <c r="B14" s="136"/>
      <c r="C14" s="278">
        <v>8</v>
      </c>
      <c r="D14" s="278"/>
      <c r="E14" s="278">
        <v>15</v>
      </c>
      <c r="F14" s="278"/>
      <c r="G14" s="278">
        <v>4</v>
      </c>
      <c r="H14" s="278"/>
      <c r="I14" s="278">
        <v>2</v>
      </c>
      <c r="J14" s="278"/>
      <c r="K14" s="190">
        <v>29</v>
      </c>
      <c r="L14" s="128"/>
      <c r="M14" s="188" t="s">
        <v>115</v>
      </c>
      <c r="N14" s="189">
        <v>99</v>
      </c>
      <c r="O14" s="128"/>
      <c r="P14" s="128"/>
      <c r="Q14" s="128"/>
      <c r="R14" s="128"/>
      <c r="S14" s="128"/>
      <c r="T14" s="128"/>
      <c r="U14" s="128"/>
      <c r="V14" s="128"/>
      <c r="W14" s="128"/>
      <c r="X14" s="128"/>
      <c r="Y14" s="128"/>
    </row>
    <row r="15" spans="1:25" ht="21" customHeight="1">
      <c r="A15" s="277" t="s">
        <v>111</v>
      </c>
      <c r="B15" s="136"/>
      <c r="C15" s="278">
        <v>4</v>
      </c>
      <c r="D15" s="278"/>
      <c r="E15" s="278">
        <v>38</v>
      </c>
      <c r="F15" s="278"/>
      <c r="G15" s="278">
        <v>17</v>
      </c>
      <c r="H15" s="278"/>
      <c r="I15" s="278">
        <v>78</v>
      </c>
      <c r="J15" s="278"/>
      <c r="K15" s="190">
        <v>137</v>
      </c>
      <c r="L15" s="128"/>
      <c r="M15" s="188" t="s">
        <v>120</v>
      </c>
      <c r="N15" s="189">
        <v>65</v>
      </c>
      <c r="O15" s="128"/>
      <c r="P15" s="128"/>
      <c r="Q15" s="128"/>
      <c r="R15" s="128"/>
      <c r="S15" s="128"/>
      <c r="T15" s="128"/>
      <c r="U15" s="128"/>
      <c r="V15" s="128"/>
      <c r="W15" s="128"/>
      <c r="X15" s="128"/>
      <c r="Y15" s="128"/>
    </row>
    <row r="16" spans="1:25" ht="21" customHeight="1">
      <c r="A16" s="277" t="s">
        <v>112</v>
      </c>
      <c r="B16" s="136"/>
      <c r="C16" s="278">
        <v>5</v>
      </c>
      <c r="D16" s="278"/>
      <c r="E16" s="278">
        <v>154</v>
      </c>
      <c r="F16" s="278"/>
      <c r="G16" s="278">
        <v>30</v>
      </c>
      <c r="H16" s="278"/>
      <c r="I16" s="278">
        <v>32</v>
      </c>
      <c r="J16" s="278"/>
      <c r="K16" s="190">
        <v>221</v>
      </c>
      <c r="L16" s="128"/>
      <c r="M16" s="188" t="s">
        <v>509</v>
      </c>
      <c r="N16" s="189">
        <v>65</v>
      </c>
      <c r="O16" s="128"/>
      <c r="P16" s="128"/>
      <c r="Q16" s="128"/>
      <c r="R16" s="128"/>
      <c r="S16" s="128"/>
      <c r="T16" s="128"/>
      <c r="U16" s="128"/>
      <c r="V16" s="128"/>
      <c r="W16" s="128"/>
      <c r="X16" s="128"/>
      <c r="Y16" s="128"/>
    </row>
    <row r="17" spans="1:25" ht="21" customHeight="1">
      <c r="A17" s="277" t="s">
        <v>108</v>
      </c>
      <c r="B17" s="136"/>
      <c r="C17" s="278"/>
      <c r="D17" s="278"/>
      <c r="E17" s="278">
        <v>5</v>
      </c>
      <c r="F17" s="278"/>
      <c r="G17" s="278">
        <v>2</v>
      </c>
      <c r="H17" s="278"/>
      <c r="I17" s="278">
        <v>7</v>
      </c>
      <c r="J17" s="278"/>
      <c r="K17" s="190">
        <v>14</v>
      </c>
      <c r="L17" s="128"/>
      <c r="M17" s="188" t="s">
        <v>114</v>
      </c>
      <c r="N17" s="189">
        <v>64</v>
      </c>
      <c r="O17" s="128"/>
      <c r="P17" s="128"/>
      <c r="Q17" s="128"/>
      <c r="R17" s="128"/>
      <c r="S17" s="128"/>
      <c r="T17" s="128"/>
      <c r="U17" s="128"/>
      <c r="V17" s="128"/>
      <c r="W17" s="128"/>
      <c r="X17" s="128"/>
      <c r="Y17" s="128"/>
    </row>
    <row r="18" spans="1:25" ht="21" customHeight="1">
      <c r="A18" s="277" t="s">
        <v>109</v>
      </c>
      <c r="B18" s="136"/>
      <c r="C18" s="278"/>
      <c r="D18" s="278"/>
      <c r="E18" s="278">
        <v>2</v>
      </c>
      <c r="F18" s="278"/>
      <c r="G18" s="278">
        <v>1</v>
      </c>
      <c r="H18" s="278"/>
      <c r="I18" s="278">
        <v>6</v>
      </c>
      <c r="J18" s="278"/>
      <c r="K18" s="190">
        <v>9</v>
      </c>
      <c r="L18" s="128"/>
      <c r="M18" s="188" t="s">
        <v>118</v>
      </c>
      <c r="N18" s="189">
        <v>62</v>
      </c>
      <c r="O18" s="128"/>
      <c r="P18" s="128"/>
      <c r="Q18" s="128"/>
      <c r="R18" s="128"/>
      <c r="S18" s="128"/>
      <c r="T18" s="128"/>
      <c r="U18" s="128"/>
      <c r="V18" s="128"/>
      <c r="W18" s="128"/>
      <c r="X18" s="128"/>
      <c r="Y18" s="128"/>
    </row>
    <row r="19" spans="1:25" ht="21" customHeight="1">
      <c r="A19" s="277" t="s">
        <v>113</v>
      </c>
      <c r="B19" s="136"/>
      <c r="C19" s="278"/>
      <c r="D19" s="278"/>
      <c r="E19" s="278">
        <v>12</v>
      </c>
      <c r="F19" s="278"/>
      <c r="G19" s="278">
        <v>4</v>
      </c>
      <c r="H19" s="278"/>
      <c r="I19" s="278">
        <v>12</v>
      </c>
      <c r="J19" s="278"/>
      <c r="K19" s="190">
        <v>28</v>
      </c>
      <c r="L19" s="128"/>
      <c r="M19" s="188" t="s">
        <v>131</v>
      </c>
      <c r="N19" s="189">
        <v>60</v>
      </c>
      <c r="O19" s="128"/>
      <c r="P19" s="128"/>
      <c r="Q19" s="128"/>
      <c r="R19" s="128"/>
      <c r="S19" s="128"/>
      <c r="T19" s="128"/>
      <c r="U19" s="128"/>
      <c r="V19" s="128"/>
      <c r="W19" s="128"/>
      <c r="X19" s="128"/>
      <c r="Y19" s="128"/>
    </row>
    <row r="20" spans="1:25" ht="21" customHeight="1">
      <c r="A20" s="277" t="s">
        <v>118</v>
      </c>
      <c r="B20" s="136"/>
      <c r="C20" s="278">
        <v>1</v>
      </c>
      <c r="D20" s="278"/>
      <c r="E20" s="278">
        <v>49</v>
      </c>
      <c r="F20" s="278"/>
      <c r="G20" s="278">
        <v>7</v>
      </c>
      <c r="H20" s="278"/>
      <c r="I20" s="278">
        <v>5</v>
      </c>
      <c r="J20" s="278"/>
      <c r="K20" s="190">
        <v>62</v>
      </c>
      <c r="L20" s="128"/>
      <c r="M20" s="188" t="s">
        <v>133</v>
      </c>
      <c r="N20" s="189">
        <v>58</v>
      </c>
      <c r="O20" s="128"/>
      <c r="P20" s="128"/>
      <c r="Q20" s="128"/>
      <c r="R20" s="128"/>
      <c r="S20" s="128"/>
      <c r="T20" s="128"/>
      <c r="U20" s="128"/>
      <c r="V20" s="128"/>
      <c r="W20" s="128"/>
      <c r="X20" s="128"/>
      <c r="Y20" s="128"/>
    </row>
    <row r="21" spans="1:25" ht="21" customHeight="1">
      <c r="A21" s="277" t="s">
        <v>114</v>
      </c>
      <c r="B21" s="136"/>
      <c r="C21" s="278">
        <v>7</v>
      </c>
      <c r="D21" s="278"/>
      <c r="E21" s="278">
        <v>45</v>
      </c>
      <c r="F21" s="278"/>
      <c r="G21" s="278">
        <v>8</v>
      </c>
      <c r="H21" s="278"/>
      <c r="I21" s="278">
        <v>4</v>
      </c>
      <c r="J21" s="278"/>
      <c r="K21" s="190">
        <v>64</v>
      </c>
      <c r="L21" s="128"/>
      <c r="M21" s="188" t="s">
        <v>135</v>
      </c>
      <c r="N21" s="189">
        <v>52</v>
      </c>
      <c r="O21" s="128"/>
      <c r="P21" s="128"/>
      <c r="Q21" s="128"/>
      <c r="R21" s="128"/>
      <c r="S21" s="128"/>
      <c r="T21" s="128"/>
      <c r="U21" s="128"/>
      <c r="V21" s="128"/>
      <c r="W21" s="128"/>
      <c r="X21" s="128"/>
      <c r="Y21" s="128"/>
    </row>
    <row r="22" spans="1:25" ht="21" customHeight="1">
      <c r="A22" s="277" t="s">
        <v>115</v>
      </c>
      <c r="B22" s="136"/>
      <c r="C22" s="278">
        <v>2</v>
      </c>
      <c r="D22" s="278"/>
      <c r="E22" s="278">
        <v>25</v>
      </c>
      <c r="F22" s="278"/>
      <c r="G22" s="278">
        <v>24</v>
      </c>
      <c r="H22" s="278"/>
      <c r="I22" s="278">
        <v>48</v>
      </c>
      <c r="J22" s="278"/>
      <c r="K22" s="190">
        <v>99</v>
      </c>
      <c r="L22" s="128"/>
      <c r="M22" s="188" t="s">
        <v>124</v>
      </c>
      <c r="N22" s="189">
        <v>43</v>
      </c>
      <c r="O22" s="128"/>
      <c r="P22" s="128"/>
      <c r="Q22" s="128"/>
      <c r="R22" s="128"/>
      <c r="S22" s="128"/>
      <c r="T22" s="128"/>
      <c r="U22" s="128"/>
      <c r="V22" s="128"/>
      <c r="W22" s="128"/>
      <c r="X22" s="128"/>
      <c r="Y22" s="128"/>
    </row>
    <row r="23" spans="1:25" ht="21" customHeight="1">
      <c r="A23" s="277" t="s">
        <v>116</v>
      </c>
      <c r="B23" s="136"/>
      <c r="C23" s="278">
        <v>1</v>
      </c>
      <c r="D23" s="278"/>
      <c r="E23" s="278">
        <v>4</v>
      </c>
      <c r="F23" s="278"/>
      <c r="G23" s="278"/>
      <c r="H23" s="278"/>
      <c r="I23" s="278"/>
      <c r="J23" s="278"/>
      <c r="K23" s="190">
        <v>5</v>
      </c>
      <c r="L23" s="128"/>
      <c r="M23" s="188" t="s">
        <v>128</v>
      </c>
      <c r="N23" s="189">
        <v>43</v>
      </c>
      <c r="O23" s="128"/>
      <c r="P23" s="128"/>
      <c r="Q23" s="128"/>
      <c r="R23" s="128"/>
      <c r="S23" s="128"/>
      <c r="T23" s="128"/>
      <c r="U23" s="128"/>
      <c r="V23" s="128"/>
      <c r="W23" s="128"/>
      <c r="X23" s="128"/>
      <c r="Y23" s="128"/>
    </row>
    <row r="24" spans="1:25" ht="21" customHeight="1">
      <c r="A24" s="277" t="s">
        <v>117</v>
      </c>
      <c r="B24" s="136"/>
      <c r="C24" s="278">
        <v>5</v>
      </c>
      <c r="D24" s="278"/>
      <c r="E24" s="278">
        <v>14</v>
      </c>
      <c r="F24" s="278"/>
      <c r="G24" s="278">
        <v>44</v>
      </c>
      <c r="H24" s="278"/>
      <c r="I24" s="278">
        <v>47</v>
      </c>
      <c r="J24" s="278"/>
      <c r="K24" s="190">
        <v>110</v>
      </c>
      <c r="L24" s="128"/>
      <c r="M24" s="188" t="s">
        <v>130</v>
      </c>
      <c r="N24" s="189">
        <v>38</v>
      </c>
      <c r="O24" s="128"/>
      <c r="P24" s="128"/>
      <c r="Q24" s="128"/>
      <c r="R24" s="128"/>
      <c r="S24" s="128"/>
      <c r="T24" s="128"/>
      <c r="U24" s="128"/>
      <c r="V24" s="128"/>
      <c r="W24" s="128"/>
      <c r="X24" s="128"/>
      <c r="Y24" s="128"/>
    </row>
    <row r="25" spans="1:25" ht="21" customHeight="1">
      <c r="A25" s="277" t="s">
        <v>119</v>
      </c>
      <c r="B25" s="136"/>
      <c r="C25" s="278">
        <v>2</v>
      </c>
      <c r="D25" s="278"/>
      <c r="E25" s="278">
        <v>20</v>
      </c>
      <c r="F25" s="278"/>
      <c r="G25" s="278">
        <v>90</v>
      </c>
      <c r="H25" s="278"/>
      <c r="I25" s="278">
        <v>155</v>
      </c>
      <c r="J25" s="278"/>
      <c r="K25" s="190">
        <v>267</v>
      </c>
      <c r="L25" s="128"/>
      <c r="M25" s="188" t="s">
        <v>121</v>
      </c>
      <c r="N25" s="189">
        <v>32</v>
      </c>
      <c r="O25" s="128"/>
      <c r="P25" s="128"/>
      <c r="Q25" s="128"/>
      <c r="R25" s="128"/>
      <c r="S25" s="128"/>
      <c r="T25" s="128"/>
      <c r="U25" s="128"/>
      <c r="V25" s="128"/>
      <c r="W25" s="128"/>
      <c r="X25" s="128"/>
      <c r="Y25" s="128"/>
    </row>
    <row r="26" spans="1:25" ht="21" customHeight="1">
      <c r="A26" s="277" t="s">
        <v>120</v>
      </c>
      <c r="B26" s="136"/>
      <c r="C26" s="278">
        <v>2</v>
      </c>
      <c r="D26" s="278"/>
      <c r="E26" s="278">
        <v>44</v>
      </c>
      <c r="F26" s="278"/>
      <c r="G26" s="278"/>
      <c r="H26" s="278"/>
      <c r="I26" s="278">
        <v>19</v>
      </c>
      <c r="J26" s="278"/>
      <c r="K26" s="190">
        <v>65</v>
      </c>
      <c r="L26" s="128"/>
      <c r="M26" s="188" t="s">
        <v>110</v>
      </c>
      <c r="N26" s="189">
        <v>29</v>
      </c>
      <c r="O26" s="128"/>
      <c r="P26" s="128"/>
      <c r="Q26" s="128"/>
      <c r="R26" s="128"/>
      <c r="S26" s="128"/>
      <c r="T26" s="128"/>
      <c r="U26" s="128"/>
      <c r="V26" s="128"/>
      <c r="W26" s="128"/>
      <c r="X26" s="128"/>
      <c r="Y26" s="128"/>
    </row>
    <row r="27" spans="1:25" ht="21" customHeight="1">
      <c r="A27" s="277" t="s">
        <v>121</v>
      </c>
      <c r="B27" s="136"/>
      <c r="C27" s="278">
        <v>2</v>
      </c>
      <c r="D27" s="278"/>
      <c r="E27" s="278">
        <v>16</v>
      </c>
      <c r="F27" s="278"/>
      <c r="G27" s="278">
        <v>8</v>
      </c>
      <c r="H27" s="278"/>
      <c r="I27" s="278">
        <v>6</v>
      </c>
      <c r="J27" s="278"/>
      <c r="K27" s="190">
        <v>32</v>
      </c>
      <c r="L27" s="128"/>
      <c r="M27" s="188" t="s">
        <v>113</v>
      </c>
      <c r="N27" s="189">
        <v>28</v>
      </c>
      <c r="O27" s="128"/>
      <c r="P27" s="128"/>
      <c r="Q27" s="128"/>
      <c r="R27" s="128"/>
      <c r="S27" s="128"/>
      <c r="T27" s="128"/>
      <c r="U27" s="128"/>
      <c r="V27" s="128"/>
      <c r="W27" s="128"/>
      <c r="X27" s="128"/>
      <c r="Y27" s="128"/>
    </row>
    <row r="28" spans="1:25" ht="21" customHeight="1">
      <c r="A28" s="277" t="s">
        <v>122</v>
      </c>
      <c r="B28" s="136"/>
      <c r="C28" s="278"/>
      <c r="D28" s="278"/>
      <c r="E28" s="278">
        <v>2</v>
      </c>
      <c r="F28" s="278"/>
      <c r="G28" s="278"/>
      <c r="H28" s="278"/>
      <c r="I28" s="278">
        <v>6</v>
      </c>
      <c r="J28" s="278"/>
      <c r="K28" s="190">
        <v>8</v>
      </c>
      <c r="L28" s="128"/>
      <c r="M28" s="188" t="s">
        <v>123</v>
      </c>
      <c r="N28" s="189">
        <v>19</v>
      </c>
      <c r="O28" s="128"/>
      <c r="P28" s="128"/>
      <c r="Q28" s="128"/>
      <c r="R28" s="128"/>
      <c r="S28" s="128"/>
      <c r="T28" s="128"/>
      <c r="U28" s="128"/>
      <c r="V28" s="128"/>
      <c r="W28" s="128"/>
      <c r="X28" s="128"/>
      <c r="Y28" s="128"/>
    </row>
    <row r="29" spans="1:25" ht="21" customHeight="1">
      <c r="A29" s="277" t="s">
        <v>123</v>
      </c>
      <c r="B29" s="136"/>
      <c r="C29" s="278"/>
      <c r="D29" s="278"/>
      <c r="E29" s="278">
        <v>8</v>
      </c>
      <c r="F29" s="278"/>
      <c r="G29" s="278">
        <v>3</v>
      </c>
      <c r="H29" s="278"/>
      <c r="I29" s="278">
        <v>8</v>
      </c>
      <c r="J29" s="278"/>
      <c r="K29" s="190">
        <v>19</v>
      </c>
      <c r="L29" s="128"/>
      <c r="M29" s="188" t="s">
        <v>126</v>
      </c>
      <c r="N29" s="189">
        <v>17</v>
      </c>
      <c r="O29" s="128"/>
      <c r="P29" s="128"/>
      <c r="Q29" s="128"/>
      <c r="R29" s="128"/>
      <c r="S29" s="128"/>
      <c r="T29" s="128"/>
      <c r="U29" s="128"/>
      <c r="V29" s="128"/>
      <c r="W29" s="128"/>
      <c r="X29" s="128"/>
      <c r="Y29" s="128"/>
    </row>
    <row r="30" spans="1:25" ht="21" customHeight="1">
      <c r="A30" s="277" t="s">
        <v>124</v>
      </c>
      <c r="B30" s="136"/>
      <c r="C30" s="278">
        <v>2</v>
      </c>
      <c r="D30" s="278"/>
      <c r="E30" s="278">
        <v>34</v>
      </c>
      <c r="F30" s="278"/>
      <c r="G30" s="278">
        <v>1</v>
      </c>
      <c r="H30" s="278"/>
      <c r="I30" s="278">
        <v>6</v>
      </c>
      <c r="J30" s="278"/>
      <c r="K30" s="190">
        <v>43</v>
      </c>
      <c r="L30" s="128"/>
      <c r="M30" s="188" t="s">
        <v>105</v>
      </c>
      <c r="N30" s="189">
        <v>16</v>
      </c>
      <c r="O30" s="128"/>
      <c r="P30" s="128"/>
      <c r="Q30" s="128"/>
      <c r="R30" s="128"/>
      <c r="S30" s="128"/>
      <c r="T30" s="128"/>
      <c r="U30" s="128"/>
      <c r="V30" s="128"/>
      <c r="W30" s="128"/>
      <c r="X30" s="128"/>
      <c r="Y30" s="128"/>
    </row>
    <row r="31" spans="1:25" ht="21" customHeight="1">
      <c r="A31" s="277" t="s">
        <v>125</v>
      </c>
      <c r="B31" s="136"/>
      <c r="C31" s="278">
        <v>1</v>
      </c>
      <c r="D31" s="278"/>
      <c r="E31" s="278">
        <v>5</v>
      </c>
      <c r="F31" s="278"/>
      <c r="G31" s="278"/>
      <c r="H31" s="278"/>
      <c r="I31" s="278"/>
      <c r="J31" s="278"/>
      <c r="K31" s="190">
        <v>6</v>
      </c>
      <c r="L31" s="128"/>
      <c r="M31" s="188" t="s">
        <v>127</v>
      </c>
      <c r="N31" s="189">
        <v>16</v>
      </c>
      <c r="O31" s="128"/>
      <c r="P31" s="128"/>
      <c r="Q31" s="128"/>
      <c r="R31" s="128"/>
      <c r="S31" s="128"/>
      <c r="T31" s="128"/>
      <c r="U31" s="128"/>
      <c r="V31" s="128"/>
      <c r="W31" s="128"/>
      <c r="X31" s="128"/>
      <c r="Y31" s="128"/>
    </row>
    <row r="32" spans="1:25" ht="21" customHeight="1">
      <c r="A32" s="277" t="s">
        <v>126</v>
      </c>
      <c r="B32" s="136"/>
      <c r="C32" s="278">
        <v>7</v>
      </c>
      <c r="D32" s="278"/>
      <c r="E32" s="278">
        <v>5</v>
      </c>
      <c r="F32" s="278"/>
      <c r="G32" s="278">
        <v>2</v>
      </c>
      <c r="H32" s="278"/>
      <c r="I32" s="278">
        <v>3</v>
      </c>
      <c r="J32" s="278"/>
      <c r="K32" s="190">
        <v>17</v>
      </c>
      <c r="L32" s="128"/>
      <c r="M32" s="188" t="s">
        <v>108</v>
      </c>
      <c r="N32" s="189">
        <v>14</v>
      </c>
      <c r="O32" s="128"/>
      <c r="P32" s="128"/>
      <c r="Q32" s="128"/>
      <c r="R32" s="128"/>
      <c r="S32" s="128"/>
      <c r="T32" s="128"/>
      <c r="U32" s="128"/>
      <c r="V32" s="128"/>
      <c r="W32" s="128"/>
      <c r="X32" s="128"/>
      <c r="Y32" s="128"/>
    </row>
    <row r="33" spans="1:25" ht="21" customHeight="1">
      <c r="A33" s="277" t="s">
        <v>127</v>
      </c>
      <c r="B33" s="136"/>
      <c r="C33" s="278">
        <v>4</v>
      </c>
      <c r="D33" s="278"/>
      <c r="E33" s="278">
        <v>7</v>
      </c>
      <c r="F33" s="278"/>
      <c r="G33" s="278">
        <v>2</v>
      </c>
      <c r="H33" s="278"/>
      <c r="I33" s="278">
        <v>3</v>
      </c>
      <c r="J33" s="278"/>
      <c r="K33" s="190">
        <v>16</v>
      </c>
      <c r="L33" s="128"/>
      <c r="M33" s="188" t="s">
        <v>107</v>
      </c>
      <c r="N33" s="189">
        <v>10</v>
      </c>
      <c r="O33" s="128"/>
      <c r="P33" s="128"/>
      <c r="Q33" s="128"/>
      <c r="R33" s="128"/>
      <c r="S33" s="128"/>
      <c r="T33" s="128"/>
      <c r="U33" s="128"/>
      <c r="V33" s="128"/>
      <c r="W33" s="128"/>
      <c r="X33" s="128"/>
      <c r="Y33" s="128"/>
    </row>
    <row r="34" spans="1:25" ht="21" customHeight="1">
      <c r="A34" s="277" t="s">
        <v>128</v>
      </c>
      <c r="B34" s="136"/>
      <c r="C34" s="278">
        <v>6</v>
      </c>
      <c r="D34" s="278"/>
      <c r="E34" s="278">
        <v>11</v>
      </c>
      <c r="F34" s="278"/>
      <c r="G34" s="278">
        <v>16</v>
      </c>
      <c r="H34" s="278"/>
      <c r="I34" s="278">
        <v>10</v>
      </c>
      <c r="J34" s="278"/>
      <c r="K34" s="190">
        <v>43</v>
      </c>
      <c r="L34" s="128"/>
      <c r="M34" s="188" t="s">
        <v>129</v>
      </c>
      <c r="N34" s="189">
        <v>10</v>
      </c>
      <c r="O34" s="128"/>
      <c r="P34" s="128"/>
      <c r="Q34" s="128"/>
      <c r="R34" s="128"/>
      <c r="S34" s="128"/>
      <c r="T34" s="128"/>
      <c r="U34" s="128"/>
      <c r="V34" s="128"/>
      <c r="W34" s="128"/>
      <c r="X34" s="128"/>
      <c r="Y34" s="128"/>
    </row>
    <row r="35" spans="1:25" ht="21" customHeight="1">
      <c r="A35" s="277" t="s">
        <v>129</v>
      </c>
      <c r="B35" s="136"/>
      <c r="C35" s="278">
        <v>2</v>
      </c>
      <c r="D35" s="278"/>
      <c r="E35" s="278">
        <v>1</v>
      </c>
      <c r="F35" s="278"/>
      <c r="G35" s="278">
        <v>3</v>
      </c>
      <c r="H35" s="278"/>
      <c r="I35" s="278">
        <v>4</v>
      </c>
      <c r="J35" s="278"/>
      <c r="K35" s="190">
        <v>10</v>
      </c>
      <c r="L35" s="128"/>
      <c r="M35" s="188" t="s">
        <v>104</v>
      </c>
      <c r="N35" s="189">
        <v>9</v>
      </c>
      <c r="O35" s="128"/>
      <c r="P35" s="128"/>
      <c r="Q35" s="128"/>
      <c r="R35" s="128"/>
      <c r="S35" s="128"/>
      <c r="T35" s="128"/>
      <c r="U35" s="128"/>
      <c r="V35" s="128"/>
      <c r="W35" s="128"/>
      <c r="X35" s="128"/>
      <c r="Y35" s="128"/>
    </row>
    <row r="36" spans="1:25" ht="21" customHeight="1">
      <c r="A36" s="277" t="s">
        <v>130</v>
      </c>
      <c r="B36" s="136"/>
      <c r="C36" s="278">
        <v>10</v>
      </c>
      <c r="D36" s="278"/>
      <c r="E36" s="278">
        <v>17</v>
      </c>
      <c r="F36" s="278"/>
      <c r="G36" s="278">
        <v>6</v>
      </c>
      <c r="H36" s="278"/>
      <c r="I36" s="278">
        <v>5</v>
      </c>
      <c r="J36" s="278"/>
      <c r="K36" s="190">
        <v>38</v>
      </c>
      <c r="L36" s="128"/>
      <c r="M36" s="188" t="s">
        <v>109</v>
      </c>
      <c r="N36" s="189">
        <v>9</v>
      </c>
      <c r="O36" s="128"/>
      <c r="P36" s="128"/>
      <c r="Q36" s="128"/>
      <c r="R36" s="128"/>
      <c r="S36" s="128"/>
      <c r="T36" s="128"/>
      <c r="U36" s="128"/>
      <c r="V36" s="128"/>
      <c r="W36" s="128"/>
      <c r="X36" s="128"/>
      <c r="Y36" s="128"/>
    </row>
    <row r="37" spans="1:25" ht="21" customHeight="1">
      <c r="A37" s="277" t="s">
        <v>131</v>
      </c>
      <c r="B37" s="136"/>
      <c r="C37" s="278">
        <v>6</v>
      </c>
      <c r="D37" s="278"/>
      <c r="E37" s="278">
        <v>16</v>
      </c>
      <c r="F37" s="278"/>
      <c r="G37" s="278">
        <v>11</v>
      </c>
      <c r="H37" s="278"/>
      <c r="I37" s="278">
        <v>27</v>
      </c>
      <c r="J37" s="278"/>
      <c r="K37" s="190">
        <v>60</v>
      </c>
      <c r="L37" s="128"/>
      <c r="M37" s="188" t="s">
        <v>122</v>
      </c>
      <c r="N37" s="189">
        <v>8</v>
      </c>
      <c r="O37" s="128"/>
      <c r="P37" s="128"/>
      <c r="Q37" s="128"/>
      <c r="R37" s="128"/>
      <c r="S37" s="128"/>
      <c r="T37" s="128"/>
      <c r="U37" s="128"/>
      <c r="V37" s="128"/>
      <c r="W37" s="128"/>
      <c r="X37" s="128"/>
      <c r="Y37" s="128"/>
    </row>
    <row r="38" spans="1:25" ht="21" customHeight="1">
      <c r="A38" s="277" t="s">
        <v>132</v>
      </c>
      <c r="B38" s="136"/>
      <c r="C38" s="278"/>
      <c r="D38" s="278"/>
      <c r="E38" s="278">
        <v>2</v>
      </c>
      <c r="F38" s="278"/>
      <c r="G38" s="278"/>
      <c r="H38" s="278"/>
      <c r="I38" s="278"/>
      <c r="J38" s="278"/>
      <c r="K38" s="190">
        <v>2</v>
      </c>
      <c r="L38" s="128"/>
      <c r="M38" s="188" t="s">
        <v>125</v>
      </c>
      <c r="N38" s="189">
        <v>6</v>
      </c>
      <c r="O38" s="128"/>
      <c r="P38" s="128"/>
      <c r="Q38" s="128"/>
      <c r="R38" s="128"/>
      <c r="S38" s="128"/>
      <c r="T38" s="128"/>
      <c r="U38" s="128"/>
      <c r="V38" s="128"/>
      <c r="W38" s="128"/>
      <c r="X38" s="128"/>
      <c r="Y38" s="128"/>
    </row>
    <row r="39" spans="1:25" ht="21" customHeight="1">
      <c r="A39" s="277" t="s">
        <v>133</v>
      </c>
      <c r="B39" s="136"/>
      <c r="C39" s="278">
        <v>5</v>
      </c>
      <c r="D39" s="278"/>
      <c r="E39" s="278">
        <v>22</v>
      </c>
      <c r="F39" s="278"/>
      <c r="G39" s="278">
        <v>9</v>
      </c>
      <c r="H39" s="278"/>
      <c r="I39" s="278">
        <v>22</v>
      </c>
      <c r="J39" s="278"/>
      <c r="K39" s="190">
        <v>58</v>
      </c>
      <c r="L39" s="128"/>
      <c r="M39" s="188" t="s">
        <v>116</v>
      </c>
      <c r="N39" s="189">
        <v>5</v>
      </c>
      <c r="O39" s="128"/>
      <c r="P39" s="128"/>
      <c r="Q39" s="128"/>
      <c r="R39" s="128"/>
      <c r="S39" s="128"/>
      <c r="T39" s="128"/>
      <c r="U39" s="128"/>
      <c r="V39" s="128"/>
      <c r="W39" s="128"/>
      <c r="X39" s="128"/>
      <c r="Y39" s="128"/>
    </row>
    <row r="40" spans="1:25" ht="21" customHeight="1">
      <c r="A40" s="277" t="s">
        <v>134</v>
      </c>
      <c r="B40" s="136"/>
      <c r="C40" s="278">
        <v>2</v>
      </c>
      <c r="D40" s="278"/>
      <c r="E40" s="278">
        <v>1</v>
      </c>
      <c r="F40" s="278"/>
      <c r="G40" s="278"/>
      <c r="H40" s="278"/>
      <c r="I40" s="278"/>
      <c r="J40" s="278"/>
      <c r="K40" s="190">
        <v>3</v>
      </c>
      <c r="L40" s="128"/>
      <c r="M40" s="188" t="s">
        <v>106</v>
      </c>
      <c r="N40" s="189">
        <v>4</v>
      </c>
      <c r="O40" s="128"/>
      <c r="P40" s="128"/>
      <c r="Q40" s="128"/>
      <c r="R40" s="128"/>
      <c r="S40" s="128"/>
      <c r="T40" s="128"/>
      <c r="U40" s="128"/>
      <c r="V40" s="128"/>
      <c r="W40" s="128"/>
      <c r="X40" s="128"/>
      <c r="Y40" s="128"/>
    </row>
    <row r="41" spans="1:25" ht="21" customHeight="1">
      <c r="A41" s="277" t="s">
        <v>135</v>
      </c>
      <c r="B41" s="136"/>
      <c r="C41" s="278"/>
      <c r="D41" s="278"/>
      <c r="E41" s="278">
        <v>46</v>
      </c>
      <c r="F41" s="278"/>
      <c r="G41" s="278"/>
      <c r="H41" s="278"/>
      <c r="I41" s="278">
        <v>6</v>
      </c>
      <c r="J41" s="278"/>
      <c r="K41" s="190">
        <v>52</v>
      </c>
      <c r="L41" s="128"/>
      <c r="M41" s="188" t="s">
        <v>134</v>
      </c>
      <c r="N41" s="189">
        <v>3</v>
      </c>
      <c r="O41" s="128"/>
      <c r="P41" s="128"/>
      <c r="Q41" s="128"/>
      <c r="R41" s="128"/>
      <c r="S41" s="128"/>
      <c r="T41" s="128"/>
      <c r="U41" s="128"/>
      <c r="V41" s="128"/>
      <c r="W41" s="128"/>
      <c r="X41" s="128"/>
      <c r="Y41" s="128"/>
    </row>
    <row r="42" spans="1:25" ht="21" customHeight="1">
      <c r="A42" s="277" t="s">
        <v>509</v>
      </c>
      <c r="B42" s="136"/>
      <c r="C42" s="278">
        <v>3</v>
      </c>
      <c r="D42" s="278"/>
      <c r="E42" s="278">
        <v>13</v>
      </c>
      <c r="F42" s="278"/>
      <c r="G42" s="278">
        <v>25</v>
      </c>
      <c r="H42" s="278"/>
      <c r="I42" s="278">
        <v>24</v>
      </c>
      <c r="J42" s="278"/>
      <c r="K42" s="190">
        <v>65</v>
      </c>
      <c r="L42" s="128"/>
      <c r="M42" s="188" t="s">
        <v>132</v>
      </c>
      <c r="N42" s="189">
        <v>2</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100</v>
      </c>
      <c r="D44" s="192">
        <v>0</v>
      </c>
      <c r="E44" s="192">
        <v>645</v>
      </c>
      <c r="F44" s="192">
        <v>0</v>
      </c>
      <c r="G44" s="192">
        <v>324</v>
      </c>
      <c r="H44" s="192">
        <v>0</v>
      </c>
      <c r="I44" s="192">
        <v>552</v>
      </c>
      <c r="J44" s="192">
        <v>0</v>
      </c>
      <c r="K44" s="192">
        <v>1621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1"/>
  <sheetViews>
    <sheetView view="pageBreakPreview" topLeftCell="A11" zoomScale="85" zoomScaleNormal="60" zoomScaleSheetLayoutView="85" workbookViewId="0">
      <selection activeCell="D57" sqref="D57"/>
    </sheetView>
  </sheetViews>
  <sheetFormatPr baseColWidth="10" defaultColWidth="11.42578125"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65" t="str">
        <f>UPPER("Resumen de la Población Privada de la libertad")</f>
        <v>RESUMEN DE LA POBLACIÓN PRIVADA DE LA LIBERTAD</v>
      </c>
      <c r="B2" s="565"/>
      <c r="C2" s="565"/>
      <c r="D2" s="565"/>
      <c r="E2" s="565"/>
      <c r="F2" s="565"/>
      <c r="G2" s="565"/>
      <c r="H2" s="565"/>
      <c r="I2" s="565"/>
      <c r="J2" s="565"/>
      <c r="K2" s="565"/>
      <c r="L2" s="565"/>
      <c r="M2" s="565"/>
      <c r="N2" s="565"/>
      <c r="O2" s="565"/>
      <c r="P2" s="565"/>
    </row>
    <row r="3" spans="1:16" ht="7.5" customHeight="1">
      <c r="A3" s="11"/>
      <c r="B3" s="11"/>
      <c r="C3" s="11"/>
      <c r="D3" s="11"/>
      <c r="E3" s="11"/>
      <c r="F3" s="11"/>
      <c r="G3" s="11"/>
      <c r="H3" s="11"/>
      <c r="I3" s="11"/>
      <c r="J3" s="11"/>
      <c r="K3" s="11"/>
      <c r="L3" s="11"/>
      <c r="M3" s="11"/>
      <c r="N3" s="11"/>
      <c r="O3" s="11"/>
      <c r="P3" s="11"/>
    </row>
    <row r="4" spans="1:16" ht="24.95" customHeight="1">
      <c r="A4" s="565" t="s">
        <v>48</v>
      </c>
      <c r="B4" s="565"/>
      <c r="C4" s="565"/>
      <c r="D4" s="565"/>
      <c r="E4" s="565"/>
      <c r="F4" s="565"/>
      <c r="G4" s="565"/>
      <c r="H4" s="565"/>
      <c r="I4" s="565"/>
      <c r="J4" s="565"/>
      <c r="K4" s="565"/>
      <c r="L4" s="565"/>
      <c r="M4" s="565"/>
      <c r="N4" s="565"/>
      <c r="O4" s="565"/>
      <c r="P4" s="565"/>
    </row>
    <row r="5" spans="1:16" ht="15.75" customHeight="1"/>
    <row r="6" spans="1:16" ht="24.95" customHeight="1">
      <c r="A6" s="551" t="s">
        <v>49</v>
      </c>
      <c r="B6" s="551"/>
      <c r="C6" s="551"/>
      <c r="D6" s="551"/>
      <c r="E6" s="551"/>
      <c r="F6" s="551"/>
      <c r="G6" s="551"/>
      <c r="H6" s="551"/>
      <c r="I6" s="551"/>
      <c r="J6" s="551"/>
      <c r="K6" s="551"/>
      <c r="L6" s="551"/>
      <c r="M6" s="551"/>
      <c r="N6" s="551"/>
      <c r="O6" s="551"/>
      <c r="P6" s="551"/>
    </row>
    <row r="7" spans="1:16" ht="8.1" customHeight="1">
      <c r="A7" s="14"/>
      <c r="B7" s="15"/>
      <c r="C7" s="15"/>
      <c r="D7" s="15"/>
      <c r="E7" s="15"/>
      <c r="F7" s="15"/>
      <c r="G7" s="15" t="s">
        <v>0</v>
      </c>
      <c r="H7" s="15"/>
      <c r="I7" s="15"/>
      <c r="J7" s="15"/>
      <c r="K7" s="15"/>
      <c r="L7" s="15"/>
      <c r="M7" s="15"/>
      <c r="N7" s="15"/>
      <c r="O7" s="15" t="s">
        <v>0</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55" t="s">
        <v>50</v>
      </c>
      <c r="C9" s="553"/>
      <c r="D9" s="553"/>
      <c r="E9" s="560">
        <v>232493</v>
      </c>
      <c r="F9" s="18"/>
      <c r="G9" s="19"/>
      <c r="H9" s="20"/>
      <c r="I9" s="15"/>
      <c r="J9" s="20"/>
      <c r="K9" s="21" t="s">
        <v>51</v>
      </c>
      <c r="L9" s="20"/>
      <c r="M9" s="22">
        <v>219164</v>
      </c>
      <c r="N9" s="23"/>
      <c r="O9" s="24">
        <v>94.27</v>
      </c>
      <c r="P9" s="25" t="s">
        <v>52</v>
      </c>
    </row>
    <row r="10" spans="1:16" s="9" customFormat="1" ht="20.100000000000001" customHeight="1">
      <c r="A10" s="17"/>
      <c r="B10" s="555"/>
      <c r="C10" s="553"/>
      <c r="D10" s="553"/>
      <c r="E10" s="561"/>
      <c r="F10" s="18"/>
      <c r="G10" s="26"/>
      <c r="H10" s="20"/>
      <c r="I10" s="15"/>
      <c r="J10" s="20"/>
      <c r="K10" s="21" t="s">
        <v>53</v>
      </c>
      <c r="L10" s="20"/>
      <c r="M10" s="22">
        <v>13329</v>
      </c>
      <c r="N10" s="23"/>
      <c r="O10" s="24">
        <v>5.73</v>
      </c>
      <c r="P10" s="25" t="s">
        <v>52</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55" t="s">
        <v>54</v>
      </c>
      <c r="C12" s="553"/>
      <c r="D12" s="553"/>
      <c r="E12" s="560">
        <v>203733</v>
      </c>
      <c r="F12" s="18"/>
      <c r="G12" s="562">
        <v>87.63</v>
      </c>
      <c r="H12" s="555" t="s">
        <v>52</v>
      </c>
      <c r="I12" s="15"/>
      <c r="J12" s="20"/>
      <c r="K12" s="556" t="s">
        <v>55</v>
      </c>
      <c r="L12" s="556"/>
      <c r="M12" s="22">
        <v>75876</v>
      </c>
      <c r="N12" s="23"/>
      <c r="O12" s="24">
        <v>32.64</v>
      </c>
      <c r="P12" s="25" t="s">
        <v>52</v>
      </c>
    </row>
    <row r="13" spans="1:16" s="9" customFormat="1" ht="20.100000000000001" customHeight="1">
      <c r="A13" s="17"/>
      <c r="B13" s="555"/>
      <c r="C13" s="553"/>
      <c r="D13" s="553"/>
      <c r="E13" s="561"/>
      <c r="F13" s="18"/>
      <c r="G13" s="562"/>
      <c r="H13" s="555"/>
      <c r="I13" s="15"/>
      <c r="J13" s="20"/>
      <c r="K13" s="556" t="s">
        <v>56</v>
      </c>
      <c r="L13" s="556"/>
      <c r="M13" s="22">
        <v>127857</v>
      </c>
      <c r="N13" s="23"/>
      <c r="O13" s="24">
        <v>54.99</v>
      </c>
      <c r="P13" s="25" t="s">
        <v>52</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55" t="s">
        <v>57</v>
      </c>
      <c r="C15" s="553"/>
      <c r="D15" s="553"/>
      <c r="E15" s="560">
        <v>28760</v>
      </c>
      <c r="F15" s="18"/>
      <c r="G15" s="562">
        <v>12.37</v>
      </c>
      <c r="H15" s="555" t="s">
        <v>52</v>
      </c>
      <c r="I15" s="20"/>
      <c r="J15" s="20"/>
      <c r="K15" s="556" t="s">
        <v>55</v>
      </c>
      <c r="L15" s="556"/>
      <c r="M15" s="22">
        <v>11571</v>
      </c>
      <c r="N15" s="23"/>
      <c r="O15" s="24">
        <v>4.9800000000000004</v>
      </c>
      <c r="P15" s="25" t="s">
        <v>52</v>
      </c>
    </row>
    <row r="16" spans="1:16" s="9" customFormat="1" ht="20.100000000000001" customHeight="1">
      <c r="A16" s="30"/>
      <c r="B16" s="555"/>
      <c r="C16" s="553"/>
      <c r="D16" s="553"/>
      <c r="E16" s="561"/>
      <c r="F16" s="18"/>
      <c r="G16" s="561"/>
      <c r="H16" s="555"/>
      <c r="I16" s="15"/>
      <c r="J16" s="20"/>
      <c r="K16" s="556" t="s">
        <v>56</v>
      </c>
      <c r="L16" s="556"/>
      <c r="M16" s="22">
        <v>17189</v>
      </c>
      <c r="N16" s="23"/>
      <c r="O16" s="24">
        <v>7.39</v>
      </c>
      <c r="P16" s="25" t="s">
        <v>52</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51" t="s">
        <v>58</v>
      </c>
      <c r="B19" s="551"/>
      <c r="C19" s="551"/>
      <c r="D19" s="551"/>
      <c r="E19" s="551"/>
      <c r="F19" s="551"/>
      <c r="G19" s="551"/>
      <c r="H19" s="551"/>
      <c r="I19" s="551"/>
      <c r="J19" s="551"/>
      <c r="K19" s="551"/>
      <c r="L19" s="551"/>
      <c r="M19" s="551"/>
      <c r="N19" s="551"/>
      <c r="O19" s="551"/>
      <c r="P19" s="551"/>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64" t="s">
        <v>59</v>
      </c>
      <c r="C21" s="20"/>
      <c r="D21" s="20"/>
      <c r="E21" s="563">
        <v>14170</v>
      </c>
      <c r="F21" s="20"/>
      <c r="G21" s="20"/>
      <c r="H21" s="31"/>
      <c r="I21" s="15"/>
      <c r="J21" s="15"/>
      <c r="K21" s="21" t="s">
        <v>51</v>
      </c>
      <c r="M21" s="31">
        <v>12828</v>
      </c>
      <c r="N21" s="31"/>
      <c r="O21" s="118">
        <v>90.529287226534933</v>
      </c>
      <c r="P21" s="25" t="s">
        <v>52</v>
      </c>
    </row>
    <row r="22" spans="1:17" s="9" customFormat="1" ht="20.100000000000001" customHeight="1">
      <c r="A22" s="30"/>
      <c r="B22" s="564"/>
      <c r="C22" s="20"/>
      <c r="D22" s="20"/>
      <c r="E22" s="563"/>
      <c r="F22" s="20"/>
      <c r="G22" s="20"/>
      <c r="H22" s="31"/>
      <c r="I22" s="15"/>
      <c r="J22" s="15"/>
      <c r="K22" s="21" t="s">
        <v>53</v>
      </c>
      <c r="M22" s="31">
        <v>1342</v>
      </c>
      <c r="N22" s="31"/>
      <c r="O22" s="118">
        <v>9.4707127734650669</v>
      </c>
      <c r="P22" s="25" t="s">
        <v>52</v>
      </c>
    </row>
    <row r="23" spans="1:17" s="9" customFormat="1" ht="20.100000000000001" customHeight="1">
      <c r="A23" s="30"/>
      <c r="B23" s="20"/>
      <c r="C23" s="20"/>
      <c r="D23" s="20"/>
      <c r="E23" s="20"/>
      <c r="F23" s="20"/>
      <c r="G23" s="20"/>
      <c r="H23" s="31"/>
      <c r="I23" s="15"/>
      <c r="J23" s="15"/>
      <c r="K23" s="40"/>
      <c r="N23" s="31"/>
      <c r="O23" s="118"/>
      <c r="P23" s="25"/>
    </row>
    <row r="24" spans="1:17" s="9" customFormat="1" ht="20.100000000000001" customHeight="1">
      <c r="A24" s="30"/>
      <c r="B24" s="564" t="s">
        <v>60</v>
      </c>
      <c r="C24" s="20"/>
      <c r="D24" s="20"/>
      <c r="E24" s="563">
        <v>14406</v>
      </c>
      <c r="F24" s="20"/>
      <c r="G24" s="20"/>
      <c r="H24" s="31"/>
      <c r="I24" s="15"/>
      <c r="J24" s="15"/>
      <c r="K24" s="21" t="s">
        <v>51</v>
      </c>
      <c r="M24" s="31">
        <v>13002</v>
      </c>
      <c r="N24" s="31"/>
      <c r="O24" s="118">
        <v>90.260326275598743</v>
      </c>
      <c r="P24" s="25" t="s">
        <v>52</v>
      </c>
    </row>
    <row r="25" spans="1:17" s="9" customFormat="1" ht="20.100000000000001" customHeight="1">
      <c r="A25" s="30"/>
      <c r="B25" s="564"/>
      <c r="C25" s="20"/>
      <c r="D25" s="20"/>
      <c r="E25" s="563"/>
      <c r="F25" s="20"/>
      <c r="G25" s="20"/>
      <c r="H25" s="31"/>
      <c r="I25" s="15"/>
      <c r="J25" s="15"/>
      <c r="K25" s="21" t="s">
        <v>53</v>
      </c>
      <c r="M25" s="31">
        <v>1404</v>
      </c>
      <c r="N25" s="31"/>
      <c r="O25" s="118">
        <v>9.7396737244012499</v>
      </c>
      <c r="P25" s="25" t="s">
        <v>52</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51" t="s">
        <v>61</v>
      </c>
      <c r="B28" s="551"/>
      <c r="C28" s="551"/>
      <c r="D28" s="551"/>
      <c r="E28" s="551"/>
      <c r="F28" s="551"/>
      <c r="G28" s="551"/>
      <c r="H28" s="551"/>
      <c r="I28" s="42"/>
      <c r="J28" s="551" t="s">
        <v>62</v>
      </c>
      <c r="K28" s="551"/>
      <c r="L28" s="551"/>
      <c r="M28" s="551"/>
      <c r="N28" s="551"/>
      <c r="O28" s="551"/>
      <c r="P28" s="551"/>
    </row>
    <row r="29" spans="1:17" ht="15" customHeight="1">
      <c r="A29" s="43"/>
      <c r="B29" s="44"/>
      <c r="C29" s="44"/>
      <c r="D29" s="44" t="s">
        <v>0</v>
      </c>
      <c r="E29" s="45" t="s">
        <v>0</v>
      </c>
      <c r="F29" s="46" t="s">
        <v>0</v>
      </c>
      <c r="G29" s="47" t="s">
        <v>0</v>
      </c>
      <c r="H29" s="48"/>
      <c r="I29" s="49"/>
      <c r="J29" s="43"/>
      <c r="K29" s="44"/>
      <c r="L29" s="44"/>
      <c r="M29" s="44"/>
      <c r="N29" s="44"/>
      <c r="O29" s="44"/>
      <c r="P29" s="50"/>
    </row>
    <row r="30" spans="1:17" ht="20.100000000000001" customHeight="1">
      <c r="A30" s="14"/>
      <c r="B30" s="15"/>
      <c r="C30" s="15"/>
      <c r="D30" s="15"/>
      <c r="E30" s="20" t="s">
        <v>63</v>
      </c>
      <c r="F30" s="52"/>
      <c r="G30" s="51" t="s">
        <v>64</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56" t="s">
        <v>65</v>
      </c>
      <c r="C32" s="557"/>
      <c r="D32" s="557"/>
      <c r="E32" s="56">
        <v>14</v>
      </c>
      <c r="F32" s="57"/>
      <c r="G32" s="58">
        <v>28200</v>
      </c>
      <c r="H32" s="59"/>
      <c r="I32" s="31"/>
      <c r="J32" s="60"/>
      <c r="K32" s="556" t="s">
        <v>66</v>
      </c>
      <c r="L32" s="557"/>
      <c r="M32" s="557"/>
      <c r="N32" s="557"/>
      <c r="O32" s="58">
        <v>10051</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56" t="s">
        <v>67</v>
      </c>
      <c r="C34" s="557"/>
      <c r="D34" s="557"/>
      <c r="E34" s="56">
        <v>13</v>
      </c>
      <c r="F34" s="57"/>
      <c r="G34" s="56">
        <v>29246</v>
      </c>
      <c r="H34" s="59"/>
      <c r="I34" s="31"/>
      <c r="J34" s="60"/>
      <c r="K34" s="556" t="s">
        <v>68</v>
      </c>
      <c r="L34" s="557"/>
      <c r="M34" s="557"/>
      <c r="N34" s="557"/>
      <c r="O34" s="65">
        <v>125</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56" t="s">
        <v>69</v>
      </c>
      <c r="C36" s="557"/>
      <c r="D36" s="557"/>
      <c r="E36" s="56">
        <v>252</v>
      </c>
      <c r="F36" s="57"/>
      <c r="G36" s="56">
        <v>164996</v>
      </c>
      <c r="H36" s="59"/>
      <c r="I36" s="31"/>
      <c r="J36" s="60"/>
      <c r="K36" s="556" t="s">
        <v>70</v>
      </c>
      <c r="L36" s="556"/>
      <c r="M36" s="556"/>
      <c r="N36" s="556"/>
      <c r="O36" s="558">
        <v>20</v>
      </c>
      <c r="P36" s="25"/>
      <c r="Q36" s="10"/>
    </row>
    <row r="37" spans="1:17" ht="20.100000000000001" customHeight="1">
      <c r="A37" s="17"/>
      <c r="B37" s="21"/>
      <c r="C37" s="61"/>
      <c r="D37" s="61"/>
      <c r="E37" s="56"/>
      <c r="F37" s="57"/>
      <c r="G37" s="56"/>
      <c r="H37" s="59"/>
      <c r="I37" s="31"/>
      <c r="J37" s="60"/>
      <c r="K37" s="556"/>
      <c r="L37" s="556"/>
      <c r="M37" s="556"/>
      <c r="N37" s="556"/>
      <c r="O37" s="558"/>
      <c r="P37" s="25"/>
      <c r="Q37" s="10"/>
    </row>
    <row r="38" spans="1:17" ht="20.100000000000001" customHeight="1">
      <c r="A38" s="17"/>
      <c r="B38" s="556" t="s">
        <v>71</v>
      </c>
      <c r="C38" s="557"/>
      <c r="D38" s="557"/>
      <c r="E38" s="56">
        <v>279</v>
      </c>
      <c r="F38" s="57"/>
      <c r="G38" s="58">
        <v>222442</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56" t="s">
        <v>72</v>
      </c>
      <c r="L39" s="557"/>
      <c r="M39" s="557"/>
      <c r="N39" s="557"/>
      <c r="O39" s="559">
        <v>105</v>
      </c>
      <c r="P39" s="25"/>
      <c r="Q39" s="10"/>
    </row>
    <row r="40" spans="1:17" ht="20.100000000000001" customHeight="1">
      <c r="A40" s="17"/>
      <c r="H40" s="59"/>
      <c r="I40" s="31"/>
      <c r="J40" s="60"/>
      <c r="K40" s="557"/>
      <c r="L40" s="557"/>
      <c r="M40" s="557"/>
      <c r="N40" s="557"/>
      <c r="O40" s="559"/>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51" t="s">
        <v>73</v>
      </c>
      <c r="B43" s="551"/>
      <c r="C43" s="551"/>
      <c r="D43" s="551"/>
      <c r="E43" s="551"/>
      <c r="F43" s="551"/>
      <c r="G43" s="551"/>
      <c r="H43" s="551"/>
      <c r="I43" s="15"/>
      <c r="J43" s="551" t="s">
        <v>74</v>
      </c>
      <c r="K43" s="551"/>
      <c r="L43" s="551"/>
      <c r="M43" s="551"/>
      <c r="N43" s="551"/>
      <c r="O43" s="551"/>
      <c r="P43" s="551"/>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52" t="s">
        <v>75</v>
      </c>
      <c r="C46" s="553"/>
      <c r="D46" s="553"/>
      <c r="E46" s="553"/>
      <c r="F46" s="554">
        <v>3</v>
      </c>
      <c r="G46" s="554"/>
      <c r="H46" s="81"/>
      <c r="I46" s="82"/>
      <c r="J46" s="17"/>
      <c r="K46" s="555" t="s">
        <v>76</v>
      </c>
      <c r="L46" s="553"/>
      <c r="M46" s="553"/>
      <c r="N46" s="553"/>
      <c r="O46" s="56">
        <v>229</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52" t="s">
        <v>77</v>
      </c>
      <c r="C48" s="553"/>
      <c r="D48" s="553"/>
      <c r="E48" s="553"/>
      <c r="F48" s="554">
        <v>0</v>
      </c>
      <c r="G48" s="554"/>
      <c r="H48" s="83"/>
      <c r="I48" s="82"/>
      <c r="J48" s="17"/>
      <c r="K48" s="555" t="s">
        <v>78</v>
      </c>
      <c r="L48" s="553"/>
      <c r="M48" s="553"/>
      <c r="N48" s="553"/>
      <c r="O48" s="56">
        <v>596</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9.75" customHeight="1">
      <c r="A51" s="119"/>
      <c r="B51" s="119"/>
      <c r="C51" s="103"/>
      <c r="D51" s="103"/>
      <c r="E51" s="103"/>
      <c r="F51" s="103"/>
      <c r="G51" s="104"/>
      <c r="H51" s="106"/>
      <c r="I51" s="82"/>
      <c r="J51" s="82"/>
      <c r="K51" s="82"/>
      <c r="L51" s="82"/>
      <c r="M51" s="82"/>
      <c r="N51" s="82"/>
      <c r="O51" s="82"/>
      <c r="P51" s="82"/>
    </row>
    <row r="52" spans="1:16" ht="18.75" customHeight="1">
      <c r="A52" s="675" t="s">
        <v>725</v>
      </c>
      <c r="B52" s="675"/>
      <c r="C52" s="675"/>
      <c r="D52" s="675"/>
      <c r="E52" s="675"/>
      <c r="F52" s="675"/>
      <c r="G52" s="675"/>
      <c r="H52" s="675"/>
      <c r="I52" s="675"/>
      <c r="J52" s="675"/>
      <c r="K52" s="675"/>
      <c r="L52" s="675"/>
      <c r="M52" s="675"/>
      <c r="N52" s="675"/>
      <c r="O52" s="675"/>
      <c r="P52" s="675"/>
    </row>
    <row r="53" spans="1:16" ht="9.9499999999999993" customHeight="1">
      <c r="A53" s="676"/>
      <c r="B53" s="677"/>
      <c r="C53" s="677"/>
      <c r="D53" s="677"/>
      <c r="E53" s="677"/>
      <c r="F53" s="677"/>
      <c r="G53" s="678"/>
      <c r="H53" s="679"/>
      <c r="I53" s="676"/>
      <c r="J53" s="676"/>
      <c r="K53" s="676"/>
      <c r="L53" s="676"/>
      <c r="M53" s="676"/>
      <c r="N53" s="676"/>
      <c r="O53" s="676"/>
      <c r="P53" s="676"/>
    </row>
    <row r="54" spans="1:16" ht="37.5" customHeight="1">
      <c r="A54" s="680" t="s">
        <v>79</v>
      </c>
      <c r="B54" s="680"/>
      <c r="C54" s="680"/>
      <c r="D54" s="680"/>
      <c r="E54" s="680"/>
      <c r="F54" s="680"/>
      <c r="G54" s="680"/>
      <c r="H54" s="680"/>
      <c r="I54" s="680"/>
      <c r="J54" s="680"/>
      <c r="K54" s="680"/>
      <c r="L54" s="680"/>
      <c r="M54" s="680"/>
      <c r="N54" s="680"/>
      <c r="O54" s="680"/>
      <c r="P54" s="680"/>
    </row>
    <row r="55" spans="1:16" ht="15" customHeight="1">
      <c r="A55" s="20"/>
      <c r="B55" s="103"/>
      <c r="C55" s="103"/>
      <c r="D55" s="103"/>
      <c r="E55" s="103"/>
      <c r="F55" s="103"/>
      <c r="G55" s="104"/>
      <c r="H55" s="40"/>
      <c r="I55" s="82"/>
    </row>
    <row r="56" spans="1:16" ht="20.100000000000001" customHeight="1">
      <c r="A56" s="20"/>
      <c r="B56" s="40"/>
      <c r="C56" s="40"/>
      <c r="D56" s="40"/>
      <c r="E56" s="40"/>
      <c r="F56" s="89"/>
      <c r="G56" s="71"/>
      <c r="H56" s="40"/>
      <c r="I56" s="82"/>
    </row>
    <row r="57" spans="1:16" ht="20.100000000000001" customHeight="1">
      <c r="A57" s="20"/>
      <c r="B57" s="103"/>
      <c r="C57" s="105"/>
      <c r="D57" s="105"/>
      <c r="E57" s="105"/>
      <c r="F57" s="105"/>
      <c r="G57" s="104"/>
      <c r="H57" s="40"/>
      <c r="I57" s="82"/>
    </row>
    <row r="58" spans="1:16" ht="20.100000000000001" customHeight="1">
      <c r="A58" s="20"/>
      <c r="B58" s="105"/>
      <c r="C58" s="105"/>
      <c r="D58" s="105"/>
      <c r="E58" s="105"/>
      <c r="F58" s="105"/>
      <c r="G58" s="105"/>
      <c r="H58" s="106"/>
      <c r="I58" s="82"/>
    </row>
    <row r="59" spans="1:16" ht="20.100000000000001" customHeight="1">
      <c r="A59" s="20"/>
      <c r="B59" s="105"/>
      <c r="C59" s="105"/>
      <c r="D59" s="105"/>
      <c r="E59" s="105"/>
      <c r="F59" s="105"/>
      <c r="G59" s="105"/>
      <c r="H59" s="107"/>
      <c r="I59" s="82"/>
    </row>
    <row r="60" spans="1:16" ht="15" customHeight="1">
      <c r="A60" s="20"/>
      <c r="B60" s="20"/>
      <c r="C60" s="20"/>
      <c r="D60" s="20"/>
      <c r="E60" s="20"/>
      <c r="F60" s="71"/>
      <c r="G60" s="71"/>
      <c r="H60" s="71"/>
      <c r="I60" s="82"/>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c r="A90" s="54"/>
      <c r="B90" s="54"/>
      <c r="C90" s="54"/>
      <c r="D90" s="54"/>
      <c r="E90" s="54"/>
      <c r="F90" s="54"/>
      <c r="G90" s="54"/>
      <c r="H90" s="54"/>
      <c r="I90" s="54"/>
      <c r="J90" s="54"/>
      <c r="K90" s="54"/>
      <c r="L90" s="54"/>
      <c r="M90" s="54"/>
      <c r="N90" s="54"/>
      <c r="O90" s="54"/>
      <c r="P90" s="54"/>
    </row>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row r="111" ht="24.95" customHeight="1"/>
  </sheetData>
  <mergeCells count="44">
    <mergeCell ref="E12:E13"/>
    <mergeCell ref="A2:P2"/>
    <mergeCell ref="A4:P4"/>
    <mergeCell ref="A6:P6"/>
    <mergeCell ref="B9:D10"/>
    <mergeCell ref="E9:E10"/>
    <mergeCell ref="G12:G13"/>
    <mergeCell ref="H12:H13"/>
    <mergeCell ref="K12:L12"/>
    <mergeCell ref="K13:L13"/>
    <mergeCell ref="B12:D13"/>
    <mergeCell ref="E21:E22"/>
    <mergeCell ref="B24:B25"/>
    <mergeCell ref="E24:E25"/>
    <mergeCell ref="A19:P19"/>
    <mergeCell ref="B21:B22"/>
    <mergeCell ref="B15:D16"/>
    <mergeCell ref="E15:E16"/>
    <mergeCell ref="G15:G16"/>
    <mergeCell ref="H15:H16"/>
    <mergeCell ref="K15:L15"/>
    <mergeCell ref="K16:L16"/>
    <mergeCell ref="B32:D32"/>
    <mergeCell ref="K32:N32"/>
    <mergeCell ref="A28:H28"/>
    <mergeCell ref="J28:P28"/>
    <mergeCell ref="B34:D34"/>
    <mergeCell ref="K34:N34"/>
    <mergeCell ref="B36:D36"/>
    <mergeCell ref="K36:N37"/>
    <mergeCell ref="O36:O37"/>
    <mergeCell ref="B38:D38"/>
    <mergeCell ref="K39:N40"/>
    <mergeCell ref="O39:O40"/>
    <mergeCell ref="A43:H43"/>
    <mergeCell ref="J43:P43"/>
    <mergeCell ref="A52:P52"/>
    <mergeCell ref="A54:P54"/>
    <mergeCell ref="B46:E46"/>
    <mergeCell ref="F46:G46"/>
    <mergeCell ref="K46:N46"/>
    <mergeCell ref="B48:E48"/>
    <mergeCell ref="F48:G48"/>
    <mergeCell ref="K48:N48"/>
  </mergeCells>
  <printOptions horizontalCentered="1"/>
  <pageMargins left="0.19685039370078741" right="0.19685039370078741" top="0.39370078740157483" bottom="0.19685039370078741" header="0" footer="0.19685039370078741"/>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9F652-049B-40D5-9C69-4CE3509E88D1}">
  <sheetPr>
    <pageSetUpPr fitToPage="1"/>
  </sheetPr>
  <dimension ref="A1:Y51"/>
  <sheetViews>
    <sheetView view="pageBreakPreview" zoomScale="60" zoomScaleNormal="100" workbookViewId="0">
      <selection activeCell="E19" sqref="E19"/>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148</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4</v>
      </c>
      <c r="F10" s="278"/>
      <c r="G10" s="278">
        <v>2</v>
      </c>
      <c r="H10" s="278"/>
      <c r="I10" s="278">
        <v>7</v>
      </c>
      <c r="J10" s="278"/>
      <c r="K10" s="190">
        <v>13</v>
      </c>
      <c r="L10" s="128"/>
      <c r="M10" s="188" t="s">
        <v>122</v>
      </c>
      <c r="N10" s="189">
        <v>246</v>
      </c>
      <c r="O10" s="128"/>
      <c r="P10" s="128"/>
      <c r="Q10" s="128"/>
      <c r="R10" s="128"/>
      <c r="S10" s="128"/>
      <c r="T10" s="128"/>
      <c r="U10" s="128"/>
      <c r="V10" s="128"/>
      <c r="W10" s="128"/>
      <c r="X10" s="128"/>
      <c r="Y10" s="128"/>
    </row>
    <row r="11" spans="1:25" ht="21" customHeight="1">
      <c r="A11" s="277" t="s">
        <v>105</v>
      </c>
      <c r="B11" s="136"/>
      <c r="C11" s="278">
        <v>7</v>
      </c>
      <c r="D11" s="278"/>
      <c r="E11" s="278">
        <v>19</v>
      </c>
      <c r="F11" s="278"/>
      <c r="G11" s="278">
        <v>3</v>
      </c>
      <c r="H11" s="278"/>
      <c r="I11" s="278">
        <v>5</v>
      </c>
      <c r="J11" s="278"/>
      <c r="K11" s="190">
        <v>34</v>
      </c>
      <c r="L11" s="128"/>
      <c r="M11" s="188" t="s">
        <v>108</v>
      </c>
      <c r="N11" s="189">
        <v>238</v>
      </c>
      <c r="O11" s="128"/>
      <c r="P11" s="128"/>
      <c r="Q11" s="128"/>
      <c r="R11" s="128"/>
      <c r="S11" s="128"/>
      <c r="T11" s="128"/>
      <c r="U11" s="128"/>
      <c r="V11" s="128"/>
      <c r="W11" s="128"/>
      <c r="X11" s="128"/>
      <c r="Y11" s="128"/>
    </row>
    <row r="12" spans="1:25" ht="21" customHeight="1">
      <c r="A12" s="277" t="s">
        <v>106</v>
      </c>
      <c r="B12" s="136"/>
      <c r="C12" s="278"/>
      <c r="D12" s="278"/>
      <c r="E12" s="278">
        <v>1</v>
      </c>
      <c r="F12" s="278"/>
      <c r="G12" s="278"/>
      <c r="H12" s="278"/>
      <c r="I12" s="278">
        <v>2</v>
      </c>
      <c r="J12" s="278"/>
      <c r="K12" s="190">
        <v>3</v>
      </c>
      <c r="L12" s="128"/>
      <c r="M12" s="188" t="s">
        <v>111</v>
      </c>
      <c r="N12" s="189">
        <v>233</v>
      </c>
      <c r="O12" s="128"/>
      <c r="P12" s="128"/>
      <c r="Q12" s="128"/>
      <c r="R12" s="128"/>
      <c r="S12" s="128"/>
      <c r="T12" s="128"/>
      <c r="U12" s="128"/>
      <c r="V12" s="128"/>
      <c r="W12" s="128"/>
      <c r="X12" s="128"/>
      <c r="Y12" s="128"/>
    </row>
    <row r="13" spans="1:25" ht="21" customHeight="1">
      <c r="A13" s="277" t="s">
        <v>107</v>
      </c>
      <c r="B13" s="136"/>
      <c r="C13" s="278">
        <v>1</v>
      </c>
      <c r="D13" s="278"/>
      <c r="E13" s="278">
        <v>2</v>
      </c>
      <c r="F13" s="278"/>
      <c r="G13" s="278">
        <v>1</v>
      </c>
      <c r="H13" s="278"/>
      <c r="I13" s="278">
        <v>2</v>
      </c>
      <c r="J13" s="278"/>
      <c r="K13" s="190">
        <v>6</v>
      </c>
      <c r="L13" s="128"/>
      <c r="M13" s="188" t="s">
        <v>131</v>
      </c>
      <c r="N13" s="189">
        <v>174</v>
      </c>
      <c r="O13" s="128"/>
      <c r="P13" s="128"/>
      <c r="Q13" s="128"/>
      <c r="R13" s="128"/>
      <c r="S13" s="128"/>
      <c r="T13" s="128"/>
      <c r="U13" s="128"/>
      <c r="V13" s="128"/>
      <c r="W13" s="128"/>
      <c r="X13" s="128"/>
      <c r="Y13" s="128"/>
    </row>
    <row r="14" spans="1:25" ht="21" customHeight="1">
      <c r="A14" s="277" t="s">
        <v>110</v>
      </c>
      <c r="B14" s="136"/>
      <c r="C14" s="278">
        <v>2</v>
      </c>
      <c r="D14" s="278"/>
      <c r="E14" s="278">
        <v>7</v>
      </c>
      <c r="F14" s="278"/>
      <c r="G14" s="278">
        <v>8</v>
      </c>
      <c r="H14" s="278"/>
      <c r="I14" s="278">
        <v>8</v>
      </c>
      <c r="J14" s="278"/>
      <c r="K14" s="190">
        <v>25</v>
      </c>
      <c r="L14" s="128"/>
      <c r="M14" s="188" t="s">
        <v>135</v>
      </c>
      <c r="N14" s="189">
        <v>119</v>
      </c>
      <c r="O14" s="128"/>
      <c r="P14" s="128"/>
      <c r="Q14" s="128"/>
      <c r="R14" s="128"/>
      <c r="S14" s="128"/>
      <c r="T14" s="128"/>
      <c r="U14" s="128"/>
      <c r="V14" s="128"/>
      <c r="W14" s="128"/>
      <c r="X14" s="128"/>
      <c r="Y14" s="128"/>
    </row>
    <row r="15" spans="1:25" ht="21" customHeight="1">
      <c r="A15" s="277" t="s">
        <v>111</v>
      </c>
      <c r="B15" s="136"/>
      <c r="C15" s="278">
        <v>3</v>
      </c>
      <c r="D15" s="278"/>
      <c r="E15" s="278">
        <v>70</v>
      </c>
      <c r="F15" s="278"/>
      <c r="G15" s="278">
        <v>10</v>
      </c>
      <c r="H15" s="278"/>
      <c r="I15" s="278">
        <v>150</v>
      </c>
      <c r="J15" s="278"/>
      <c r="K15" s="190">
        <v>233</v>
      </c>
      <c r="L15" s="128"/>
      <c r="M15" s="188" t="s">
        <v>112</v>
      </c>
      <c r="N15" s="189">
        <v>104</v>
      </c>
      <c r="O15" s="128"/>
      <c r="P15" s="128"/>
      <c r="Q15" s="128"/>
      <c r="R15" s="128"/>
      <c r="S15" s="128"/>
      <c r="T15" s="128"/>
      <c r="U15" s="128"/>
      <c r="V15" s="128"/>
      <c r="W15" s="128"/>
      <c r="X15" s="128"/>
      <c r="Y15" s="128"/>
    </row>
    <row r="16" spans="1:25" ht="21" customHeight="1">
      <c r="A16" s="277" t="s">
        <v>112</v>
      </c>
      <c r="B16" s="136"/>
      <c r="C16" s="278">
        <v>3</v>
      </c>
      <c r="D16" s="278"/>
      <c r="E16" s="278">
        <v>50</v>
      </c>
      <c r="F16" s="278"/>
      <c r="G16" s="278">
        <v>23</v>
      </c>
      <c r="H16" s="278"/>
      <c r="I16" s="278">
        <v>28</v>
      </c>
      <c r="J16" s="278"/>
      <c r="K16" s="190">
        <v>104</v>
      </c>
      <c r="L16" s="128"/>
      <c r="M16" s="188" t="s">
        <v>509</v>
      </c>
      <c r="N16" s="189">
        <v>82</v>
      </c>
      <c r="O16" s="128"/>
      <c r="P16" s="128"/>
      <c r="Q16" s="128"/>
      <c r="R16" s="128"/>
      <c r="S16" s="128"/>
      <c r="T16" s="128"/>
      <c r="U16" s="128"/>
      <c r="V16" s="128"/>
      <c r="W16" s="128"/>
      <c r="X16" s="128"/>
      <c r="Y16" s="128"/>
    </row>
    <row r="17" spans="1:25" ht="21" customHeight="1">
      <c r="A17" s="277" t="s">
        <v>108</v>
      </c>
      <c r="B17" s="136"/>
      <c r="C17" s="278">
        <v>4</v>
      </c>
      <c r="D17" s="278"/>
      <c r="E17" s="278">
        <v>57</v>
      </c>
      <c r="F17" s="278"/>
      <c r="G17" s="278">
        <v>72</v>
      </c>
      <c r="H17" s="278"/>
      <c r="I17" s="278">
        <v>105</v>
      </c>
      <c r="J17" s="278"/>
      <c r="K17" s="190">
        <v>238</v>
      </c>
      <c r="L17" s="128"/>
      <c r="M17" s="188" t="s">
        <v>118</v>
      </c>
      <c r="N17" s="189">
        <v>80</v>
      </c>
      <c r="O17" s="128"/>
      <c r="P17" s="128"/>
      <c r="Q17" s="128"/>
      <c r="R17" s="128"/>
      <c r="S17" s="128"/>
      <c r="T17" s="128"/>
      <c r="U17" s="128"/>
      <c r="V17" s="128"/>
      <c r="W17" s="128"/>
      <c r="X17" s="128"/>
      <c r="Y17" s="128"/>
    </row>
    <row r="18" spans="1:25" ht="21" customHeight="1">
      <c r="A18" s="277" t="s">
        <v>109</v>
      </c>
      <c r="B18" s="136"/>
      <c r="C18" s="278"/>
      <c r="D18" s="278"/>
      <c r="E18" s="278">
        <v>1</v>
      </c>
      <c r="F18" s="278"/>
      <c r="G18" s="278"/>
      <c r="H18" s="278"/>
      <c r="I18" s="278">
        <v>3</v>
      </c>
      <c r="J18" s="278"/>
      <c r="K18" s="190">
        <v>4</v>
      </c>
      <c r="L18" s="128"/>
      <c r="M18" s="188" t="s">
        <v>133</v>
      </c>
      <c r="N18" s="189">
        <v>79</v>
      </c>
      <c r="O18" s="128"/>
      <c r="P18" s="128"/>
      <c r="Q18" s="128"/>
      <c r="R18" s="128"/>
      <c r="S18" s="128"/>
      <c r="T18" s="128"/>
      <c r="U18" s="128"/>
      <c r="V18" s="128"/>
      <c r="W18" s="128"/>
      <c r="X18" s="128"/>
      <c r="Y18" s="128"/>
    </row>
    <row r="19" spans="1:25" ht="21" customHeight="1">
      <c r="A19" s="277" t="s">
        <v>113</v>
      </c>
      <c r="B19" s="136"/>
      <c r="C19" s="278"/>
      <c r="D19" s="278"/>
      <c r="E19" s="278">
        <v>18</v>
      </c>
      <c r="F19" s="278"/>
      <c r="G19" s="278">
        <v>8</v>
      </c>
      <c r="H19" s="278"/>
      <c r="I19" s="278">
        <v>19</v>
      </c>
      <c r="J19" s="278"/>
      <c r="K19" s="190">
        <v>45</v>
      </c>
      <c r="L19" s="128"/>
      <c r="M19" s="188" t="s">
        <v>115</v>
      </c>
      <c r="N19" s="189">
        <v>75</v>
      </c>
      <c r="O19" s="128"/>
      <c r="P19" s="128"/>
      <c r="Q19" s="128"/>
      <c r="R19" s="128"/>
      <c r="S19" s="128"/>
      <c r="T19" s="128"/>
      <c r="U19" s="128"/>
      <c r="V19" s="128"/>
      <c r="W19" s="128"/>
      <c r="X19" s="128"/>
      <c r="Y19" s="128"/>
    </row>
    <row r="20" spans="1:25" ht="21" customHeight="1">
      <c r="A20" s="277" t="s">
        <v>118</v>
      </c>
      <c r="B20" s="136"/>
      <c r="C20" s="278">
        <v>1</v>
      </c>
      <c r="D20" s="278"/>
      <c r="E20" s="278">
        <v>28</v>
      </c>
      <c r="F20" s="278"/>
      <c r="G20" s="278">
        <v>26</v>
      </c>
      <c r="H20" s="278"/>
      <c r="I20" s="278">
        <v>25</v>
      </c>
      <c r="J20" s="278"/>
      <c r="K20" s="190">
        <v>80</v>
      </c>
      <c r="L20" s="128"/>
      <c r="M20" s="188" t="s">
        <v>114</v>
      </c>
      <c r="N20" s="189">
        <v>54</v>
      </c>
      <c r="O20" s="128"/>
      <c r="P20" s="128"/>
      <c r="Q20" s="128"/>
      <c r="R20" s="128"/>
      <c r="S20" s="128"/>
      <c r="T20" s="128"/>
      <c r="U20" s="128"/>
      <c r="V20" s="128"/>
      <c r="W20" s="128"/>
      <c r="X20" s="128"/>
      <c r="Y20" s="128"/>
    </row>
    <row r="21" spans="1:25" ht="21" customHeight="1">
      <c r="A21" s="277" t="s">
        <v>114</v>
      </c>
      <c r="B21" s="136"/>
      <c r="C21" s="278">
        <v>3</v>
      </c>
      <c r="D21" s="278"/>
      <c r="E21" s="278">
        <v>38</v>
      </c>
      <c r="F21" s="278"/>
      <c r="G21" s="278">
        <v>3</v>
      </c>
      <c r="H21" s="278"/>
      <c r="I21" s="278">
        <v>10</v>
      </c>
      <c r="J21" s="278"/>
      <c r="K21" s="190">
        <v>54</v>
      </c>
      <c r="L21" s="128"/>
      <c r="M21" s="188" t="s">
        <v>119</v>
      </c>
      <c r="N21" s="189">
        <v>54</v>
      </c>
      <c r="O21" s="128"/>
      <c r="P21" s="128"/>
      <c r="Q21" s="128"/>
      <c r="R21" s="128"/>
      <c r="S21" s="128"/>
      <c r="T21" s="128"/>
      <c r="U21" s="128"/>
      <c r="V21" s="128"/>
      <c r="W21" s="128"/>
      <c r="X21" s="128"/>
      <c r="Y21" s="128"/>
    </row>
    <row r="22" spans="1:25" ht="21" customHeight="1">
      <c r="A22" s="277" t="s">
        <v>115</v>
      </c>
      <c r="B22" s="136"/>
      <c r="C22" s="278">
        <v>11</v>
      </c>
      <c r="D22" s="278"/>
      <c r="E22" s="278">
        <v>24</v>
      </c>
      <c r="F22" s="278"/>
      <c r="G22" s="278">
        <v>18</v>
      </c>
      <c r="H22" s="278"/>
      <c r="I22" s="278">
        <v>22</v>
      </c>
      <c r="J22" s="278"/>
      <c r="K22" s="190">
        <v>75</v>
      </c>
      <c r="L22" s="128"/>
      <c r="M22" s="188" t="s">
        <v>128</v>
      </c>
      <c r="N22" s="189">
        <v>54</v>
      </c>
      <c r="O22" s="128"/>
      <c r="P22" s="128"/>
      <c r="Q22" s="128"/>
      <c r="R22" s="128"/>
      <c r="S22" s="128"/>
      <c r="T22" s="128"/>
      <c r="U22" s="128"/>
      <c r="V22" s="128"/>
      <c r="W22" s="128"/>
      <c r="X22" s="128"/>
      <c r="Y22" s="128"/>
    </row>
    <row r="23" spans="1:25" ht="21" customHeight="1">
      <c r="A23" s="277" t="s">
        <v>116</v>
      </c>
      <c r="B23" s="136"/>
      <c r="C23" s="278">
        <v>1</v>
      </c>
      <c r="D23" s="278"/>
      <c r="E23" s="278">
        <v>4</v>
      </c>
      <c r="F23" s="278"/>
      <c r="G23" s="278">
        <v>1</v>
      </c>
      <c r="H23" s="278"/>
      <c r="I23" s="278">
        <v>5</v>
      </c>
      <c r="J23" s="278"/>
      <c r="K23" s="190">
        <v>11</v>
      </c>
      <c r="L23" s="128"/>
      <c r="M23" s="188" t="s">
        <v>113</v>
      </c>
      <c r="N23" s="189">
        <v>45</v>
      </c>
      <c r="O23" s="128"/>
      <c r="P23" s="128"/>
      <c r="Q23" s="128"/>
      <c r="R23" s="128"/>
      <c r="S23" s="128"/>
      <c r="T23" s="128"/>
      <c r="U23" s="128"/>
      <c r="V23" s="128"/>
      <c r="W23" s="128"/>
      <c r="X23" s="128"/>
      <c r="Y23" s="128"/>
    </row>
    <row r="24" spans="1:25" ht="21" customHeight="1">
      <c r="A24" s="277" t="s">
        <v>117</v>
      </c>
      <c r="B24" s="136"/>
      <c r="C24" s="278">
        <v>5</v>
      </c>
      <c r="D24" s="278"/>
      <c r="E24" s="278">
        <v>17</v>
      </c>
      <c r="F24" s="278"/>
      <c r="G24" s="278">
        <v>6</v>
      </c>
      <c r="H24" s="278"/>
      <c r="I24" s="278">
        <v>13</v>
      </c>
      <c r="J24" s="278"/>
      <c r="K24" s="190">
        <v>41</v>
      </c>
      <c r="L24" s="128"/>
      <c r="M24" s="188" t="s">
        <v>129</v>
      </c>
      <c r="N24" s="189">
        <v>44</v>
      </c>
      <c r="O24" s="128"/>
      <c r="P24" s="128"/>
      <c r="Q24" s="128"/>
      <c r="R24" s="128"/>
      <c r="S24" s="128"/>
      <c r="T24" s="128"/>
      <c r="U24" s="128"/>
      <c r="V24" s="128"/>
      <c r="W24" s="128"/>
      <c r="X24" s="128"/>
      <c r="Y24" s="128"/>
    </row>
    <row r="25" spans="1:25" ht="21" customHeight="1">
      <c r="A25" s="277" t="s">
        <v>119</v>
      </c>
      <c r="B25" s="136"/>
      <c r="C25" s="278"/>
      <c r="D25" s="278"/>
      <c r="E25" s="278">
        <v>12</v>
      </c>
      <c r="F25" s="278"/>
      <c r="G25" s="278">
        <v>6</v>
      </c>
      <c r="H25" s="278"/>
      <c r="I25" s="278">
        <v>36</v>
      </c>
      <c r="J25" s="278"/>
      <c r="K25" s="190">
        <v>54</v>
      </c>
      <c r="L25" s="128"/>
      <c r="M25" s="188" t="s">
        <v>117</v>
      </c>
      <c r="N25" s="189">
        <v>41</v>
      </c>
      <c r="O25" s="128"/>
      <c r="P25" s="128"/>
      <c r="Q25" s="128"/>
      <c r="R25" s="128"/>
      <c r="S25" s="128"/>
      <c r="T25" s="128"/>
      <c r="U25" s="128"/>
      <c r="V25" s="128"/>
      <c r="W25" s="128"/>
      <c r="X25" s="128"/>
      <c r="Y25" s="128"/>
    </row>
    <row r="26" spans="1:25" ht="21" customHeight="1">
      <c r="A26" s="277" t="s">
        <v>120</v>
      </c>
      <c r="B26" s="136"/>
      <c r="C26" s="278"/>
      <c r="D26" s="278"/>
      <c r="E26" s="278">
        <v>3</v>
      </c>
      <c r="F26" s="278"/>
      <c r="G26" s="278">
        <v>4</v>
      </c>
      <c r="H26" s="278"/>
      <c r="I26" s="278">
        <v>7</v>
      </c>
      <c r="J26" s="278"/>
      <c r="K26" s="190">
        <v>14</v>
      </c>
      <c r="L26" s="128"/>
      <c r="M26" s="188" t="s">
        <v>127</v>
      </c>
      <c r="N26" s="189">
        <v>39</v>
      </c>
      <c r="O26" s="128"/>
      <c r="P26" s="128"/>
      <c r="Q26" s="128"/>
      <c r="R26" s="128"/>
      <c r="S26" s="128"/>
      <c r="T26" s="128"/>
      <c r="U26" s="128"/>
      <c r="V26" s="128"/>
      <c r="W26" s="128"/>
      <c r="X26" s="128"/>
      <c r="Y26" s="128"/>
    </row>
    <row r="27" spans="1:25" ht="21" customHeight="1">
      <c r="A27" s="277" t="s">
        <v>121</v>
      </c>
      <c r="B27" s="136"/>
      <c r="C27" s="278"/>
      <c r="D27" s="278"/>
      <c r="E27" s="278">
        <v>2</v>
      </c>
      <c r="F27" s="278"/>
      <c r="G27" s="278">
        <v>2</v>
      </c>
      <c r="H27" s="278"/>
      <c r="I27" s="278">
        <v>1</v>
      </c>
      <c r="J27" s="278"/>
      <c r="K27" s="190">
        <v>5</v>
      </c>
      <c r="L27" s="128"/>
      <c r="M27" s="188" t="s">
        <v>105</v>
      </c>
      <c r="N27" s="189">
        <v>34</v>
      </c>
      <c r="O27" s="128"/>
      <c r="P27" s="128"/>
      <c r="Q27" s="128"/>
      <c r="R27" s="128"/>
      <c r="S27" s="128"/>
      <c r="T27" s="128"/>
      <c r="U27" s="128"/>
      <c r="V27" s="128"/>
      <c r="W27" s="128"/>
      <c r="X27" s="128"/>
      <c r="Y27" s="128"/>
    </row>
    <row r="28" spans="1:25" ht="21" customHeight="1">
      <c r="A28" s="277" t="s">
        <v>122</v>
      </c>
      <c r="B28" s="136"/>
      <c r="C28" s="278">
        <v>13</v>
      </c>
      <c r="D28" s="278"/>
      <c r="E28" s="278">
        <v>144</v>
      </c>
      <c r="F28" s="278"/>
      <c r="G28" s="278">
        <v>18</v>
      </c>
      <c r="H28" s="278"/>
      <c r="I28" s="278">
        <v>71</v>
      </c>
      <c r="J28" s="278"/>
      <c r="K28" s="190">
        <v>246</v>
      </c>
      <c r="L28" s="128"/>
      <c r="M28" s="188" t="s">
        <v>110</v>
      </c>
      <c r="N28" s="189">
        <v>25</v>
      </c>
      <c r="O28" s="128"/>
      <c r="P28" s="128"/>
      <c r="Q28" s="128"/>
      <c r="R28" s="128"/>
      <c r="S28" s="128"/>
      <c r="T28" s="128"/>
      <c r="U28" s="128"/>
      <c r="V28" s="128"/>
      <c r="W28" s="128"/>
      <c r="X28" s="128"/>
      <c r="Y28" s="128"/>
    </row>
    <row r="29" spans="1:25" ht="21" customHeight="1">
      <c r="A29" s="277" t="s">
        <v>123</v>
      </c>
      <c r="B29" s="136"/>
      <c r="C29" s="278"/>
      <c r="D29" s="278"/>
      <c r="E29" s="278">
        <v>1</v>
      </c>
      <c r="F29" s="278"/>
      <c r="G29" s="278">
        <v>2</v>
      </c>
      <c r="H29" s="278"/>
      <c r="I29" s="278">
        <v>7</v>
      </c>
      <c r="J29" s="278"/>
      <c r="K29" s="190">
        <v>10</v>
      </c>
      <c r="L29" s="128"/>
      <c r="M29" s="188" t="s">
        <v>126</v>
      </c>
      <c r="N29" s="189">
        <v>25</v>
      </c>
      <c r="O29" s="128"/>
      <c r="P29" s="128"/>
      <c r="Q29" s="128"/>
      <c r="R29" s="128"/>
      <c r="S29" s="128"/>
      <c r="T29" s="128"/>
      <c r="U29" s="128"/>
      <c r="V29" s="128"/>
      <c r="W29" s="128"/>
      <c r="X29" s="128"/>
      <c r="Y29" s="128"/>
    </row>
    <row r="30" spans="1:25" ht="21" customHeight="1">
      <c r="A30" s="277" t="s">
        <v>124</v>
      </c>
      <c r="B30" s="136"/>
      <c r="C30" s="278">
        <v>3</v>
      </c>
      <c r="D30" s="278"/>
      <c r="E30" s="278">
        <v>3</v>
      </c>
      <c r="F30" s="278"/>
      <c r="G30" s="278">
        <v>3</v>
      </c>
      <c r="H30" s="278"/>
      <c r="I30" s="278">
        <v>5</v>
      </c>
      <c r="J30" s="278"/>
      <c r="K30" s="190">
        <v>14</v>
      </c>
      <c r="L30" s="128"/>
      <c r="M30" s="188" t="s">
        <v>130</v>
      </c>
      <c r="N30" s="189">
        <v>25</v>
      </c>
      <c r="O30" s="128"/>
      <c r="P30" s="128"/>
      <c r="Q30" s="128"/>
      <c r="R30" s="128"/>
      <c r="S30" s="128"/>
      <c r="T30" s="128"/>
      <c r="U30" s="128"/>
      <c r="V30" s="128"/>
      <c r="W30" s="128"/>
      <c r="X30" s="128"/>
      <c r="Y30" s="128"/>
    </row>
    <row r="31" spans="1:25" ht="21" customHeight="1">
      <c r="A31" s="277" t="s">
        <v>125</v>
      </c>
      <c r="B31" s="136"/>
      <c r="C31" s="278"/>
      <c r="D31" s="278"/>
      <c r="E31" s="278">
        <v>1</v>
      </c>
      <c r="F31" s="278"/>
      <c r="G31" s="278"/>
      <c r="H31" s="278"/>
      <c r="I31" s="278">
        <v>3</v>
      </c>
      <c r="J31" s="278"/>
      <c r="K31" s="190">
        <v>4</v>
      </c>
      <c r="L31" s="128"/>
      <c r="M31" s="188" t="s">
        <v>120</v>
      </c>
      <c r="N31" s="189">
        <v>14</v>
      </c>
      <c r="O31" s="128"/>
      <c r="P31" s="128"/>
      <c r="Q31" s="128"/>
      <c r="R31" s="128"/>
      <c r="S31" s="128"/>
      <c r="T31" s="128"/>
      <c r="U31" s="128"/>
      <c r="V31" s="128"/>
      <c r="W31" s="128"/>
      <c r="X31" s="128"/>
      <c r="Y31" s="128"/>
    </row>
    <row r="32" spans="1:25" ht="21" customHeight="1">
      <c r="A32" s="277" t="s">
        <v>126</v>
      </c>
      <c r="B32" s="136"/>
      <c r="C32" s="278">
        <v>13</v>
      </c>
      <c r="D32" s="278"/>
      <c r="E32" s="278">
        <v>10</v>
      </c>
      <c r="F32" s="278"/>
      <c r="G32" s="278"/>
      <c r="H32" s="278"/>
      <c r="I32" s="278">
        <v>2</v>
      </c>
      <c r="J32" s="278"/>
      <c r="K32" s="190">
        <v>25</v>
      </c>
      <c r="L32" s="128"/>
      <c r="M32" s="188" t="s">
        <v>124</v>
      </c>
      <c r="N32" s="189">
        <v>14</v>
      </c>
      <c r="O32" s="128"/>
      <c r="P32" s="128"/>
      <c r="Q32" s="128"/>
      <c r="R32" s="128"/>
      <c r="S32" s="128"/>
      <c r="T32" s="128"/>
      <c r="U32" s="128"/>
      <c r="V32" s="128"/>
      <c r="W32" s="128"/>
      <c r="X32" s="128"/>
      <c r="Y32" s="128"/>
    </row>
    <row r="33" spans="1:25" ht="21" customHeight="1">
      <c r="A33" s="277" t="s">
        <v>127</v>
      </c>
      <c r="B33" s="136"/>
      <c r="C33" s="278">
        <v>2</v>
      </c>
      <c r="D33" s="278"/>
      <c r="E33" s="278">
        <v>13</v>
      </c>
      <c r="F33" s="278"/>
      <c r="G33" s="278">
        <v>11</v>
      </c>
      <c r="H33" s="278"/>
      <c r="I33" s="278">
        <v>13</v>
      </c>
      <c r="J33" s="278"/>
      <c r="K33" s="190">
        <v>39</v>
      </c>
      <c r="L33" s="128"/>
      <c r="M33" s="188" t="s">
        <v>104</v>
      </c>
      <c r="N33" s="189">
        <v>13</v>
      </c>
      <c r="O33" s="128"/>
      <c r="P33" s="128"/>
      <c r="Q33" s="128"/>
      <c r="R33" s="128"/>
      <c r="S33" s="128"/>
      <c r="T33" s="128"/>
      <c r="U33" s="128"/>
      <c r="V33" s="128"/>
      <c r="W33" s="128"/>
      <c r="X33" s="128"/>
      <c r="Y33" s="128"/>
    </row>
    <row r="34" spans="1:25" ht="21" customHeight="1">
      <c r="A34" s="277" t="s">
        <v>128</v>
      </c>
      <c r="B34" s="136"/>
      <c r="C34" s="278">
        <v>2</v>
      </c>
      <c r="D34" s="278"/>
      <c r="E34" s="278">
        <v>19</v>
      </c>
      <c r="F34" s="278"/>
      <c r="G34" s="278">
        <v>12</v>
      </c>
      <c r="H34" s="278"/>
      <c r="I34" s="278">
        <v>21</v>
      </c>
      <c r="J34" s="278"/>
      <c r="K34" s="190">
        <v>54</v>
      </c>
      <c r="L34" s="128"/>
      <c r="M34" s="188" t="s">
        <v>116</v>
      </c>
      <c r="N34" s="189">
        <v>11</v>
      </c>
      <c r="O34" s="128"/>
      <c r="P34" s="128"/>
      <c r="Q34" s="128"/>
      <c r="R34" s="128"/>
      <c r="S34" s="128"/>
      <c r="T34" s="128"/>
      <c r="U34" s="128"/>
      <c r="V34" s="128"/>
      <c r="W34" s="128"/>
      <c r="X34" s="128"/>
      <c r="Y34" s="128"/>
    </row>
    <row r="35" spans="1:25" ht="21" customHeight="1">
      <c r="A35" s="277" t="s">
        <v>129</v>
      </c>
      <c r="B35" s="136"/>
      <c r="C35" s="278">
        <v>2</v>
      </c>
      <c r="D35" s="278"/>
      <c r="E35" s="278">
        <v>36</v>
      </c>
      <c r="F35" s="278"/>
      <c r="G35" s="278">
        <v>2</v>
      </c>
      <c r="H35" s="278"/>
      <c r="I35" s="278">
        <v>4</v>
      </c>
      <c r="J35" s="278"/>
      <c r="K35" s="190">
        <v>44</v>
      </c>
      <c r="L35" s="128"/>
      <c r="M35" s="188" t="s">
        <v>123</v>
      </c>
      <c r="N35" s="189">
        <v>10</v>
      </c>
      <c r="O35" s="128"/>
      <c r="P35" s="128"/>
      <c r="Q35" s="128"/>
      <c r="R35" s="128"/>
      <c r="S35" s="128"/>
      <c r="T35" s="128"/>
      <c r="U35" s="128"/>
      <c r="V35" s="128"/>
      <c r="W35" s="128"/>
      <c r="X35" s="128"/>
      <c r="Y35" s="128"/>
    </row>
    <row r="36" spans="1:25" ht="21" customHeight="1">
      <c r="A36" s="277" t="s">
        <v>130</v>
      </c>
      <c r="B36" s="136"/>
      <c r="C36" s="278">
        <v>2</v>
      </c>
      <c r="D36" s="278"/>
      <c r="E36" s="278">
        <v>13</v>
      </c>
      <c r="F36" s="278"/>
      <c r="G36" s="278">
        <v>1</v>
      </c>
      <c r="H36" s="278"/>
      <c r="I36" s="278">
        <v>9</v>
      </c>
      <c r="J36" s="278"/>
      <c r="K36" s="190">
        <v>25</v>
      </c>
      <c r="L36" s="128"/>
      <c r="M36" s="188" t="s">
        <v>134</v>
      </c>
      <c r="N36" s="189">
        <v>9</v>
      </c>
      <c r="O36" s="128"/>
      <c r="P36" s="128"/>
      <c r="Q36" s="128"/>
      <c r="R36" s="128"/>
      <c r="S36" s="128"/>
      <c r="T36" s="128"/>
      <c r="U36" s="128"/>
      <c r="V36" s="128"/>
      <c r="W36" s="128"/>
      <c r="X36" s="128"/>
      <c r="Y36" s="128"/>
    </row>
    <row r="37" spans="1:25" ht="21" customHeight="1">
      <c r="A37" s="277" t="s">
        <v>131</v>
      </c>
      <c r="B37" s="136"/>
      <c r="C37" s="278">
        <v>6</v>
      </c>
      <c r="D37" s="278"/>
      <c r="E37" s="278">
        <v>35</v>
      </c>
      <c r="F37" s="278"/>
      <c r="G37" s="278">
        <v>31</v>
      </c>
      <c r="H37" s="278"/>
      <c r="I37" s="278">
        <v>102</v>
      </c>
      <c r="J37" s="278"/>
      <c r="K37" s="190">
        <v>174</v>
      </c>
      <c r="L37" s="128"/>
      <c r="M37" s="188" t="s">
        <v>107</v>
      </c>
      <c r="N37" s="189">
        <v>6</v>
      </c>
      <c r="O37" s="128"/>
      <c r="P37" s="128"/>
      <c r="Q37" s="128"/>
      <c r="R37" s="128"/>
      <c r="S37" s="128"/>
      <c r="T37" s="128"/>
      <c r="U37" s="128"/>
      <c r="V37" s="128"/>
      <c r="W37" s="128"/>
      <c r="X37" s="128"/>
      <c r="Y37" s="128"/>
    </row>
    <row r="38" spans="1:25" ht="21" customHeight="1">
      <c r="A38" s="277" t="s">
        <v>132</v>
      </c>
      <c r="B38" s="136"/>
      <c r="C38" s="278"/>
      <c r="D38" s="278"/>
      <c r="E38" s="278">
        <v>2</v>
      </c>
      <c r="F38" s="278"/>
      <c r="G38" s="278">
        <v>2</v>
      </c>
      <c r="H38" s="278"/>
      <c r="I38" s="278">
        <v>1</v>
      </c>
      <c r="J38" s="278"/>
      <c r="K38" s="190">
        <v>5</v>
      </c>
      <c r="L38" s="128"/>
      <c r="M38" s="188" t="s">
        <v>121</v>
      </c>
      <c r="N38" s="189">
        <v>5</v>
      </c>
      <c r="O38" s="128"/>
      <c r="P38" s="128"/>
      <c r="Q38" s="128"/>
      <c r="R38" s="128"/>
      <c r="S38" s="128"/>
      <c r="T38" s="128"/>
      <c r="U38" s="128"/>
      <c r="V38" s="128"/>
      <c r="W38" s="128"/>
      <c r="X38" s="128"/>
      <c r="Y38" s="128"/>
    </row>
    <row r="39" spans="1:25" ht="21" customHeight="1">
      <c r="A39" s="277" t="s">
        <v>133</v>
      </c>
      <c r="B39" s="136"/>
      <c r="C39" s="278">
        <v>7</v>
      </c>
      <c r="D39" s="278"/>
      <c r="E39" s="278">
        <v>25</v>
      </c>
      <c r="F39" s="278"/>
      <c r="G39" s="278">
        <v>17</v>
      </c>
      <c r="H39" s="278"/>
      <c r="I39" s="278">
        <v>30</v>
      </c>
      <c r="J39" s="278"/>
      <c r="K39" s="190">
        <v>79</v>
      </c>
      <c r="L39" s="128"/>
      <c r="M39" s="188" t="s">
        <v>132</v>
      </c>
      <c r="N39" s="189">
        <v>5</v>
      </c>
      <c r="O39" s="128"/>
      <c r="P39" s="128"/>
      <c r="Q39" s="128"/>
      <c r="R39" s="128"/>
      <c r="S39" s="128"/>
      <c r="T39" s="128"/>
      <c r="U39" s="128"/>
      <c r="V39" s="128"/>
      <c r="W39" s="128"/>
      <c r="X39" s="128"/>
      <c r="Y39" s="128"/>
    </row>
    <row r="40" spans="1:25" ht="21" customHeight="1">
      <c r="A40" s="277" t="s">
        <v>134</v>
      </c>
      <c r="B40" s="136"/>
      <c r="C40" s="278">
        <v>4</v>
      </c>
      <c r="D40" s="278"/>
      <c r="E40" s="278">
        <v>5</v>
      </c>
      <c r="F40" s="278"/>
      <c r="G40" s="278"/>
      <c r="H40" s="278"/>
      <c r="I40" s="278"/>
      <c r="J40" s="278"/>
      <c r="K40" s="190">
        <v>9</v>
      </c>
      <c r="L40" s="128"/>
      <c r="M40" s="188" t="s">
        <v>109</v>
      </c>
      <c r="N40" s="189">
        <v>4</v>
      </c>
      <c r="O40" s="128"/>
      <c r="P40" s="128"/>
      <c r="Q40" s="128"/>
      <c r="R40" s="128"/>
      <c r="S40" s="128"/>
      <c r="T40" s="128"/>
      <c r="U40" s="128"/>
      <c r="V40" s="128"/>
      <c r="W40" s="128"/>
      <c r="X40" s="128"/>
      <c r="Y40" s="128"/>
    </row>
    <row r="41" spans="1:25" ht="21" customHeight="1">
      <c r="A41" s="277" t="s">
        <v>135</v>
      </c>
      <c r="B41" s="136"/>
      <c r="C41" s="278">
        <v>2</v>
      </c>
      <c r="D41" s="278"/>
      <c r="E41" s="278">
        <v>90</v>
      </c>
      <c r="F41" s="278"/>
      <c r="G41" s="278">
        <v>1</v>
      </c>
      <c r="H41" s="278"/>
      <c r="I41" s="278">
        <v>26</v>
      </c>
      <c r="J41" s="278"/>
      <c r="K41" s="190">
        <v>119</v>
      </c>
      <c r="L41" s="128"/>
      <c r="M41" s="188" t="s">
        <v>125</v>
      </c>
      <c r="N41" s="189">
        <v>4</v>
      </c>
      <c r="O41" s="128"/>
      <c r="P41" s="128"/>
      <c r="Q41" s="128"/>
      <c r="R41" s="128"/>
      <c r="S41" s="128"/>
      <c r="T41" s="128"/>
      <c r="U41" s="128"/>
      <c r="V41" s="128"/>
      <c r="W41" s="128"/>
      <c r="X41" s="128"/>
      <c r="Y41" s="128"/>
    </row>
    <row r="42" spans="1:25" ht="21" customHeight="1">
      <c r="A42" s="277" t="s">
        <v>509</v>
      </c>
      <c r="B42" s="136"/>
      <c r="C42" s="278">
        <v>4</v>
      </c>
      <c r="D42" s="278"/>
      <c r="E42" s="278">
        <v>16</v>
      </c>
      <c r="F42" s="278"/>
      <c r="G42" s="278">
        <v>21</v>
      </c>
      <c r="H42" s="278"/>
      <c r="I42" s="278">
        <v>41</v>
      </c>
      <c r="J42" s="278"/>
      <c r="K42" s="190">
        <v>82</v>
      </c>
      <c r="L42" s="128"/>
      <c r="M42" s="188" t="s">
        <v>106</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101</v>
      </c>
      <c r="D44" s="192">
        <v>0</v>
      </c>
      <c r="E44" s="192">
        <v>770</v>
      </c>
      <c r="F44" s="192">
        <v>0</v>
      </c>
      <c r="G44" s="192">
        <v>314</v>
      </c>
      <c r="H44" s="192">
        <v>0</v>
      </c>
      <c r="I44" s="192">
        <v>783</v>
      </c>
      <c r="J44" s="192">
        <v>0</v>
      </c>
      <c r="K44" s="192">
        <v>1968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2" footer="0.31496062992125984"/>
  <pageSetup scale="50"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40F64-E0E3-4D68-90C3-8C37923F28E8}">
  <sheetPr>
    <pageSetUpPr fitToPage="1"/>
  </sheetPr>
  <dimension ref="A1:Y51"/>
  <sheetViews>
    <sheetView view="pageBreakPreview" zoomScale="60" zoomScaleNormal="100" workbookViewId="0">
      <selection activeCell="AD42" sqref="AD42"/>
    </sheetView>
  </sheetViews>
  <sheetFormatPr baseColWidth="10" defaultColWidth="11.42578125"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02" t="s">
        <v>506</v>
      </c>
      <c r="B2" s="602"/>
      <c r="C2" s="602"/>
      <c r="D2" s="602"/>
      <c r="E2" s="602"/>
      <c r="F2" s="602"/>
      <c r="G2" s="602"/>
      <c r="H2" s="602"/>
      <c r="I2" s="602"/>
      <c r="J2" s="602"/>
      <c r="K2" s="602"/>
      <c r="L2" s="602"/>
      <c r="M2" s="602"/>
      <c r="N2" s="602"/>
      <c r="O2" s="602"/>
      <c r="P2" s="602"/>
      <c r="Q2" s="602"/>
      <c r="R2" s="602"/>
      <c r="S2" s="602"/>
      <c r="T2" s="602"/>
      <c r="U2" s="602"/>
      <c r="V2" s="602"/>
      <c r="W2" s="602"/>
      <c r="X2" s="602"/>
      <c r="Y2" s="602"/>
    </row>
    <row r="3" spans="1:25" ht="30" customHeight="1">
      <c r="A3" s="602" t="str">
        <f>UPPER(CONCATENATE("Mayo 2024"))</f>
        <v>MAYO 2024</v>
      </c>
      <c r="B3" s="602"/>
      <c r="C3" s="602"/>
      <c r="D3" s="602"/>
      <c r="E3" s="602"/>
      <c r="F3" s="602"/>
      <c r="G3" s="602"/>
      <c r="H3" s="602"/>
      <c r="I3" s="602"/>
      <c r="J3" s="602"/>
      <c r="K3" s="602"/>
      <c r="L3" s="602"/>
      <c r="M3" s="602"/>
      <c r="N3" s="602"/>
      <c r="O3" s="602"/>
      <c r="P3" s="602"/>
      <c r="Q3" s="602"/>
      <c r="R3" s="602"/>
      <c r="S3" s="602"/>
      <c r="T3" s="602"/>
      <c r="U3" s="602"/>
      <c r="V3" s="602"/>
      <c r="W3" s="602"/>
      <c r="X3" s="602"/>
      <c r="Y3" s="60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20" t="s">
        <v>149</v>
      </c>
      <c r="B5" s="620"/>
      <c r="C5" s="620"/>
      <c r="D5" s="620"/>
      <c r="E5" s="620"/>
      <c r="F5" s="620"/>
      <c r="G5" s="620"/>
      <c r="H5" s="620"/>
      <c r="I5" s="620"/>
      <c r="J5" s="620"/>
      <c r="K5" s="620"/>
      <c r="L5" s="620"/>
      <c r="M5" s="620"/>
      <c r="N5" s="620"/>
      <c r="O5" s="620"/>
      <c r="P5" s="620"/>
      <c r="Q5" s="620"/>
      <c r="R5" s="620"/>
      <c r="S5" s="620"/>
      <c r="T5" s="620"/>
      <c r="U5" s="620"/>
      <c r="V5" s="620"/>
      <c r="W5" s="620"/>
      <c r="X5" s="620"/>
      <c r="Y5" s="620"/>
    </row>
    <row r="6" spans="1:25" ht="18" customHeight="1">
      <c r="A6" s="592" t="s">
        <v>196</v>
      </c>
      <c r="B6" s="595"/>
      <c r="C6" s="592" t="s">
        <v>96</v>
      </c>
      <c r="D6" s="592"/>
      <c r="E6" s="592"/>
      <c r="F6" s="592"/>
      <c r="G6" s="592" t="s">
        <v>97</v>
      </c>
      <c r="H6" s="592"/>
      <c r="I6" s="592"/>
      <c r="J6" s="592"/>
      <c r="K6" s="592" t="s">
        <v>88</v>
      </c>
      <c r="L6" s="128"/>
      <c r="M6" s="128"/>
      <c r="N6" s="128"/>
      <c r="O6" s="128"/>
      <c r="P6" s="128"/>
      <c r="Q6" s="128"/>
      <c r="R6" s="128"/>
      <c r="S6" s="128"/>
      <c r="T6" s="128"/>
      <c r="U6" s="128"/>
      <c r="V6" s="128"/>
      <c r="W6" s="128"/>
      <c r="X6" s="128"/>
      <c r="Y6" s="128"/>
    </row>
    <row r="7" spans="1:25" ht="18" customHeight="1">
      <c r="A7" s="592"/>
      <c r="B7" s="595"/>
      <c r="C7" s="592" t="s">
        <v>507</v>
      </c>
      <c r="D7" s="592"/>
      <c r="E7" s="592" t="s">
        <v>508</v>
      </c>
      <c r="F7" s="592"/>
      <c r="G7" s="592" t="s">
        <v>507</v>
      </c>
      <c r="H7" s="592"/>
      <c r="I7" s="592" t="s">
        <v>508</v>
      </c>
      <c r="J7" s="592"/>
      <c r="K7" s="592"/>
      <c r="L7" s="128"/>
      <c r="M7" s="128"/>
      <c r="N7" s="128"/>
      <c r="O7" s="128"/>
      <c r="P7" s="128"/>
      <c r="Q7" s="128"/>
      <c r="R7" s="128"/>
      <c r="S7" s="128"/>
      <c r="T7" s="128"/>
      <c r="U7" s="128"/>
      <c r="V7" s="128"/>
      <c r="W7" s="128"/>
      <c r="X7" s="128"/>
      <c r="Y7" s="128"/>
    </row>
    <row r="8" spans="1:25" ht="18" customHeight="1">
      <c r="A8" s="592"/>
      <c r="B8" s="595"/>
      <c r="C8" s="284" t="s">
        <v>101</v>
      </c>
      <c r="D8" s="284" t="s">
        <v>102</v>
      </c>
      <c r="E8" s="284" t="s">
        <v>101</v>
      </c>
      <c r="F8" s="284" t="s">
        <v>102</v>
      </c>
      <c r="G8" s="284" t="s">
        <v>101</v>
      </c>
      <c r="H8" s="284" t="s">
        <v>102</v>
      </c>
      <c r="I8" s="284" t="s">
        <v>101</v>
      </c>
      <c r="J8" s="284" t="s">
        <v>102</v>
      </c>
      <c r="K8" s="59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77" t="s">
        <v>104</v>
      </c>
      <c r="B10" s="136"/>
      <c r="C10" s="278"/>
      <c r="D10" s="278"/>
      <c r="E10" s="278">
        <v>3</v>
      </c>
      <c r="F10" s="278"/>
      <c r="G10" s="278"/>
      <c r="H10" s="278"/>
      <c r="I10" s="278"/>
      <c r="J10" s="278"/>
      <c r="K10" s="190">
        <v>3</v>
      </c>
      <c r="L10" s="128"/>
      <c r="M10" s="188" t="s">
        <v>112</v>
      </c>
      <c r="N10" s="189">
        <v>16</v>
      </c>
      <c r="O10" s="128"/>
      <c r="P10" s="128"/>
      <c r="Q10" s="128"/>
      <c r="R10" s="128"/>
      <c r="S10" s="128"/>
      <c r="T10" s="128"/>
      <c r="U10" s="128"/>
      <c r="V10" s="128"/>
      <c r="W10" s="128"/>
      <c r="X10" s="128"/>
      <c r="Y10" s="128"/>
    </row>
    <row r="11" spans="1:25" ht="21" customHeight="1">
      <c r="A11" s="277" t="s">
        <v>105</v>
      </c>
      <c r="B11" s="136"/>
      <c r="C11" s="278"/>
      <c r="D11" s="278"/>
      <c r="E11" s="278">
        <v>1</v>
      </c>
      <c r="F11" s="278"/>
      <c r="G11" s="278"/>
      <c r="H11" s="278"/>
      <c r="I11" s="278"/>
      <c r="J11" s="278"/>
      <c r="K11" s="190">
        <v>1</v>
      </c>
      <c r="L11" s="128"/>
      <c r="M11" s="188" t="s">
        <v>133</v>
      </c>
      <c r="N11" s="189">
        <v>13</v>
      </c>
      <c r="O11" s="128"/>
      <c r="P11" s="128"/>
      <c r="Q11" s="128"/>
      <c r="R11" s="128"/>
      <c r="S11" s="128"/>
      <c r="T11" s="128"/>
      <c r="U11" s="128"/>
      <c r="V11" s="128"/>
      <c r="W11" s="128"/>
      <c r="X11" s="128"/>
      <c r="Y11" s="128"/>
    </row>
    <row r="12" spans="1:25" ht="21" customHeight="1">
      <c r="A12" s="277" t="s">
        <v>106</v>
      </c>
      <c r="B12" s="136"/>
      <c r="C12" s="278"/>
      <c r="D12" s="278"/>
      <c r="E12" s="278">
        <v>1</v>
      </c>
      <c r="F12" s="278"/>
      <c r="G12" s="278"/>
      <c r="H12" s="278"/>
      <c r="I12" s="278"/>
      <c r="J12" s="278"/>
      <c r="K12" s="190">
        <v>1</v>
      </c>
      <c r="L12" s="128"/>
      <c r="M12" s="188" t="s">
        <v>131</v>
      </c>
      <c r="N12" s="189">
        <v>11</v>
      </c>
      <c r="O12" s="128"/>
      <c r="P12" s="128"/>
      <c r="Q12" s="128"/>
      <c r="R12" s="128"/>
      <c r="S12" s="128"/>
      <c r="T12" s="128"/>
      <c r="U12" s="128"/>
      <c r="V12" s="128"/>
      <c r="W12" s="128"/>
      <c r="X12" s="128"/>
      <c r="Y12" s="128"/>
    </row>
    <row r="13" spans="1:25" ht="21" customHeight="1">
      <c r="A13" s="277" t="s">
        <v>107</v>
      </c>
      <c r="B13" s="136"/>
      <c r="C13" s="278"/>
      <c r="D13" s="278"/>
      <c r="E13" s="278"/>
      <c r="F13" s="278"/>
      <c r="G13" s="278">
        <v>1</v>
      </c>
      <c r="H13" s="278"/>
      <c r="I13" s="278">
        <v>1</v>
      </c>
      <c r="J13" s="278"/>
      <c r="K13" s="190">
        <v>2</v>
      </c>
      <c r="L13" s="128"/>
      <c r="M13" s="188" t="s">
        <v>115</v>
      </c>
      <c r="N13" s="189">
        <v>10</v>
      </c>
      <c r="O13" s="128"/>
      <c r="P13" s="128"/>
      <c r="Q13" s="128"/>
      <c r="R13" s="128"/>
      <c r="S13" s="128"/>
      <c r="T13" s="128"/>
      <c r="U13" s="128"/>
      <c r="V13" s="128"/>
      <c r="W13" s="128"/>
      <c r="X13" s="128"/>
      <c r="Y13" s="128"/>
    </row>
    <row r="14" spans="1:25" ht="21" customHeight="1">
      <c r="A14" s="277" t="s">
        <v>110</v>
      </c>
      <c r="B14" s="136"/>
      <c r="C14" s="278">
        <v>1</v>
      </c>
      <c r="D14" s="278"/>
      <c r="E14" s="278">
        <v>8</v>
      </c>
      <c r="F14" s="278"/>
      <c r="G14" s="278"/>
      <c r="H14" s="278"/>
      <c r="I14" s="278"/>
      <c r="J14" s="278"/>
      <c r="K14" s="190">
        <v>9</v>
      </c>
      <c r="L14" s="128"/>
      <c r="M14" s="188" t="s">
        <v>110</v>
      </c>
      <c r="N14" s="189">
        <v>9</v>
      </c>
      <c r="O14" s="128"/>
      <c r="P14" s="128"/>
      <c r="Q14" s="128"/>
      <c r="R14" s="128"/>
      <c r="S14" s="128"/>
      <c r="T14" s="128"/>
      <c r="U14" s="128"/>
      <c r="V14" s="128"/>
      <c r="W14" s="128"/>
      <c r="X14" s="128"/>
      <c r="Y14" s="128"/>
    </row>
    <row r="15" spans="1:25" ht="21" customHeight="1">
      <c r="A15" s="277" t="s">
        <v>111</v>
      </c>
      <c r="B15" s="136"/>
      <c r="C15" s="278"/>
      <c r="D15" s="278"/>
      <c r="E15" s="278">
        <v>3</v>
      </c>
      <c r="F15" s="278"/>
      <c r="G15" s="278"/>
      <c r="H15" s="278"/>
      <c r="I15" s="278">
        <v>2</v>
      </c>
      <c r="J15" s="278"/>
      <c r="K15" s="190">
        <v>5</v>
      </c>
      <c r="L15" s="128"/>
      <c r="M15" s="188" t="s">
        <v>118</v>
      </c>
      <c r="N15" s="189">
        <v>7</v>
      </c>
      <c r="O15" s="128"/>
      <c r="P15" s="128"/>
      <c r="Q15" s="128"/>
      <c r="R15" s="128"/>
      <c r="S15" s="128"/>
      <c r="T15" s="128"/>
      <c r="U15" s="128"/>
      <c r="V15" s="128"/>
      <c r="W15" s="128"/>
      <c r="X15" s="128"/>
      <c r="Y15" s="128"/>
    </row>
    <row r="16" spans="1:25" ht="21" customHeight="1">
      <c r="A16" s="277" t="s">
        <v>112</v>
      </c>
      <c r="B16" s="136"/>
      <c r="C16" s="278"/>
      <c r="D16" s="278"/>
      <c r="E16" s="278">
        <v>7</v>
      </c>
      <c r="F16" s="278"/>
      <c r="G16" s="278">
        <v>4</v>
      </c>
      <c r="H16" s="278"/>
      <c r="I16" s="278">
        <v>5</v>
      </c>
      <c r="J16" s="278"/>
      <c r="K16" s="190">
        <v>16</v>
      </c>
      <c r="L16" s="128"/>
      <c r="M16" s="188" t="s">
        <v>120</v>
      </c>
      <c r="N16" s="189">
        <v>7</v>
      </c>
      <c r="O16" s="128"/>
      <c r="P16" s="128"/>
      <c r="Q16" s="128"/>
      <c r="R16" s="128"/>
      <c r="S16" s="128"/>
      <c r="T16" s="128"/>
      <c r="U16" s="128"/>
      <c r="V16" s="128"/>
      <c r="W16" s="128"/>
      <c r="X16" s="128"/>
      <c r="Y16" s="128"/>
    </row>
    <row r="17" spans="1:25" ht="21" customHeight="1">
      <c r="A17" s="277" t="s">
        <v>108</v>
      </c>
      <c r="B17" s="136"/>
      <c r="C17" s="278"/>
      <c r="D17" s="278"/>
      <c r="E17" s="278">
        <v>2</v>
      </c>
      <c r="F17" s="278"/>
      <c r="G17" s="278"/>
      <c r="H17" s="278"/>
      <c r="I17" s="278">
        <v>1</v>
      </c>
      <c r="J17" s="278"/>
      <c r="K17" s="190">
        <v>3</v>
      </c>
      <c r="L17" s="128"/>
      <c r="M17" s="188" t="s">
        <v>124</v>
      </c>
      <c r="N17" s="189">
        <v>7</v>
      </c>
      <c r="O17" s="128"/>
      <c r="P17" s="128"/>
      <c r="Q17" s="128"/>
      <c r="R17" s="128"/>
      <c r="S17" s="128"/>
      <c r="T17" s="128"/>
      <c r="U17" s="128"/>
      <c r="V17" s="128"/>
      <c r="W17" s="128"/>
      <c r="X17" s="128"/>
      <c r="Y17" s="128"/>
    </row>
    <row r="18" spans="1:25" ht="21" customHeight="1">
      <c r="A18" s="277" t="s">
        <v>109</v>
      </c>
      <c r="B18" s="136"/>
      <c r="C18" s="278"/>
      <c r="D18" s="278"/>
      <c r="E18" s="278"/>
      <c r="F18" s="278"/>
      <c r="G18" s="278"/>
      <c r="H18" s="278"/>
      <c r="I18" s="278"/>
      <c r="J18" s="278"/>
      <c r="K18" s="190">
        <v>0</v>
      </c>
      <c r="L18" s="128"/>
      <c r="M18" s="188" t="s">
        <v>114</v>
      </c>
      <c r="N18" s="189">
        <v>6</v>
      </c>
      <c r="O18" s="128"/>
      <c r="P18" s="128"/>
      <c r="Q18" s="128"/>
      <c r="R18" s="128"/>
      <c r="S18" s="128"/>
      <c r="T18" s="128"/>
      <c r="U18" s="128"/>
      <c r="V18" s="128"/>
      <c r="W18" s="128"/>
      <c r="X18" s="128"/>
      <c r="Y18" s="128"/>
    </row>
    <row r="19" spans="1:25" ht="21" customHeight="1">
      <c r="A19" s="277" t="s">
        <v>113</v>
      </c>
      <c r="B19" s="136"/>
      <c r="C19" s="278"/>
      <c r="D19" s="278"/>
      <c r="E19" s="278">
        <v>2</v>
      </c>
      <c r="F19" s="278"/>
      <c r="G19" s="278"/>
      <c r="H19" s="278"/>
      <c r="I19" s="278"/>
      <c r="J19" s="278"/>
      <c r="K19" s="190">
        <v>2</v>
      </c>
      <c r="L19" s="128"/>
      <c r="M19" s="188" t="s">
        <v>111</v>
      </c>
      <c r="N19" s="189">
        <v>5</v>
      </c>
      <c r="O19" s="128"/>
      <c r="P19" s="128"/>
      <c r="Q19" s="128"/>
      <c r="R19" s="128"/>
      <c r="S19" s="128"/>
      <c r="T19" s="128"/>
      <c r="U19" s="128"/>
      <c r="V19" s="128"/>
      <c r="W19" s="128"/>
      <c r="X19" s="128"/>
      <c r="Y19" s="128"/>
    </row>
    <row r="20" spans="1:25" ht="21" customHeight="1">
      <c r="A20" s="277" t="s">
        <v>118</v>
      </c>
      <c r="B20" s="136"/>
      <c r="C20" s="278"/>
      <c r="D20" s="278"/>
      <c r="E20" s="278">
        <v>1</v>
      </c>
      <c r="F20" s="278"/>
      <c r="G20" s="278">
        <v>2</v>
      </c>
      <c r="H20" s="278"/>
      <c r="I20" s="278">
        <v>4</v>
      </c>
      <c r="J20" s="278"/>
      <c r="K20" s="190">
        <v>7</v>
      </c>
      <c r="L20" s="128"/>
      <c r="M20" s="188" t="s">
        <v>119</v>
      </c>
      <c r="N20" s="189">
        <v>4</v>
      </c>
      <c r="O20" s="128"/>
      <c r="P20" s="128"/>
      <c r="Q20" s="128"/>
      <c r="R20" s="128"/>
      <c r="S20" s="128"/>
      <c r="T20" s="128"/>
      <c r="U20" s="128"/>
      <c r="V20" s="128"/>
      <c r="W20" s="128"/>
      <c r="X20" s="128"/>
      <c r="Y20" s="128"/>
    </row>
    <row r="21" spans="1:25" ht="21" customHeight="1">
      <c r="A21" s="277" t="s">
        <v>114</v>
      </c>
      <c r="B21" s="136"/>
      <c r="C21" s="278"/>
      <c r="D21" s="278"/>
      <c r="E21" s="278">
        <v>4</v>
      </c>
      <c r="F21" s="278"/>
      <c r="G21" s="278"/>
      <c r="H21" s="278"/>
      <c r="I21" s="278">
        <v>2</v>
      </c>
      <c r="J21" s="278"/>
      <c r="K21" s="190">
        <v>6</v>
      </c>
      <c r="L21" s="128"/>
      <c r="M21" s="188" t="s">
        <v>135</v>
      </c>
      <c r="N21" s="189">
        <v>4</v>
      </c>
      <c r="O21" s="128"/>
      <c r="P21" s="128"/>
      <c r="Q21" s="128"/>
      <c r="R21" s="128"/>
      <c r="S21" s="128"/>
      <c r="T21" s="128"/>
      <c r="U21" s="128"/>
      <c r="V21" s="128"/>
      <c r="W21" s="128"/>
      <c r="X21" s="128"/>
      <c r="Y21" s="128"/>
    </row>
    <row r="22" spans="1:25" ht="21" customHeight="1">
      <c r="A22" s="277" t="s">
        <v>115</v>
      </c>
      <c r="B22" s="136"/>
      <c r="C22" s="278"/>
      <c r="D22" s="278"/>
      <c r="E22" s="278">
        <v>5</v>
      </c>
      <c r="F22" s="278"/>
      <c r="G22" s="278">
        <v>3</v>
      </c>
      <c r="H22" s="278"/>
      <c r="I22" s="278">
        <v>2</v>
      </c>
      <c r="J22" s="278"/>
      <c r="K22" s="190">
        <v>10</v>
      </c>
      <c r="L22" s="128"/>
      <c r="M22" s="188" t="s">
        <v>509</v>
      </c>
      <c r="N22" s="189">
        <v>4</v>
      </c>
      <c r="O22" s="128"/>
      <c r="P22" s="128"/>
      <c r="Q22" s="128"/>
      <c r="R22" s="128"/>
      <c r="S22" s="128"/>
      <c r="T22" s="128"/>
      <c r="U22" s="128"/>
      <c r="V22" s="128"/>
      <c r="W22" s="128"/>
      <c r="X22" s="128"/>
      <c r="Y22" s="128"/>
    </row>
    <row r="23" spans="1:25" ht="21" customHeight="1">
      <c r="A23" s="277" t="s">
        <v>116</v>
      </c>
      <c r="B23" s="136"/>
      <c r="C23" s="278">
        <v>1</v>
      </c>
      <c r="D23" s="278"/>
      <c r="E23" s="278">
        <v>1</v>
      </c>
      <c r="F23" s="278"/>
      <c r="G23" s="278"/>
      <c r="H23" s="278"/>
      <c r="I23" s="278"/>
      <c r="J23" s="278"/>
      <c r="K23" s="190">
        <v>2</v>
      </c>
      <c r="L23" s="128"/>
      <c r="M23" s="188" t="s">
        <v>104</v>
      </c>
      <c r="N23" s="189">
        <v>3</v>
      </c>
      <c r="O23" s="128"/>
      <c r="P23" s="128"/>
      <c r="Q23" s="128"/>
      <c r="R23" s="128"/>
      <c r="S23" s="128"/>
      <c r="T23" s="128"/>
      <c r="U23" s="128"/>
      <c r="V23" s="128"/>
      <c r="W23" s="128"/>
      <c r="X23" s="128"/>
      <c r="Y23" s="128"/>
    </row>
    <row r="24" spans="1:25" ht="21" customHeight="1">
      <c r="A24" s="277" t="s">
        <v>117</v>
      </c>
      <c r="B24" s="136"/>
      <c r="C24" s="278"/>
      <c r="D24" s="278"/>
      <c r="E24" s="278">
        <v>1</v>
      </c>
      <c r="F24" s="278"/>
      <c r="G24" s="278"/>
      <c r="H24" s="278"/>
      <c r="I24" s="278">
        <v>1</v>
      </c>
      <c r="J24" s="278"/>
      <c r="K24" s="190">
        <v>2</v>
      </c>
      <c r="L24" s="128"/>
      <c r="M24" s="188" t="s">
        <v>108</v>
      </c>
      <c r="N24" s="189">
        <v>3</v>
      </c>
      <c r="O24" s="128"/>
      <c r="P24" s="128"/>
      <c r="Q24" s="128"/>
      <c r="R24" s="128"/>
      <c r="S24" s="128"/>
      <c r="T24" s="128"/>
      <c r="U24" s="128"/>
      <c r="V24" s="128"/>
      <c r="W24" s="128"/>
      <c r="X24" s="128"/>
      <c r="Y24" s="128"/>
    </row>
    <row r="25" spans="1:25" ht="21" customHeight="1">
      <c r="A25" s="277" t="s">
        <v>119</v>
      </c>
      <c r="B25" s="136"/>
      <c r="C25" s="278"/>
      <c r="D25" s="278"/>
      <c r="E25" s="278">
        <v>1</v>
      </c>
      <c r="F25" s="278"/>
      <c r="G25" s="278"/>
      <c r="H25" s="278"/>
      <c r="I25" s="278">
        <v>3</v>
      </c>
      <c r="J25" s="278"/>
      <c r="K25" s="190">
        <v>4</v>
      </c>
      <c r="L25" s="128"/>
      <c r="M25" s="188" t="s">
        <v>123</v>
      </c>
      <c r="N25" s="189">
        <v>3</v>
      </c>
      <c r="O25" s="128"/>
      <c r="P25" s="128"/>
      <c r="Q25" s="128"/>
      <c r="R25" s="128"/>
      <c r="S25" s="128"/>
      <c r="T25" s="128"/>
      <c r="U25" s="128"/>
      <c r="V25" s="128"/>
      <c r="W25" s="128"/>
      <c r="X25" s="128"/>
      <c r="Y25" s="128"/>
    </row>
    <row r="26" spans="1:25" ht="21" customHeight="1">
      <c r="A26" s="277" t="s">
        <v>120</v>
      </c>
      <c r="B26" s="136"/>
      <c r="C26" s="278">
        <v>1</v>
      </c>
      <c r="D26" s="278"/>
      <c r="E26" s="278">
        <v>2</v>
      </c>
      <c r="F26" s="278"/>
      <c r="G26" s="278"/>
      <c r="H26" s="278"/>
      <c r="I26" s="278">
        <v>4</v>
      </c>
      <c r="J26" s="278"/>
      <c r="K26" s="190">
        <v>7</v>
      </c>
      <c r="L26" s="128"/>
      <c r="M26" s="188" t="s">
        <v>107</v>
      </c>
      <c r="N26" s="189">
        <v>2</v>
      </c>
      <c r="O26" s="128"/>
      <c r="P26" s="128"/>
      <c r="Q26" s="128"/>
      <c r="R26" s="128"/>
      <c r="S26" s="128"/>
      <c r="T26" s="128"/>
      <c r="U26" s="128"/>
      <c r="V26" s="128"/>
      <c r="W26" s="128"/>
      <c r="X26" s="128"/>
      <c r="Y26" s="128"/>
    </row>
    <row r="27" spans="1:25" ht="21" customHeight="1">
      <c r="A27" s="277" t="s">
        <v>121</v>
      </c>
      <c r="B27" s="136"/>
      <c r="C27" s="278"/>
      <c r="D27" s="278"/>
      <c r="E27" s="278">
        <v>1</v>
      </c>
      <c r="F27" s="278"/>
      <c r="G27" s="278"/>
      <c r="H27" s="278"/>
      <c r="I27" s="278"/>
      <c r="J27" s="278"/>
      <c r="K27" s="190">
        <v>1</v>
      </c>
      <c r="L27" s="128"/>
      <c r="M27" s="188" t="s">
        <v>113</v>
      </c>
      <c r="N27" s="189">
        <v>2</v>
      </c>
      <c r="O27" s="128"/>
      <c r="P27" s="128"/>
      <c r="Q27" s="128"/>
      <c r="R27" s="128"/>
      <c r="S27" s="128"/>
      <c r="T27" s="128"/>
      <c r="U27" s="128"/>
      <c r="V27" s="128"/>
      <c r="W27" s="128"/>
      <c r="X27" s="128"/>
      <c r="Y27" s="128"/>
    </row>
    <row r="28" spans="1:25" ht="21" customHeight="1">
      <c r="A28" s="277" t="s">
        <v>122</v>
      </c>
      <c r="B28" s="136"/>
      <c r="C28" s="278">
        <v>1</v>
      </c>
      <c r="D28" s="278"/>
      <c r="E28" s="278">
        <v>1</v>
      </c>
      <c r="F28" s="278"/>
      <c r="G28" s="278"/>
      <c r="H28" s="278"/>
      <c r="I28" s="278"/>
      <c r="J28" s="278"/>
      <c r="K28" s="190">
        <v>2</v>
      </c>
      <c r="L28" s="128"/>
      <c r="M28" s="188" t="s">
        <v>116</v>
      </c>
      <c r="N28" s="189">
        <v>2</v>
      </c>
      <c r="O28" s="128"/>
      <c r="P28" s="128"/>
      <c r="Q28" s="128"/>
      <c r="R28" s="128"/>
      <c r="S28" s="128"/>
      <c r="T28" s="128"/>
      <c r="U28" s="128"/>
      <c r="V28" s="128"/>
      <c r="W28" s="128"/>
      <c r="X28" s="128"/>
      <c r="Y28" s="128"/>
    </row>
    <row r="29" spans="1:25" ht="21" customHeight="1">
      <c r="A29" s="277" t="s">
        <v>123</v>
      </c>
      <c r="B29" s="136"/>
      <c r="C29" s="278">
        <v>1</v>
      </c>
      <c r="D29" s="278"/>
      <c r="E29" s="278"/>
      <c r="F29" s="278"/>
      <c r="G29" s="278"/>
      <c r="H29" s="278"/>
      <c r="I29" s="278">
        <v>2</v>
      </c>
      <c r="J29" s="278"/>
      <c r="K29" s="190">
        <v>3</v>
      </c>
      <c r="L29" s="128"/>
      <c r="M29" s="188" t="s">
        <v>117</v>
      </c>
      <c r="N29" s="189">
        <v>2</v>
      </c>
      <c r="O29" s="128"/>
      <c r="P29" s="128"/>
      <c r="Q29" s="128"/>
      <c r="R29" s="128"/>
      <c r="S29" s="128"/>
      <c r="T29" s="128"/>
      <c r="U29" s="128"/>
      <c r="V29" s="128"/>
      <c r="W29" s="128"/>
      <c r="X29" s="128"/>
      <c r="Y29" s="128"/>
    </row>
    <row r="30" spans="1:25" ht="21" customHeight="1">
      <c r="A30" s="277" t="s">
        <v>124</v>
      </c>
      <c r="B30" s="136"/>
      <c r="C30" s="278">
        <v>2</v>
      </c>
      <c r="D30" s="278"/>
      <c r="E30" s="278">
        <v>2</v>
      </c>
      <c r="F30" s="278"/>
      <c r="G30" s="278"/>
      <c r="H30" s="278"/>
      <c r="I30" s="278">
        <v>3</v>
      </c>
      <c r="J30" s="278"/>
      <c r="K30" s="190">
        <v>7</v>
      </c>
      <c r="L30" s="128"/>
      <c r="M30" s="188" t="s">
        <v>122</v>
      </c>
      <c r="N30" s="189">
        <v>2</v>
      </c>
      <c r="O30" s="128"/>
      <c r="P30" s="128"/>
      <c r="Q30" s="128"/>
      <c r="R30" s="128"/>
      <c r="S30" s="128"/>
      <c r="T30" s="128"/>
      <c r="U30" s="128"/>
      <c r="V30" s="128"/>
      <c r="W30" s="128"/>
      <c r="X30" s="128"/>
      <c r="Y30" s="128"/>
    </row>
    <row r="31" spans="1:25" ht="21" customHeight="1">
      <c r="A31" s="277" t="s">
        <v>125</v>
      </c>
      <c r="B31" s="136"/>
      <c r="C31" s="278"/>
      <c r="D31" s="278"/>
      <c r="E31" s="278"/>
      <c r="F31" s="278"/>
      <c r="G31" s="278"/>
      <c r="H31" s="278"/>
      <c r="I31" s="278"/>
      <c r="J31" s="278"/>
      <c r="K31" s="190">
        <v>0</v>
      </c>
      <c r="L31" s="128"/>
      <c r="M31" s="188" t="s">
        <v>128</v>
      </c>
      <c r="N31" s="189">
        <v>2</v>
      </c>
      <c r="O31" s="128"/>
      <c r="P31" s="128"/>
      <c r="Q31" s="128"/>
      <c r="R31" s="128"/>
      <c r="S31" s="128"/>
      <c r="T31" s="128"/>
      <c r="U31" s="128"/>
      <c r="V31" s="128"/>
      <c r="W31" s="128"/>
      <c r="X31" s="128"/>
      <c r="Y31" s="128"/>
    </row>
    <row r="32" spans="1:25" ht="21" customHeight="1">
      <c r="A32" s="277" t="s">
        <v>126</v>
      </c>
      <c r="B32" s="136"/>
      <c r="C32" s="278"/>
      <c r="D32" s="278"/>
      <c r="E32" s="278"/>
      <c r="F32" s="278"/>
      <c r="G32" s="278">
        <v>1</v>
      </c>
      <c r="H32" s="278"/>
      <c r="I32" s="278"/>
      <c r="J32" s="278"/>
      <c r="K32" s="190">
        <v>1</v>
      </c>
      <c r="L32" s="128"/>
      <c r="M32" s="188" t="s">
        <v>129</v>
      </c>
      <c r="N32" s="189">
        <v>2</v>
      </c>
      <c r="O32" s="128"/>
      <c r="P32" s="128"/>
      <c r="Q32" s="128"/>
      <c r="R32" s="128"/>
      <c r="S32" s="128"/>
      <c r="T32" s="128"/>
      <c r="U32" s="128"/>
      <c r="V32" s="128"/>
      <c r="W32" s="128"/>
      <c r="X32" s="128"/>
      <c r="Y32" s="128"/>
    </row>
    <row r="33" spans="1:25" ht="21" customHeight="1">
      <c r="A33" s="277" t="s">
        <v>127</v>
      </c>
      <c r="B33" s="136"/>
      <c r="C33" s="278"/>
      <c r="D33" s="278"/>
      <c r="E33" s="278"/>
      <c r="F33" s="278"/>
      <c r="G33" s="278"/>
      <c r="H33" s="278"/>
      <c r="I33" s="278"/>
      <c r="J33" s="278"/>
      <c r="K33" s="190">
        <v>0</v>
      </c>
      <c r="L33" s="128"/>
      <c r="M33" s="188" t="s">
        <v>105</v>
      </c>
      <c r="N33" s="189">
        <v>1</v>
      </c>
      <c r="O33" s="128"/>
      <c r="P33" s="128"/>
      <c r="Q33" s="128"/>
      <c r="R33" s="128"/>
      <c r="S33" s="128"/>
      <c r="T33" s="128"/>
      <c r="U33" s="128"/>
      <c r="V33" s="128"/>
      <c r="W33" s="128"/>
      <c r="X33" s="128"/>
      <c r="Y33" s="128"/>
    </row>
    <row r="34" spans="1:25" ht="21" customHeight="1">
      <c r="A34" s="277" t="s">
        <v>128</v>
      </c>
      <c r="B34" s="136"/>
      <c r="C34" s="278"/>
      <c r="D34" s="278"/>
      <c r="E34" s="278">
        <v>1</v>
      </c>
      <c r="F34" s="278"/>
      <c r="G34" s="278"/>
      <c r="H34" s="278"/>
      <c r="I34" s="278">
        <v>1</v>
      </c>
      <c r="J34" s="278"/>
      <c r="K34" s="190">
        <v>2</v>
      </c>
      <c r="L34" s="128"/>
      <c r="M34" s="188" t="s">
        <v>106</v>
      </c>
      <c r="N34" s="189">
        <v>1</v>
      </c>
      <c r="O34" s="128"/>
      <c r="P34" s="128"/>
      <c r="Q34" s="128"/>
      <c r="R34" s="128"/>
      <c r="S34" s="128"/>
      <c r="T34" s="128"/>
      <c r="U34" s="128"/>
      <c r="V34" s="128"/>
      <c r="W34" s="128"/>
      <c r="X34" s="128"/>
      <c r="Y34" s="128"/>
    </row>
    <row r="35" spans="1:25" ht="21" customHeight="1">
      <c r="A35" s="277" t="s">
        <v>129</v>
      </c>
      <c r="B35" s="136"/>
      <c r="C35" s="278"/>
      <c r="D35" s="278"/>
      <c r="E35" s="278">
        <v>2</v>
      </c>
      <c r="F35" s="278"/>
      <c r="G35" s="278"/>
      <c r="H35" s="278"/>
      <c r="I35" s="278"/>
      <c r="J35" s="278"/>
      <c r="K35" s="190">
        <v>2</v>
      </c>
      <c r="L35" s="128"/>
      <c r="M35" s="188" t="s">
        <v>121</v>
      </c>
      <c r="N35" s="189">
        <v>1</v>
      </c>
      <c r="O35" s="128"/>
      <c r="P35" s="128"/>
      <c r="Q35" s="128"/>
      <c r="R35" s="128"/>
      <c r="S35" s="128"/>
      <c r="T35" s="128"/>
      <c r="U35" s="128"/>
      <c r="V35" s="128"/>
      <c r="W35" s="128"/>
      <c r="X35" s="128"/>
      <c r="Y35" s="128"/>
    </row>
    <row r="36" spans="1:25" ht="21" customHeight="1">
      <c r="A36" s="277" t="s">
        <v>130</v>
      </c>
      <c r="B36" s="136"/>
      <c r="C36" s="278"/>
      <c r="D36" s="278"/>
      <c r="E36" s="278">
        <v>1</v>
      </c>
      <c r="F36" s="278"/>
      <c r="G36" s="278"/>
      <c r="H36" s="278"/>
      <c r="I36" s="278"/>
      <c r="J36" s="278"/>
      <c r="K36" s="190">
        <v>1</v>
      </c>
      <c r="L36" s="128"/>
      <c r="M36" s="188" t="s">
        <v>126</v>
      </c>
      <c r="N36" s="189">
        <v>1</v>
      </c>
      <c r="O36" s="128"/>
      <c r="P36" s="128"/>
      <c r="Q36" s="128"/>
      <c r="R36" s="128"/>
      <c r="S36" s="128"/>
      <c r="T36" s="128"/>
      <c r="U36" s="128"/>
      <c r="V36" s="128"/>
      <c r="W36" s="128"/>
      <c r="X36" s="128"/>
      <c r="Y36" s="128"/>
    </row>
    <row r="37" spans="1:25" ht="21" customHeight="1">
      <c r="A37" s="277" t="s">
        <v>131</v>
      </c>
      <c r="B37" s="136"/>
      <c r="C37" s="278">
        <v>1</v>
      </c>
      <c r="D37" s="278"/>
      <c r="E37" s="278">
        <v>3</v>
      </c>
      <c r="F37" s="278"/>
      <c r="G37" s="278">
        <v>2</v>
      </c>
      <c r="H37" s="278"/>
      <c r="I37" s="278">
        <v>5</v>
      </c>
      <c r="J37" s="278"/>
      <c r="K37" s="190">
        <v>11</v>
      </c>
      <c r="L37" s="128"/>
      <c r="M37" s="188" t="s">
        <v>130</v>
      </c>
      <c r="N37" s="189">
        <v>1</v>
      </c>
      <c r="O37" s="128"/>
      <c r="P37" s="128"/>
      <c r="Q37" s="128"/>
      <c r="R37" s="128"/>
      <c r="S37" s="128"/>
      <c r="T37" s="128"/>
      <c r="U37" s="128"/>
      <c r="V37" s="128"/>
      <c r="W37" s="128"/>
      <c r="X37" s="128"/>
      <c r="Y37" s="128"/>
    </row>
    <row r="38" spans="1:25" ht="21" customHeight="1">
      <c r="A38" s="277" t="s">
        <v>132</v>
      </c>
      <c r="B38" s="136"/>
      <c r="C38" s="278"/>
      <c r="D38" s="278"/>
      <c r="E38" s="278">
        <v>1</v>
      </c>
      <c r="F38" s="278"/>
      <c r="G38" s="278"/>
      <c r="H38" s="278"/>
      <c r="I38" s="278"/>
      <c r="J38" s="278"/>
      <c r="K38" s="190">
        <v>1</v>
      </c>
      <c r="L38" s="128"/>
      <c r="M38" s="188" t="s">
        <v>132</v>
      </c>
      <c r="N38" s="189">
        <v>1</v>
      </c>
      <c r="O38" s="128"/>
      <c r="P38" s="128"/>
      <c r="Q38" s="128"/>
      <c r="R38" s="128"/>
      <c r="S38" s="128"/>
      <c r="T38" s="128"/>
      <c r="U38" s="128"/>
      <c r="V38" s="128"/>
      <c r="W38" s="128"/>
      <c r="X38" s="128"/>
      <c r="Y38" s="128"/>
    </row>
    <row r="39" spans="1:25" ht="21" customHeight="1">
      <c r="A39" s="277" t="s">
        <v>133</v>
      </c>
      <c r="B39" s="136"/>
      <c r="C39" s="278">
        <v>1</v>
      </c>
      <c r="D39" s="278"/>
      <c r="E39" s="278">
        <v>8</v>
      </c>
      <c r="F39" s="278"/>
      <c r="G39" s="278">
        <v>2</v>
      </c>
      <c r="H39" s="278"/>
      <c r="I39" s="278">
        <v>2</v>
      </c>
      <c r="J39" s="278"/>
      <c r="K39" s="190">
        <v>13</v>
      </c>
      <c r="L39" s="128"/>
      <c r="M39" s="188" t="s">
        <v>109</v>
      </c>
      <c r="N39" s="189">
        <v>0</v>
      </c>
      <c r="O39" s="128"/>
      <c r="P39" s="128"/>
      <c r="Q39" s="128"/>
      <c r="R39" s="128"/>
      <c r="S39" s="128"/>
      <c r="T39" s="128"/>
      <c r="U39" s="128"/>
      <c r="V39" s="128"/>
      <c r="W39" s="128"/>
      <c r="X39" s="128"/>
      <c r="Y39" s="128"/>
    </row>
    <row r="40" spans="1:25" ht="21" customHeight="1">
      <c r="A40" s="277" t="s">
        <v>134</v>
      </c>
      <c r="B40" s="136"/>
      <c r="C40" s="278"/>
      <c r="D40" s="278"/>
      <c r="E40" s="278"/>
      <c r="F40" s="278"/>
      <c r="G40" s="278"/>
      <c r="H40" s="278"/>
      <c r="I40" s="278"/>
      <c r="J40" s="278"/>
      <c r="K40" s="190">
        <v>0</v>
      </c>
      <c r="L40" s="128"/>
      <c r="M40" s="188" t="s">
        <v>125</v>
      </c>
      <c r="N40" s="189">
        <v>0</v>
      </c>
      <c r="O40" s="128"/>
      <c r="P40" s="128"/>
      <c r="Q40" s="128"/>
      <c r="R40" s="128"/>
      <c r="S40" s="128"/>
      <c r="T40" s="128"/>
      <c r="U40" s="128"/>
      <c r="V40" s="128"/>
      <c r="W40" s="128"/>
      <c r="X40" s="128"/>
      <c r="Y40" s="128"/>
    </row>
    <row r="41" spans="1:25" ht="21" customHeight="1">
      <c r="A41" s="277" t="s">
        <v>135</v>
      </c>
      <c r="B41" s="136"/>
      <c r="C41" s="278"/>
      <c r="D41" s="278"/>
      <c r="E41" s="278">
        <v>4</v>
      </c>
      <c r="F41" s="278"/>
      <c r="G41" s="278"/>
      <c r="H41" s="278"/>
      <c r="I41" s="278"/>
      <c r="J41" s="278"/>
      <c r="K41" s="190">
        <v>4</v>
      </c>
      <c r="L41" s="128"/>
      <c r="M41" s="188" t="s">
        <v>127</v>
      </c>
      <c r="N41" s="189">
        <v>0</v>
      </c>
      <c r="O41" s="128"/>
      <c r="P41" s="128"/>
      <c r="Q41" s="128"/>
      <c r="R41" s="128"/>
      <c r="S41" s="128"/>
      <c r="T41" s="128"/>
      <c r="U41" s="128"/>
      <c r="V41" s="128"/>
      <c r="W41" s="128"/>
      <c r="X41" s="128"/>
      <c r="Y41" s="128"/>
    </row>
    <row r="42" spans="1:25" ht="21" customHeight="1">
      <c r="A42" s="277" t="s">
        <v>509</v>
      </c>
      <c r="B42" s="136"/>
      <c r="C42" s="278"/>
      <c r="D42" s="278"/>
      <c r="E42" s="278"/>
      <c r="F42" s="278"/>
      <c r="G42" s="278">
        <v>1</v>
      </c>
      <c r="H42" s="278"/>
      <c r="I42" s="278">
        <v>3</v>
      </c>
      <c r="J42" s="278"/>
      <c r="K42" s="190">
        <v>4</v>
      </c>
      <c r="L42" s="128"/>
      <c r="M42" s="188" t="s">
        <v>134</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276" t="s">
        <v>153</v>
      </c>
      <c r="B44" s="136"/>
      <c r="C44" s="192">
        <v>9</v>
      </c>
      <c r="D44" s="192">
        <v>0</v>
      </c>
      <c r="E44" s="192">
        <v>66</v>
      </c>
      <c r="F44" s="192">
        <v>0</v>
      </c>
      <c r="G44" s="192">
        <v>16</v>
      </c>
      <c r="H44" s="192">
        <v>0</v>
      </c>
      <c r="I44" s="192">
        <v>41</v>
      </c>
      <c r="J44" s="192">
        <v>0</v>
      </c>
      <c r="K44" s="192">
        <v>132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505</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93</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3" footer="0.31496062992125984"/>
  <pageSetup scale="50"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81933-BADD-444C-B2E9-1287296EF222}">
  <sheetPr>
    <pageSetUpPr fitToPage="1"/>
  </sheetPr>
  <dimension ref="A1:M64"/>
  <sheetViews>
    <sheetView view="pageBreakPreview" topLeftCell="A20" zoomScale="60" zoomScaleNormal="100" workbookViewId="0">
      <selection activeCell="I52" sqref="I52"/>
    </sheetView>
  </sheetViews>
  <sheetFormatPr baseColWidth="10" defaultColWidth="11.42578125" defaultRowHeight="12.75"/>
  <cols>
    <col min="1" max="1" width="66.42578125" style="194" customWidth="1"/>
    <col min="2" max="2" width="1.7109375" style="194" customWidth="1"/>
    <col min="3" max="11" width="30.7109375" style="194" customWidth="1"/>
    <col min="12" max="12" width="1.7109375" style="194" customWidth="1"/>
    <col min="13" max="13" width="15.7109375" style="194" customWidth="1"/>
    <col min="14" max="16384" width="11.42578125" style="194"/>
  </cols>
  <sheetData>
    <row r="1" spans="1:13">
      <c r="A1" s="194" t="s">
        <v>80</v>
      </c>
    </row>
    <row r="2" spans="1:13" ht="38.25" customHeight="1">
      <c r="A2" s="621" t="s">
        <v>678</v>
      </c>
      <c r="B2" s="621"/>
      <c r="C2" s="621"/>
      <c r="D2" s="621"/>
      <c r="E2" s="621"/>
      <c r="F2" s="621"/>
      <c r="G2" s="621"/>
      <c r="H2" s="621"/>
      <c r="I2" s="621"/>
      <c r="J2" s="621"/>
      <c r="K2" s="621"/>
      <c r="L2" s="621"/>
      <c r="M2" s="621"/>
    </row>
    <row r="3" spans="1:13" ht="38.25" customHeight="1">
      <c r="A3" s="621" t="str">
        <f>UPPER(CONCATENATE("Mayo 2024"))</f>
        <v>MAYO 2024</v>
      </c>
      <c r="B3" s="621"/>
      <c r="C3" s="621"/>
      <c r="D3" s="621"/>
      <c r="E3" s="621"/>
      <c r="F3" s="621"/>
      <c r="G3" s="621"/>
      <c r="H3" s="621"/>
      <c r="I3" s="621"/>
      <c r="J3" s="621"/>
      <c r="K3" s="621"/>
      <c r="L3" s="621"/>
      <c r="M3" s="621"/>
    </row>
    <row r="4" spans="1:13">
      <c r="A4" s="195"/>
    </row>
    <row r="5" spans="1:13" ht="36.75" customHeight="1">
      <c r="A5" s="586" t="s">
        <v>95</v>
      </c>
      <c r="B5" s="622"/>
      <c r="C5" s="624" t="s">
        <v>511</v>
      </c>
      <c r="D5" s="624"/>
      <c r="E5" s="624"/>
      <c r="F5" s="624"/>
      <c r="G5" s="624"/>
      <c r="H5" s="624"/>
      <c r="I5" s="624"/>
      <c r="J5" s="624"/>
      <c r="K5" s="624"/>
      <c r="M5" s="623" t="s">
        <v>153</v>
      </c>
    </row>
    <row r="6" spans="1:13" ht="36.75" customHeight="1">
      <c r="A6" s="586"/>
      <c r="B6" s="622"/>
      <c r="C6" s="490" t="s">
        <v>512</v>
      </c>
      <c r="D6" s="490" t="s">
        <v>513</v>
      </c>
      <c r="E6" s="490" t="s">
        <v>514</v>
      </c>
      <c r="F6" s="490" t="s">
        <v>515</v>
      </c>
      <c r="G6" s="490" t="s">
        <v>516</v>
      </c>
      <c r="H6" s="490" t="s">
        <v>517</v>
      </c>
      <c r="I6" s="490" t="s">
        <v>518</v>
      </c>
      <c r="J6" s="490" t="s">
        <v>519</v>
      </c>
      <c r="K6" s="490" t="s">
        <v>520</v>
      </c>
      <c r="M6" s="623"/>
    </row>
    <row r="7" spans="1:13" ht="8.1" customHeight="1">
      <c r="A7" s="196"/>
      <c r="B7" s="197"/>
      <c r="K7" s="197"/>
    </row>
    <row r="8" spans="1:13" ht="24" customHeight="1">
      <c r="A8" s="198" t="s">
        <v>104</v>
      </c>
      <c r="B8" s="195"/>
      <c r="C8" s="199">
        <v>266</v>
      </c>
      <c r="D8" s="199">
        <v>365</v>
      </c>
      <c r="E8" s="199">
        <v>378</v>
      </c>
      <c r="F8" s="199">
        <v>303</v>
      </c>
      <c r="G8" s="199">
        <v>267</v>
      </c>
      <c r="H8" s="199">
        <v>176</v>
      </c>
      <c r="I8" s="199">
        <v>111</v>
      </c>
      <c r="J8" s="199">
        <v>69</v>
      </c>
      <c r="K8" s="199">
        <v>54</v>
      </c>
      <c r="M8" s="279">
        <v>1989</v>
      </c>
    </row>
    <row r="9" spans="1:13" ht="24" customHeight="1">
      <c r="A9" s="198" t="s">
        <v>105</v>
      </c>
      <c r="B9" s="195"/>
      <c r="C9" s="201">
        <v>1011</v>
      </c>
      <c r="D9" s="201">
        <v>2066</v>
      </c>
      <c r="E9" s="201">
        <v>2677</v>
      </c>
      <c r="F9" s="201">
        <v>2403</v>
      </c>
      <c r="G9" s="201">
        <v>2098</v>
      </c>
      <c r="H9" s="201">
        <v>1422</v>
      </c>
      <c r="I9" s="199">
        <v>555</v>
      </c>
      <c r="J9" s="199">
        <v>298</v>
      </c>
      <c r="K9" s="199">
        <v>313</v>
      </c>
      <c r="M9" s="279">
        <v>12843</v>
      </c>
    </row>
    <row r="10" spans="1:13" ht="24" customHeight="1">
      <c r="A10" s="198" t="s">
        <v>106</v>
      </c>
      <c r="B10" s="195"/>
      <c r="C10" s="199">
        <v>137</v>
      </c>
      <c r="D10" s="199">
        <v>175</v>
      </c>
      <c r="E10" s="199">
        <v>228</v>
      </c>
      <c r="F10" s="199">
        <v>222</v>
      </c>
      <c r="G10" s="199">
        <v>172</v>
      </c>
      <c r="H10" s="199">
        <v>125</v>
      </c>
      <c r="I10" s="199">
        <v>63</v>
      </c>
      <c r="J10" s="199">
        <v>32</v>
      </c>
      <c r="K10" s="199">
        <v>42</v>
      </c>
      <c r="M10" s="279">
        <v>1196</v>
      </c>
    </row>
    <row r="11" spans="1:13" ht="24" customHeight="1">
      <c r="A11" s="198" t="s">
        <v>107</v>
      </c>
      <c r="B11" s="195"/>
      <c r="C11" s="199">
        <v>78</v>
      </c>
      <c r="D11" s="199">
        <v>134</v>
      </c>
      <c r="E11" s="199">
        <v>192</v>
      </c>
      <c r="F11" s="199">
        <v>168</v>
      </c>
      <c r="G11" s="199">
        <v>141</v>
      </c>
      <c r="H11" s="199">
        <v>120</v>
      </c>
      <c r="I11" s="199">
        <v>70</v>
      </c>
      <c r="J11" s="199">
        <v>40</v>
      </c>
      <c r="K11" s="199">
        <v>44</v>
      </c>
      <c r="M11" s="279">
        <v>987</v>
      </c>
    </row>
    <row r="12" spans="1:13" ht="24" customHeight="1">
      <c r="A12" s="198" t="s">
        <v>110</v>
      </c>
      <c r="B12" s="195"/>
      <c r="C12" s="199">
        <v>973</v>
      </c>
      <c r="D12" s="199">
        <v>824</v>
      </c>
      <c r="E12" s="199">
        <v>798</v>
      </c>
      <c r="F12" s="199">
        <v>732</v>
      </c>
      <c r="G12" s="199">
        <v>648</v>
      </c>
      <c r="H12" s="199">
        <v>468</v>
      </c>
      <c r="I12" s="199">
        <v>356</v>
      </c>
      <c r="J12" s="199">
        <v>296</v>
      </c>
      <c r="K12" s="199">
        <v>278</v>
      </c>
      <c r="M12" s="279">
        <v>5373</v>
      </c>
    </row>
    <row r="13" spans="1:13" ht="24" customHeight="1">
      <c r="A13" s="198" t="s">
        <v>111</v>
      </c>
      <c r="B13" s="195"/>
      <c r="C13" s="199">
        <v>953</v>
      </c>
      <c r="D13" s="201">
        <v>1511</v>
      </c>
      <c r="E13" s="201">
        <v>1744</v>
      </c>
      <c r="F13" s="201">
        <v>1518</v>
      </c>
      <c r="G13" s="201">
        <v>1089</v>
      </c>
      <c r="H13" s="199">
        <v>706</v>
      </c>
      <c r="I13" s="199">
        <v>514</v>
      </c>
      <c r="J13" s="199">
        <v>290</v>
      </c>
      <c r="K13" s="199">
        <v>295</v>
      </c>
      <c r="M13" s="279">
        <v>8620</v>
      </c>
    </row>
    <row r="14" spans="1:13" ht="24" customHeight="1">
      <c r="A14" s="198" t="s">
        <v>112</v>
      </c>
      <c r="B14" s="195"/>
      <c r="C14" s="201">
        <v>1586</v>
      </c>
      <c r="D14" s="201">
        <v>3017</v>
      </c>
      <c r="E14" s="201">
        <v>4277</v>
      </c>
      <c r="F14" s="201">
        <v>4495</v>
      </c>
      <c r="G14" s="201">
        <v>4008</v>
      </c>
      <c r="H14" s="201">
        <v>3127</v>
      </c>
      <c r="I14" s="201">
        <v>2333</v>
      </c>
      <c r="J14" s="201">
        <v>1347</v>
      </c>
      <c r="K14" s="199">
        <v>1301</v>
      </c>
      <c r="M14" s="279">
        <v>25491</v>
      </c>
    </row>
    <row r="15" spans="1:13" ht="24" customHeight="1">
      <c r="A15" s="198" t="s">
        <v>108</v>
      </c>
      <c r="B15" s="195"/>
      <c r="C15" s="199">
        <v>667</v>
      </c>
      <c r="D15" s="199">
        <v>816</v>
      </c>
      <c r="E15" s="199">
        <v>812</v>
      </c>
      <c r="F15" s="199">
        <v>757</v>
      </c>
      <c r="G15" s="199">
        <v>524</v>
      </c>
      <c r="H15" s="199">
        <v>327</v>
      </c>
      <c r="I15" s="199">
        <v>216</v>
      </c>
      <c r="J15" s="199">
        <v>103</v>
      </c>
      <c r="K15" s="199">
        <v>157</v>
      </c>
      <c r="M15" s="279">
        <v>4379</v>
      </c>
    </row>
    <row r="16" spans="1:13" ht="24" customHeight="1">
      <c r="A16" s="198" t="s">
        <v>109</v>
      </c>
      <c r="B16" s="195"/>
      <c r="C16" s="199">
        <v>104</v>
      </c>
      <c r="D16" s="199">
        <v>163</v>
      </c>
      <c r="E16" s="199">
        <v>194</v>
      </c>
      <c r="F16" s="199">
        <v>207</v>
      </c>
      <c r="G16" s="199">
        <v>172</v>
      </c>
      <c r="H16" s="199">
        <v>142</v>
      </c>
      <c r="I16" s="199">
        <v>103</v>
      </c>
      <c r="J16" s="199">
        <v>51</v>
      </c>
      <c r="K16" s="199">
        <v>60</v>
      </c>
      <c r="M16" s="279">
        <v>1196</v>
      </c>
    </row>
    <row r="17" spans="1:13" ht="24" customHeight="1">
      <c r="A17" s="198" t="s">
        <v>113</v>
      </c>
      <c r="B17" s="195"/>
      <c r="C17" s="199">
        <v>337</v>
      </c>
      <c r="D17" s="199">
        <v>643</v>
      </c>
      <c r="E17" s="199">
        <v>861</v>
      </c>
      <c r="F17" s="199">
        <v>721</v>
      </c>
      <c r="G17" s="199">
        <v>582</v>
      </c>
      <c r="H17" s="199">
        <v>385</v>
      </c>
      <c r="I17" s="199">
        <v>274</v>
      </c>
      <c r="J17" s="199">
        <v>156</v>
      </c>
      <c r="K17" s="199">
        <v>173</v>
      </c>
      <c r="M17" s="279">
        <v>4132</v>
      </c>
    </row>
    <row r="18" spans="1:13" ht="24" customHeight="1">
      <c r="A18" s="198" t="s">
        <v>118</v>
      </c>
      <c r="B18" s="195"/>
      <c r="C18" s="201">
        <v>3101</v>
      </c>
      <c r="D18" s="201">
        <v>6063</v>
      </c>
      <c r="E18" s="201">
        <v>7075</v>
      </c>
      <c r="F18" s="201">
        <v>6174</v>
      </c>
      <c r="G18" s="201">
        <v>4944</v>
      </c>
      <c r="H18" s="201">
        <v>3370</v>
      </c>
      <c r="I18" s="201">
        <v>2168</v>
      </c>
      <c r="J18" s="201">
        <v>1332</v>
      </c>
      <c r="K18" s="199">
        <v>1292</v>
      </c>
      <c r="M18" s="279">
        <v>35519</v>
      </c>
    </row>
    <row r="19" spans="1:13" ht="24" customHeight="1">
      <c r="A19" s="198" t="s">
        <v>114</v>
      </c>
      <c r="B19" s="195"/>
      <c r="C19" s="199">
        <v>995</v>
      </c>
      <c r="D19" s="201">
        <v>1386</v>
      </c>
      <c r="E19" s="201">
        <v>1314</v>
      </c>
      <c r="F19" s="199">
        <v>830</v>
      </c>
      <c r="G19" s="199">
        <v>723</v>
      </c>
      <c r="H19" s="199">
        <v>499</v>
      </c>
      <c r="I19" s="199">
        <v>263</v>
      </c>
      <c r="J19" s="199">
        <v>136</v>
      </c>
      <c r="K19" s="199">
        <v>230</v>
      </c>
      <c r="M19" s="279">
        <v>6376</v>
      </c>
    </row>
    <row r="20" spans="1:13" ht="24" customHeight="1">
      <c r="A20" s="198" t="s">
        <v>115</v>
      </c>
      <c r="B20" s="195"/>
      <c r="C20" s="199">
        <v>302</v>
      </c>
      <c r="D20" s="199">
        <v>465</v>
      </c>
      <c r="E20" s="199">
        <v>680</v>
      </c>
      <c r="F20" s="199">
        <v>606</v>
      </c>
      <c r="G20" s="199">
        <v>586</v>
      </c>
      <c r="H20" s="199">
        <v>459</v>
      </c>
      <c r="I20" s="199">
        <v>322</v>
      </c>
      <c r="J20" s="199">
        <v>233</v>
      </c>
      <c r="K20" s="199">
        <v>287</v>
      </c>
      <c r="M20" s="279">
        <v>3940</v>
      </c>
    </row>
    <row r="21" spans="1:13" ht="24" customHeight="1">
      <c r="A21" s="198" t="s">
        <v>116</v>
      </c>
      <c r="B21" s="195"/>
      <c r="C21" s="199">
        <v>479</v>
      </c>
      <c r="D21" s="199">
        <v>760</v>
      </c>
      <c r="E21" s="199">
        <v>881</v>
      </c>
      <c r="F21" s="199">
        <v>857</v>
      </c>
      <c r="G21" s="199">
        <v>729</v>
      </c>
      <c r="H21" s="199">
        <v>551</v>
      </c>
      <c r="I21" s="199">
        <v>354</v>
      </c>
      <c r="J21" s="199">
        <v>201</v>
      </c>
      <c r="K21" s="199">
        <v>296</v>
      </c>
      <c r="M21" s="279">
        <v>5108</v>
      </c>
    </row>
    <row r="22" spans="1:13" ht="24" customHeight="1">
      <c r="A22" s="198" t="s">
        <v>117</v>
      </c>
      <c r="B22" s="195"/>
      <c r="C22" s="201">
        <v>1397</v>
      </c>
      <c r="D22" s="201">
        <v>2171</v>
      </c>
      <c r="E22" s="201">
        <v>2603</v>
      </c>
      <c r="F22" s="201">
        <v>2254</v>
      </c>
      <c r="G22" s="201">
        <v>1826</v>
      </c>
      <c r="H22" s="201">
        <v>1274</v>
      </c>
      <c r="I22" s="199">
        <v>832</v>
      </c>
      <c r="J22" s="199">
        <v>473</v>
      </c>
      <c r="K22" s="199">
        <v>466</v>
      </c>
      <c r="M22" s="279">
        <v>13296</v>
      </c>
    </row>
    <row r="23" spans="1:13" ht="24" customHeight="1">
      <c r="A23" s="198" t="s">
        <v>119</v>
      </c>
      <c r="B23" s="195"/>
      <c r="C23" s="201">
        <v>1131</v>
      </c>
      <c r="D23" s="201">
        <v>1106</v>
      </c>
      <c r="E23" s="201">
        <v>1033</v>
      </c>
      <c r="F23" s="199">
        <v>957</v>
      </c>
      <c r="G23" s="199">
        <v>801</v>
      </c>
      <c r="H23" s="199">
        <v>603</v>
      </c>
      <c r="I23" s="199">
        <v>421</v>
      </c>
      <c r="J23" s="199">
        <v>259</v>
      </c>
      <c r="K23" s="199">
        <v>222</v>
      </c>
      <c r="M23" s="279">
        <v>6533</v>
      </c>
    </row>
    <row r="24" spans="1:13" ht="24" customHeight="1">
      <c r="A24" s="198" t="s">
        <v>120</v>
      </c>
      <c r="B24" s="195"/>
      <c r="C24" s="199">
        <v>334</v>
      </c>
      <c r="D24" s="199">
        <v>578</v>
      </c>
      <c r="E24" s="199">
        <v>641</v>
      </c>
      <c r="F24" s="199">
        <v>574</v>
      </c>
      <c r="G24" s="199">
        <v>498</v>
      </c>
      <c r="H24" s="199">
        <v>381</v>
      </c>
      <c r="I24" s="199">
        <v>257</v>
      </c>
      <c r="J24" s="199">
        <v>180</v>
      </c>
      <c r="K24" s="199">
        <v>235</v>
      </c>
      <c r="M24" s="279">
        <v>3678</v>
      </c>
    </row>
    <row r="25" spans="1:13" ht="24" customHeight="1">
      <c r="A25" s="198" t="s">
        <v>121</v>
      </c>
      <c r="B25" s="195"/>
      <c r="C25" s="199">
        <v>210</v>
      </c>
      <c r="D25" s="199">
        <v>361</v>
      </c>
      <c r="E25" s="199">
        <v>448</v>
      </c>
      <c r="F25" s="199">
        <v>476</v>
      </c>
      <c r="G25" s="199">
        <v>473</v>
      </c>
      <c r="H25" s="199">
        <v>332</v>
      </c>
      <c r="I25" s="199">
        <v>222</v>
      </c>
      <c r="J25" s="199">
        <v>111</v>
      </c>
      <c r="K25" s="199">
        <v>168</v>
      </c>
      <c r="M25" s="279">
        <v>2801</v>
      </c>
    </row>
    <row r="26" spans="1:13" ht="24" customHeight="1">
      <c r="A26" s="198" t="s">
        <v>122</v>
      </c>
      <c r="B26" s="195"/>
      <c r="C26" s="201">
        <v>1356</v>
      </c>
      <c r="D26" s="201">
        <v>1918</v>
      </c>
      <c r="E26" s="201">
        <v>2196</v>
      </c>
      <c r="F26" s="201">
        <v>1717</v>
      </c>
      <c r="G26" s="201">
        <v>1203</v>
      </c>
      <c r="H26" s="199">
        <v>835</v>
      </c>
      <c r="I26" s="199">
        <v>509</v>
      </c>
      <c r="J26" s="199">
        <v>250</v>
      </c>
      <c r="K26" s="199">
        <v>218</v>
      </c>
      <c r="M26" s="279">
        <v>10202</v>
      </c>
    </row>
    <row r="27" spans="1:13" ht="24" customHeight="1">
      <c r="A27" s="198" t="s">
        <v>123</v>
      </c>
      <c r="B27" s="195"/>
      <c r="C27" s="199">
        <v>214</v>
      </c>
      <c r="D27" s="199">
        <v>425</v>
      </c>
      <c r="E27" s="199">
        <v>654</v>
      </c>
      <c r="F27" s="199">
        <v>643</v>
      </c>
      <c r="G27" s="199">
        <v>587</v>
      </c>
      <c r="H27" s="199">
        <v>455</v>
      </c>
      <c r="I27" s="199">
        <v>379</v>
      </c>
      <c r="J27" s="199">
        <v>231</v>
      </c>
      <c r="K27" s="199">
        <v>268</v>
      </c>
      <c r="M27" s="279">
        <v>3856</v>
      </c>
    </row>
    <row r="28" spans="1:13" ht="24" customHeight="1">
      <c r="A28" s="198" t="s">
        <v>124</v>
      </c>
      <c r="B28" s="195"/>
      <c r="C28" s="199">
        <v>744</v>
      </c>
      <c r="D28" s="201">
        <v>1056</v>
      </c>
      <c r="E28" s="201">
        <v>1234</v>
      </c>
      <c r="F28" s="201">
        <v>1093</v>
      </c>
      <c r="G28" s="201">
        <v>1031</v>
      </c>
      <c r="H28" s="199">
        <v>792</v>
      </c>
      <c r="I28" s="199">
        <v>583</v>
      </c>
      <c r="J28" s="199">
        <v>426</v>
      </c>
      <c r="K28" s="199">
        <v>523</v>
      </c>
      <c r="M28" s="279">
        <v>7482</v>
      </c>
    </row>
    <row r="29" spans="1:13" ht="24" customHeight="1">
      <c r="A29" s="198" t="s">
        <v>125</v>
      </c>
      <c r="B29" s="195"/>
      <c r="C29" s="199">
        <v>456</v>
      </c>
      <c r="D29" s="199">
        <v>552</v>
      </c>
      <c r="E29" s="199">
        <v>600</v>
      </c>
      <c r="F29" s="199">
        <v>506</v>
      </c>
      <c r="G29" s="199">
        <v>367</v>
      </c>
      <c r="H29" s="199">
        <v>220</v>
      </c>
      <c r="I29" s="199">
        <v>148</v>
      </c>
      <c r="J29" s="199">
        <v>110</v>
      </c>
      <c r="K29" s="199">
        <v>88</v>
      </c>
      <c r="M29" s="279">
        <v>3047</v>
      </c>
    </row>
    <row r="30" spans="1:13" ht="24" customHeight="1">
      <c r="A30" s="198" t="s">
        <v>126</v>
      </c>
      <c r="B30" s="195"/>
      <c r="C30" s="199">
        <v>472</v>
      </c>
      <c r="D30" s="199">
        <v>690</v>
      </c>
      <c r="E30" s="199">
        <v>762</v>
      </c>
      <c r="F30" s="199">
        <v>603</v>
      </c>
      <c r="G30" s="199">
        <v>417</v>
      </c>
      <c r="H30" s="199">
        <v>312</v>
      </c>
      <c r="I30" s="199">
        <v>201</v>
      </c>
      <c r="J30" s="199">
        <v>108</v>
      </c>
      <c r="K30" s="199">
        <v>118</v>
      </c>
      <c r="M30" s="279">
        <v>3683</v>
      </c>
    </row>
    <row r="31" spans="1:13" ht="24" customHeight="1">
      <c r="A31" s="198" t="s">
        <v>127</v>
      </c>
      <c r="B31" s="195"/>
      <c r="C31" s="199">
        <v>458</v>
      </c>
      <c r="D31" s="199">
        <v>629</v>
      </c>
      <c r="E31" s="199">
        <v>630</v>
      </c>
      <c r="F31" s="199">
        <v>485</v>
      </c>
      <c r="G31" s="199">
        <v>369</v>
      </c>
      <c r="H31" s="199">
        <v>234</v>
      </c>
      <c r="I31" s="199">
        <v>158</v>
      </c>
      <c r="J31" s="199">
        <v>81</v>
      </c>
      <c r="K31" s="199">
        <v>111</v>
      </c>
      <c r="M31" s="279">
        <v>3155</v>
      </c>
    </row>
    <row r="32" spans="1:13" ht="24" customHeight="1">
      <c r="A32" s="198" t="s">
        <v>128</v>
      </c>
      <c r="B32" s="195"/>
      <c r="C32" s="199">
        <v>522</v>
      </c>
      <c r="D32" s="199">
        <v>742</v>
      </c>
      <c r="E32" s="199">
        <v>751</v>
      </c>
      <c r="F32" s="199">
        <v>612</v>
      </c>
      <c r="G32" s="199">
        <v>429</v>
      </c>
      <c r="H32" s="199">
        <v>398</v>
      </c>
      <c r="I32" s="199">
        <v>263</v>
      </c>
      <c r="J32" s="199">
        <v>197</v>
      </c>
      <c r="K32" s="199">
        <v>178</v>
      </c>
      <c r="M32" s="279">
        <v>4092</v>
      </c>
    </row>
    <row r="33" spans="1:13" ht="24" customHeight="1">
      <c r="A33" s="198" t="s">
        <v>129</v>
      </c>
      <c r="B33" s="195"/>
      <c r="C33" s="201">
        <v>1666</v>
      </c>
      <c r="D33" s="201">
        <v>2047</v>
      </c>
      <c r="E33" s="201">
        <v>2071</v>
      </c>
      <c r="F33" s="201">
        <v>1353</v>
      </c>
      <c r="G33" s="201">
        <v>1525</v>
      </c>
      <c r="H33" s="199">
        <v>971</v>
      </c>
      <c r="I33" s="199">
        <v>773</v>
      </c>
      <c r="J33" s="199">
        <v>339</v>
      </c>
      <c r="K33" s="199">
        <v>337</v>
      </c>
      <c r="M33" s="279">
        <v>11082</v>
      </c>
    </row>
    <row r="34" spans="1:13" ht="24" customHeight="1">
      <c r="A34" s="198" t="s">
        <v>130</v>
      </c>
      <c r="B34" s="195"/>
      <c r="C34" s="199">
        <v>809</v>
      </c>
      <c r="D34" s="199">
        <v>671</v>
      </c>
      <c r="E34" s="199">
        <v>688</v>
      </c>
      <c r="F34" s="199">
        <v>560</v>
      </c>
      <c r="G34" s="199">
        <v>448</v>
      </c>
      <c r="H34" s="199">
        <v>326</v>
      </c>
      <c r="I34" s="199">
        <v>209</v>
      </c>
      <c r="J34" s="199">
        <v>138</v>
      </c>
      <c r="K34" s="199">
        <v>243</v>
      </c>
      <c r="M34" s="279">
        <v>4092</v>
      </c>
    </row>
    <row r="35" spans="1:13" ht="24" customHeight="1">
      <c r="A35" s="198" t="s">
        <v>131</v>
      </c>
      <c r="B35" s="195"/>
      <c r="C35" s="199">
        <v>387</v>
      </c>
      <c r="D35" s="199">
        <v>669</v>
      </c>
      <c r="E35" s="199">
        <v>738</v>
      </c>
      <c r="F35" s="199">
        <v>612</v>
      </c>
      <c r="G35" s="199">
        <v>523</v>
      </c>
      <c r="H35" s="199">
        <v>400</v>
      </c>
      <c r="I35" s="199">
        <v>300</v>
      </c>
      <c r="J35" s="199">
        <v>160</v>
      </c>
      <c r="K35" s="199">
        <v>234</v>
      </c>
      <c r="M35" s="279">
        <v>4023</v>
      </c>
    </row>
    <row r="36" spans="1:13" ht="24" customHeight="1">
      <c r="A36" s="198" t="s">
        <v>132</v>
      </c>
      <c r="B36" s="195"/>
      <c r="C36" s="199">
        <v>116</v>
      </c>
      <c r="D36" s="199">
        <v>170</v>
      </c>
      <c r="E36" s="199">
        <v>213</v>
      </c>
      <c r="F36" s="199">
        <v>201</v>
      </c>
      <c r="G36" s="199">
        <v>123</v>
      </c>
      <c r="H36" s="199">
        <v>100</v>
      </c>
      <c r="I36" s="199">
        <v>70</v>
      </c>
      <c r="J36" s="199">
        <v>33</v>
      </c>
      <c r="K36" s="199">
        <v>34</v>
      </c>
      <c r="M36" s="279">
        <v>1060</v>
      </c>
    </row>
    <row r="37" spans="1:13" ht="24" customHeight="1">
      <c r="A37" s="198" t="s">
        <v>133</v>
      </c>
      <c r="B37" s="195"/>
      <c r="C37" s="201">
        <v>1077</v>
      </c>
      <c r="D37" s="201">
        <v>1198</v>
      </c>
      <c r="E37" s="201">
        <v>1273</v>
      </c>
      <c r="F37" s="201">
        <v>1235</v>
      </c>
      <c r="G37" s="201">
        <v>1084</v>
      </c>
      <c r="H37" s="199">
        <v>921</v>
      </c>
      <c r="I37" s="199">
        <v>704</v>
      </c>
      <c r="J37" s="199">
        <v>442</v>
      </c>
      <c r="K37" s="199">
        <v>346</v>
      </c>
      <c r="M37" s="279">
        <v>8280</v>
      </c>
    </row>
    <row r="38" spans="1:13" ht="24" customHeight="1">
      <c r="A38" s="198" t="s">
        <v>134</v>
      </c>
      <c r="B38" s="195"/>
      <c r="C38" s="199">
        <v>155</v>
      </c>
      <c r="D38" s="199">
        <v>271</v>
      </c>
      <c r="E38" s="199">
        <v>314</v>
      </c>
      <c r="F38" s="199">
        <v>275</v>
      </c>
      <c r="G38" s="199">
        <v>254</v>
      </c>
      <c r="H38" s="199">
        <v>204</v>
      </c>
      <c r="I38" s="199">
        <v>138</v>
      </c>
      <c r="J38" s="199">
        <v>85</v>
      </c>
      <c r="K38" s="199">
        <v>114</v>
      </c>
      <c r="M38" s="279">
        <v>1810</v>
      </c>
    </row>
    <row r="39" spans="1:13" ht="24" customHeight="1">
      <c r="A39" s="198" t="s">
        <v>135</v>
      </c>
      <c r="B39" s="195"/>
      <c r="C39" s="199">
        <v>497</v>
      </c>
      <c r="D39" s="199">
        <v>480</v>
      </c>
      <c r="E39" s="199">
        <v>435</v>
      </c>
      <c r="F39" s="199">
        <v>301</v>
      </c>
      <c r="G39" s="199">
        <v>215</v>
      </c>
      <c r="H39" s="199">
        <v>150</v>
      </c>
      <c r="I39" s="199">
        <v>101</v>
      </c>
      <c r="J39" s="199">
        <v>63</v>
      </c>
      <c r="K39" s="199">
        <v>107</v>
      </c>
      <c r="M39" s="279">
        <v>2349</v>
      </c>
    </row>
    <row r="40" spans="1:13" ht="8.1" customHeight="1">
      <c r="A40" s="204"/>
      <c r="B40" s="195"/>
      <c r="C40" s="203"/>
      <c r="D40" s="203"/>
      <c r="E40" s="203"/>
      <c r="F40" s="203"/>
      <c r="G40" s="203"/>
      <c r="H40" s="203"/>
      <c r="I40" s="203"/>
      <c r="J40" s="203"/>
      <c r="K40" s="203"/>
    </row>
    <row r="41" spans="1:13" ht="24" customHeight="1">
      <c r="A41" s="280" t="s">
        <v>103</v>
      </c>
      <c r="B41" s="195"/>
      <c r="C41" s="207">
        <v>22990</v>
      </c>
      <c r="D41" s="207">
        <v>34122</v>
      </c>
      <c r="E41" s="207">
        <v>39395</v>
      </c>
      <c r="F41" s="207">
        <v>34450</v>
      </c>
      <c r="G41" s="207">
        <v>28856</v>
      </c>
      <c r="H41" s="207">
        <v>20785</v>
      </c>
      <c r="I41" s="207">
        <v>13970</v>
      </c>
      <c r="J41" s="207">
        <v>8270</v>
      </c>
      <c r="K41" s="207">
        <v>8832</v>
      </c>
      <c r="M41" s="281">
        <v>211670</v>
      </c>
    </row>
    <row r="42" spans="1:13" ht="8.1" customHeight="1">
      <c r="A42" s="195"/>
      <c r="B42" s="195"/>
      <c r="K42" s="195"/>
    </row>
    <row r="43" spans="1:13" ht="24" customHeight="1">
      <c r="A43" s="198" t="s">
        <v>136</v>
      </c>
      <c r="B43" s="196"/>
      <c r="C43" s="199">
        <v>11</v>
      </c>
      <c r="D43" s="199">
        <v>35</v>
      </c>
      <c r="E43" s="199">
        <v>90</v>
      </c>
      <c r="F43" s="199">
        <v>101</v>
      </c>
      <c r="G43" s="199">
        <v>108</v>
      </c>
      <c r="H43" s="199">
        <v>96</v>
      </c>
      <c r="I43" s="199">
        <v>59</v>
      </c>
      <c r="J43" s="199">
        <v>42</v>
      </c>
      <c r="K43" s="199">
        <v>44</v>
      </c>
      <c r="M43" s="279">
        <v>586</v>
      </c>
    </row>
    <row r="44" spans="1:13" ht="24" customHeight="1">
      <c r="A44" s="198" t="s">
        <v>137</v>
      </c>
      <c r="B44" s="196"/>
      <c r="C44" s="199">
        <v>111</v>
      </c>
      <c r="D44" s="199">
        <v>310</v>
      </c>
      <c r="E44" s="199">
        <v>432</v>
      </c>
      <c r="F44" s="199">
        <v>322</v>
      </c>
      <c r="G44" s="199">
        <v>369</v>
      </c>
      <c r="H44" s="199">
        <v>302</v>
      </c>
      <c r="I44" s="199">
        <v>238</v>
      </c>
      <c r="J44" s="199">
        <v>148</v>
      </c>
      <c r="K44" s="199">
        <v>57</v>
      </c>
      <c r="M44" s="279">
        <v>2289</v>
      </c>
    </row>
    <row r="45" spans="1:13" ht="24" customHeight="1">
      <c r="A45" s="198" t="s">
        <v>138</v>
      </c>
      <c r="B45" s="196"/>
      <c r="C45" s="199">
        <v>73</v>
      </c>
      <c r="D45" s="199">
        <v>226</v>
      </c>
      <c r="E45" s="199">
        <v>362</v>
      </c>
      <c r="F45" s="199">
        <v>358</v>
      </c>
      <c r="G45" s="199">
        <v>234</v>
      </c>
      <c r="H45" s="199">
        <v>188</v>
      </c>
      <c r="I45" s="199">
        <v>113</v>
      </c>
      <c r="J45" s="199">
        <v>39</v>
      </c>
      <c r="K45" s="199">
        <v>37</v>
      </c>
      <c r="M45" s="279">
        <v>1630</v>
      </c>
    </row>
    <row r="46" spans="1:13" ht="24" customHeight="1">
      <c r="A46" s="198" t="s">
        <v>139</v>
      </c>
      <c r="B46" s="196"/>
      <c r="C46" s="199">
        <v>12</v>
      </c>
      <c r="D46" s="199">
        <v>27</v>
      </c>
      <c r="E46" s="199">
        <v>38</v>
      </c>
      <c r="F46" s="199">
        <v>40</v>
      </c>
      <c r="G46" s="199">
        <v>33</v>
      </c>
      <c r="H46" s="199">
        <v>26</v>
      </c>
      <c r="I46" s="199">
        <v>16</v>
      </c>
      <c r="J46" s="199">
        <v>7</v>
      </c>
      <c r="K46" s="199">
        <v>3</v>
      </c>
      <c r="M46" s="279">
        <v>202</v>
      </c>
    </row>
    <row r="47" spans="1:13" ht="24" customHeight="1">
      <c r="A47" s="198" t="s">
        <v>140</v>
      </c>
      <c r="B47" s="196"/>
      <c r="C47" s="199">
        <v>16</v>
      </c>
      <c r="D47" s="199">
        <v>81</v>
      </c>
      <c r="E47" s="199">
        <v>99</v>
      </c>
      <c r="F47" s="199">
        <v>107</v>
      </c>
      <c r="G47" s="199">
        <v>133</v>
      </c>
      <c r="H47" s="199">
        <v>110</v>
      </c>
      <c r="I47" s="199">
        <v>71</v>
      </c>
      <c r="J47" s="199">
        <v>37</v>
      </c>
      <c r="K47" s="199">
        <v>23</v>
      </c>
      <c r="M47" s="279">
        <v>677</v>
      </c>
    </row>
    <row r="48" spans="1:13" ht="24" customHeight="1">
      <c r="A48" s="198" t="s">
        <v>141</v>
      </c>
      <c r="B48" s="196"/>
      <c r="C48" s="199">
        <v>333</v>
      </c>
      <c r="D48" s="199">
        <v>320</v>
      </c>
      <c r="E48" s="199">
        <v>342</v>
      </c>
      <c r="F48" s="199">
        <v>339</v>
      </c>
      <c r="G48" s="199">
        <v>262</v>
      </c>
      <c r="H48" s="199">
        <v>216</v>
      </c>
      <c r="I48" s="199">
        <v>117</v>
      </c>
      <c r="J48" s="199">
        <v>63</v>
      </c>
      <c r="K48" s="199">
        <v>31</v>
      </c>
      <c r="M48" s="279">
        <v>2023</v>
      </c>
    </row>
    <row r="49" spans="1:13" ht="24" customHeight="1">
      <c r="A49" s="198" t="s">
        <v>142</v>
      </c>
      <c r="B49" s="196"/>
      <c r="C49" s="199">
        <v>164</v>
      </c>
      <c r="D49" s="199">
        <v>322</v>
      </c>
      <c r="E49" s="199">
        <v>415</v>
      </c>
      <c r="F49" s="199">
        <v>381</v>
      </c>
      <c r="G49" s="199">
        <v>293</v>
      </c>
      <c r="H49" s="199">
        <v>199</v>
      </c>
      <c r="I49" s="199">
        <v>123</v>
      </c>
      <c r="J49" s="199">
        <v>57</v>
      </c>
      <c r="K49" s="199">
        <v>62</v>
      </c>
      <c r="M49" s="279">
        <v>2016</v>
      </c>
    </row>
    <row r="50" spans="1:13" ht="24" customHeight="1">
      <c r="A50" s="198" t="s">
        <v>143</v>
      </c>
      <c r="B50" s="196"/>
      <c r="C50" s="199">
        <v>119</v>
      </c>
      <c r="D50" s="199">
        <v>339</v>
      </c>
      <c r="E50" s="199">
        <v>497</v>
      </c>
      <c r="F50" s="199">
        <v>462</v>
      </c>
      <c r="G50" s="199">
        <v>323</v>
      </c>
      <c r="H50" s="199">
        <v>224</v>
      </c>
      <c r="I50" s="199">
        <v>147</v>
      </c>
      <c r="J50" s="199">
        <v>82</v>
      </c>
      <c r="K50" s="199">
        <v>72</v>
      </c>
      <c r="M50" s="279">
        <v>2265</v>
      </c>
    </row>
    <row r="51" spans="1:13" ht="24" customHeight="1">
      <c r="A51" s="198" t="s">
        <v>144</v>
      </c>
      <c r="B51" s="196"/>
      <c r="C51" s="199">
        <v>52</v>
      </c>
      <c r="D51" s="199">
        <v>204</v>
      </c>
      <c r="E51" s="199">
        <v>478</v>
      </c>
      <c r="F51" s="199">
        <v>462</v>
      </c>
      <c r="G51" s="199">
        <v>389</v>
      </c>
      <c r="H51" s="199">
        <v>285</v>
      </c>
      <c r="I51" s="199">
        <v>194</v>
      </c>
      <c r="J51" s="199">
        <v>90</v>
      </c>
      <c r="K51" s="199">
        <v>74</v>
      </c>
      <c r="M51" s="279">
        <v>2228</v>
      </c>
    </row>
    <row r="52" spans="1:13" ht="24" customHeight="1">
      <c r="A52" s="198" t="s">
        <v>145</v>
      </c>
      <c r="B52" s="196"/>
      <c r="C52" s="199">
        <v>87</v>
      </c>
      <c r="D52" s="199">
        <v>265</v>
      </c>
      <c r="E52" s="199">
        <v>451</v>
      </c>
      <c r="F52" s="199">
        <v>433</v>
      </c>
      <c r="G52" s="199">
        <v>361</v>
      </c>
      <c r="H52" s="199">
        <v>216</v>
      </c>
      <c r="I52" s="199">
        <v>115</v>
      </c>
      <c r="J52" s="199">
        <v>73</v>
      </c>
      <c r="K52" s="199">
        <v>46</v>
      </c>
      <c r="M52" s="279">
        <v>2047</v>
      </c>
    </row>
    <row r="53" spans="1:13" ht="24" customHeight="1">
      <c r="A53" s="198" t="s">
        <v>146</v>
      </c>
      <c r="B53" s="196"/>
      <c r="C53" s="199">
        <v>63</v>
      </c>
      <c r="D53" s="199">
        <v>172</v>
      </c>
      <c r="E53" s="199">
        <v>233</v>
      </c>
      <c r="F53" s="199">
        <v>218</v>
      </c>
      <c r="G53" s="199">
        <v>175</v>
      </c>
      <c r="H53" s="199">
        <v>130</v>
      </c>
      <c r="I53" s="199">
        <v>70</v>
      </c>
      <c r="J53" s="199">
        <v>41</v>
      </c>
      <c r="K53" s="199">
        <v>37</v>
      </c>
      <c r="M53" s="279">
        <v>1139</v>
      </c>
    </row>
    <row r="54" spans="1:13" ht="24" customHeight="1">
      <c r="A54" s="198" t="s">
        <v>147</v>
      </c>
      <c r="B54" s="196"/>
      <c r="C54" s="199">
        <v>99</v>
      </c>
      <c r="D54" s="199">
        <v>228</v>
      </c>
      <c r="E54" s="199">
        <v>303</v>
      </c>
      <c r="F54" s="199">
        <v>334</v>
      </c>
      <c r="G54" s="199">
        <v>258</v>
      </c>
      <c r="H54" s="199">
        <v>161</v>
      </c>
      <c r="I54" s="199">
        <v>136</v>
      </c>
      <c r="J54" s="199">
        <v>62</v>
      </c>
      <c r="K54" s="199">
        <v>40</v>
      </c>
      <c r="M54" s="279">
        <v>1621</v>
      </c>
    </row>
    <row r="55" spans="1:13" ht="24" customHeight="1">
      <c r="A55" s="198" t="s">
        <v>148</v>
      </c>
      <c r="B55" s="196"/>
      <c r="C55" s="199">
        <v>99</v>
      </c>
      <c r="D55" s="199">
        <v>233</v>
      </c>
      <c r="E55" s="199">
        <v>420</v>
      </c>
      <c r="F55" s="199">
        <v>424</v>
      </c>
      <c r="G55" s="199">
        <v>319</v>
      </c>
      <c r="H55" s="199">
        <v>229</v>
      </c>
      <c r="I55" s="199">
        <v>129</v>
      </c>
      <c r="J55" s="199">
        <v>69</v>
      </c>
      <c r="K55" s="199">
        <v>46</v>
      </c>
      <c r="M55" s="279">
        <v>1968</v>
      </c>
    </row>
    <row r="56" spans="1:13" ht="24" customHeight="1">
      <c r="A56" s="198" t="s">
        <v>149</v>
      </c>
      <c r="B56" s="196"/>
      <c r="C56" s="199">
        <v>2</v>
      </c>
      <c r="D56" s="199">
        <v>7</v>
      </c>
      <c r="E56" s="199">
        <v>24</v>
      </c>
      <c r="F56" s="199">
        <v>22</v>
      </c>
      <c r="G56" s="199">
        <v>16</v>
      </c>
      <c r="H56" s="199">
        <v>17</v>
      </c>
      <c r="I56" s="199">
        <v>23</v>
      </c>
      <c r="J56" s="199">
        <v>10</v>
      </c>
      <c r="K56" s="199">
        <v>11</v>
      </c>
      <c r="M56" s="279">
        <v>132</v>
      </c>
    </row>
    <row r="57" spans="1:13" ht="8.1" customHeight="1">
      <c r="A57" s="204"/>
      <c r="B57" s="196"/>
      <c r="C57" s="203"/>
      <c r="D57" s="203"/>
      <c r="E57" s="203"/>
      <c r="F57" s="203"/>
      <c r="G57" s="203"/>
      <c r="H57" s="203"/>
      <c r="I57" s="203"/>
      <c r="J57" s="203"/>
      <c r="K57" s="203"/>
    </row>
    <row r="58" spans="1:13" ht="24" customHeight="1">
      <c r="A58" s="280" t="s">
        <v>103</v>
      </c>
      <c r="B58" s="196"/>
      <c r="C58" s="207">
        <v>1241</v>
      </c>
      <c r="D58" s="207">
        <v>2769</v>
      </c>
      <c r="E58" s="207">
        <v>4184</v>
      </c>
      <c r="F58" s="207">
        <v>4003</v>
      </c>
      <c r="G58" s="207">
        <v>3273</v>
      </c>
      <c r="H58" s="207">
        <v>2399</v>
      </c>
      <c r="I58" s="207">
        <v>1551</v>
      </c>
      <c r="J58" s="207">
        <v>820</v>
      </c>
      <c r="K58" s="207">
        <v>583</v>
      </c>
      <c r="M58" s="281">
        <v>20823</v>
      </c>
    </row>
    <row r="59" spans="1:13" ht="8.1" customHeight="1">
      <c r="A59" s="202"/>
      <c r="B59" s="197"/>
      <c r="K59" s="196"/>
    </row>
    <row r="60" spans="1:13" ht="24" customHeight="1">
      <c r="A60" s="280" t="s">
        <v>153</v>
      </c>
      <c r="B60" s="197"/>
      <c r="C60" s="207">
        <v>24231</v>
      </c>
      <c r="D60" s="207">
        <v>36891</v>
      </c>
      <c r="E60" s="207">
        <v>43579</v>
      </c>
      <c r="F60" s="207">
        <v>38453</v>
      </c>
      <c r="G60" s="207">
        <v>32129</v>
      </c>
      <c r="H60" s="207">
        <v>23184</v>
      </c>
      <c r="I60" s="207">
        <v>15521</v>
      </c>
      <c r="J60" s="207">
        <v>9090</v>
      </c>
      <c r="K60" s="207">
        <v>9415</v>
      </c>
      <c r="M60" s="281">
        <v>232493</v>
      </c>
    </row>
    <row r="61" spans="1:13">
      <c r="A61" s="195"/>
    </row>
    <row r="62" spans="1:13" ht="14.1" customHeight="1">
      <c r="A62" s="491" t="s">
        <v>92</v>
      </c>
    </row>
    <row r="63" spans="1:13" ht="14.1" customHeight="1">
      <c r="A63" s="491" t="s">
        <v>93</v>
      </c>
    </row>
    <row r="64" spans="1:13" ht="14.1" customHeight="1">
      <c r="A64" s="206"/>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5"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1C8E3-638F-43CE-9423-010246306A8E}">
  <sheetPr>
    <pageSetUpPr fitToPage="1"/>
  </sheetPr>
  <dimension ref="A1:L32"/>
  <sheetViews>
    <sheetView view="pageBreakPreview" zoomScale="130" zoomScaleNormal="100" zoomScaleSheetLayoutView="130" workbookViewId="0">
      <selection activeCell="M17" sqref="M17"/>
    </sheetView>
  </sheetViews>
  <sheetFormatPr baseColWidth="10" defaultColWidth="11.42578125" defaultRowHeight="12.75"/>
  <cols>
    <col min="1" max="4" width="11.42578125" style="194"/>
    <col min="5" max="5" width="7.5703125" style="194" customWidth="1"/>
    <col min="6" max="6" width="12.7109375" style="194" customWidth="1"/>
    <col min="7" max="7" width="12.7109375" style="194" bestFit="1" customWidth="1"/>
    <col min="8" max="16384" width="11.42578125" style="194"/>
  </cols>
  <sheetData>
    <row r="1" spans="1:12" ht="20.25">
      <c r="A1" s="625" t="s">
        <v>521</v>
      </c>
      <c r="B1" s="625"/>
      <c r="C1" s="625"/>
      <c r="D1" s="625"/>
      <c r="E1" s="625"/>
      <c r="F1" s="625"/>
      <c r="G1" s="625"/>
      <c r="H1" s="625"/>
      <c r="I1" s="625"/>
      <c r="J1" s="625"/>
      <c r="K1" s="625"/>
      <c r="L1" s="492"/>
    </row>
    <row r="2" spans="1:12" ht="20.25">
      <c r="A2" s="625" t="s">
        <v>48</v>
      </c>
      <c r="B2" s="625"/>
      <c r="C2" s="625"/>
      <c r="D2" s="625"/>
      <c r="E2" s="625"/>
      <c r="F2" s="625"/>
      <c r="G2" s="625"/>
      <c r="H2" s="625"/>
      <c r="I2" s="625"/>
      <c r="J2" s="625"/>
      <c r="K2" s="625"/>
      <c r="L2" s="492"/>
    </row>
    <row r="10" spans="1:12">
      <c r="A10" s="208" t="s">
        <v>512</v>
      </c>
      <c r="B10" s="208" t="s">
        <v>513</v>
      </c>
      <c r="C10" s="208" t="s">
        <v>514</v>
      </c>
      <c r="D10" s="208" t="s">
        <v>515</v>
      </c>
      <c r="E10" s="208" t="s">
        <v>516</v>
      </c>
      <c r="F10" s="208" t="s">
        <v>517</v>
      </c>
      <c r="G10" s="208" t="s">
        <v>518</v>
      </c>
      <c r="H10" s="208" t="s">
        <v>519</v>
      </c>
      <c r="I10" s="208" t="s">
        <v>520</v>
      </c>
      <c r="J10" s="208" t="s">
        <v>153</v>
      </c>
      <c r="K10" s="208">
        <v>232495</v>
      </c>
    </row>
    <row r="11" spans="1:12">
      <c r="A11" s="209">
        <v>24231</v>
      </c>
      <c r="B11" s="209">
        <v>36891</v>
      </c>
      <c r="C11" s="209">
        <v>43579</v>
      </c>
      <c r="D11" s="209">
        <v>38453</v>
      </c>
      <c r="E11" s="209">
        <v>32129</v>
      </c>
      <c r="F11" s="209">
        <v>23184</v>
      </c>
      <c r="G11" s="209">
        <v>15521</v>
      </c>
      <c r="H11" s="209">
        <v>9090</v>
      </c>
      <c r="I11" s="209">
        <v>9415</v>
      </c>
      <c r="J11" s="208"/>
      <c r="K11" s="208"/>
    </row>
    <row r="27" spans="1:7" ht="46.5" customHeight="1"/>
    <row r="28" spans="1:7" ht="18.75">
      <c r="F28" s="534" t="s">
        <v>89</v>
      </c>
      <c r="G28" s="210">
        <v>232493</v>
      </c>
    </row>
    <row r="31" spans="1:7" ht="12" customHeight="1">
      <c r="A31" s="211" t="s">
        <v>92</v>
      </c>
    </row>
    <row r="32" spans="1:7" ht="12" customHeight="1">
      <c r="A32" s="211" t="s">
        <v>93</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902A3-1EF5-4CE6-B2B5-8AEDA5C66322}">
  <sheetPr>
    <pageSetUpPr fitToPage="1"/>
  </sheetPr>
  <dimension ref="A1:Q24"/>
  <sheetViews>
    <sheetView view="pageBreakPreview" zoomScale="85" zoomScaleNormal="100" zoomScaleSheetLayoutView="85" workbookViewId="0">
      <selection activeCell="E14" sqref="E14"/>
    </sheetView>
  </sheetViews>
  <sheetFormatPr baseColWidth="10" defaultColWidth="11.42578125" defaultRowHeight="12.75"/>
  <cols>
    <col min="1" max="1" width="23.7109375" style="194" customWidth="1"/>
    <col min="2" max="2" width="1.7109375" style="194" customWidth="1"/>
    <col min="3" max="8" width="14.7109375" style="194" customWidth="1"/>
    <col min="9" max="9" width="1.7109375" style="194" customWidth="1"/>
    <col min="10" max="15" width="14.7109375" style="194" customWidth="1"/>
    <col min="16" max="16" width="1.7109375" style="194" customWidth="1"/>
    <col min="17" max="17" width="14.7109375" style="194" customWidth="1"/>
    <col min="18" max="16384" width="11.42578125" style="194"/>
  </cols>
  <sheetData>
    <row r="1" spans="1:17">
      <c r="A1" s="194" t="s">
        <v>80</v>
      </c>
    </row>
    <row r="2" spans="1:17" ht="20.100000000000001" customHeight="1">
      <c r="A2" s="626" t="s">
        <v>522</v>
      </c>
      <c r="B2" s="626"/>
      <c r="C2" s="626"/>
      <c r="D2" s="626"/>
      <c r="E2" s="626"/>
      <c r="F2" s="626"/>
      <c r="G2" s="626"/>
      <c r="H2" s="626"/>
      <c r="I2" s="626"/>
      <c r="J2" s="626"/>
      <c r="K2" s="626"/>
      <c r="L2" s="626"/>
      <c r="M2" s="626"/>
      <c r="N2" s="626"/>
      <c r="O2" s="626"/>
      <c r="P2" s="626"/>
      <c r="Q2" s="626"/>
    </row>
    <row r="3" spans="1:17" ht="20.100000000000001" customHeight="1">
      <c r="A3" s="626" t="str">
        <f>UPPER(CONCATENATE("Mayo 2024"))</f>
        <v>MAYO 2024</v>
      </c>
      <c r="B3" s="626"/>
      <c r="C3" s="626"/>
      <c r="D3" s="626"/>
      <c r="E3" s="626"/>
      <c r="F3" s="626"/>
      <c r="G3" s="626"/>
      <c r="H3" s="626"/>
      <c r="I3" s="626"/>
      <c r="J3" s="626"/>
      <c r="K3" s="626"/>
      <c r="L3" s="626"/>
      <c r="M3" s="626"/>
      <c r="N3" s="626"/>
      <c r="O3" s="626"/>
      <c r="P3" s="626"/>
      <c r="Q3" s="626"/>
    </row>
    <row r="4" spans="1:17" ht="60" customHeight="1">
      <c r="A4" s="195"/>
    </row>
    <row r="5" spans="1:17" ht="20.100000000000001" customHeight="1">
      <c r="A5" s="592" t="s">
        <v>21</v>
      </c>
      <c r="B5" s="212"/>
      <c r="C5" s="592" t="s">
        <v>96</v>
      </c>
      <c r="D5" s="592"/>
      <c r="E5" s="592"/>
      <c r="F5" s="592"/>
      <c r="G5" s="592"/>
      <c r="H5" s="592"/>
      <c r="I5" s="212"/>
      <c r="J5" s="592" t="s">
        <v>97</v>
      </c>
      <c r="K5" s="592"/>
      <c r="L5" s="592"/>
      <c r="M5" s="592"/>
      <c r="N5" s="592"/>
      <c r="O5" s="592"/>
      <c r="P5" s="627"/>
      <c r="Q5" s="592" t="s">
        <v>153</v>
      </c>
    </row>
    <row r="6" spans="1:17" ht="20.100000000000001" customHeight="1">
      <c r="A6" s="592"/>
      <c r="B6" s="212"/>
      <c r="C6" s="592" t="s">
        <v>99</v>
      </c>
      <c r="D6" s="592"/>
      <c r="E6" s="592" t="s">
        <v>100</v>
      </c>
      <c r="F6" s="592"/>
      <c r="G6" s="592" t="s">
        <v>523</v>
      </c>
      <c r="H6" s="592" t="s">
        <v>52</v>
      </c>
      <c r="I6" s="212"/>
      <c r="J6" s="592" t="s">
        <v>99</v>
      </c>
      <c r="K6" s="592"/>
      <c r="L6" s="592" t="s">
        <v>100</v>
      </c>
      <c r="M6" s="592"/>
      <c r="N6" s="592" t="s">
        <v>523</v>
      </c>
      <c r="O6" s="592" t="s">
        <v>52</v>
      </c>
      <c r="P6" s="627"/>
      <c r="Q6" s="592"/>
    </row>
    <row r="7" spans="1:17" ht="20.100000000000001" customHeight="1">
      <c r="A7" s="592"/>
      <c r="B7" s="212"/>
      <c r="C7" s="284" t="s">
        <v>101</v>
      </c>
      <c r="D7" s="284" t="s">
        <v>102</v>
      </c>
      <c r="E7" s="284" t="s">
        <v>101</v>
      </c>
      <c r="F7" s="284" t="s">
        <v>102</v>
      </c>
      <c r="G7" s="592"/>
      <c r="H7" s="592"/>
      <c r="I7" s="212"/>
      <c r="J7" s="284" t="s">
        <v>101</v>
      </c>
      <c r="K7" s="284" t="s">
        <v>102</v>
      </c>
      <c r="L7" s="284" t="s">
        <v>101</v>
      </c>
      <c r="M7" s="284" t="s">
        <v>102</v>
      </c>
      <c r="N7" s="592"/>
      <c r="O7" s="592"/>
      <c r="P7" s="627"/>
      <c r="Q7" s="592"/>
    </row>
    <row r="8" spans="1:17" ht="8.1" customHeight="1">
      <c r="A8" s="195"/>
      <c r="B8" s="195"/>
      <c r="C8" s="195"/>
      <c r="D8" s="195"/>
      <c r="E8" s="195"/>
      <c r="F8" s="195"/>
      <c r="G8" s="195"/>
      <c r="H8" s="195"/>
      <c r="I8" s="195"/>
      <c r="J8" s="195"/>
      <c r="K8" s="195"/>
      <c r="L8" s="195"/>
      <c r="M8" s="195"/>
      <c r="N8" s="195"/>
      <c r="O8" s="195"/>
      <c r="P8" s="195"/>
      <c r="Q8" s="195"/>
    </row>
    <row r="9" spans="1:17" ht="39.950000000000003" customHeight="1">
      <c r="A9" s="198" t="s">
        <v>524</v>
      </c>
      <c r="B9" s="197"/>
      <c r="C9" s="201">
        <v>10346</v>
      </c>
      <c r="D9" s="199">
        <v>951</v>
      </c>
      <c r="E9" s="201">
        <v>9241</v>
      </c>
      <c r="F9" s="199">
        <v>567</v>
      </c>
      <c r="G9" s="200">
        <v>21105</v>
      </c>
      <c r="H9" s="493">
        <f>G9/Q9*100</f>
        <v>87.099170484090621</v>
      </c>
      <c r="I9" s="197"/>
      <c r="J9" s="201">
        <v>1428</v>
      </c>
      <c r="K9" s="199">
        <v>162</v>
      </c>
      <c r="L9" s="201">
        <v>1448</v>
      </c>
      <c r="M9" s="199">
        <v>88</v>
      </c>
      <c r="N9" s="200">
        <v>3126</v>
      </c>
      <c r="O9" s="493">
        <f>N9/Q9*100</f>
        <v>12.900829515909374</v>
      </c>
      <c r="P9" s="197"/>
      <c r="Q9" s="200">
        <v>24231</v>
      </c>
    </row>
    <row r="10" spans="1:17" ht="39.950000000000003" customHeight="1">
      <c r="A10" s="198" t="s">
        <v>525</v>
      </c>
      <c r="B10" s="197"/>
      <c r="C10" s="201">
        <v>12269</v>
      </c>
      <c r="D10" s="201">
        <v>1002</v>
      </c>
      <c r="E10" s="201">
        <v>17923</v>
      </c>
      <c r="F10" s="201">
        <v>1058</v>
      </c>
      <c r="G10" s="200">
        <v>32252</v>
      </c>
      <c r="H10" s="493">
        <f t="shared" ref="H10:H17" si="0">G10/Q10*100</f>
        <v>87.425117237266548</v>
      </c>
      <c r="I10" s="197"/>
      <c r="J10" s="201">
        <v>1801</v>
      </c>
      <c r="K10" s="199">
        <v>161</v>
      </c>
      <c r="L10" s="201">
        <v>2534</v>
      </c>
      <c r="M10" s="199">
        <v>143</v>
      </c>
      <c r="N10" s="200">
        <v>4639</v>
      </c>
      <c r="O10" s="493">
        <f t="shared" ref="O10:O17" si="1">N10/Q10*100</f>
        <v>12.574882762733457</v>
      </c>
      <c r="P10" s="197"/>
      <c r="Q10" s="200">
        <v>36891</v>
      </c>
    </row>
    <row r="11" spans="1:17" ht="39.950000000000003" customHeight="1">
      <c r="A11" s="198" t="s">
        <v>526</v>
      </c>
      <c r="B11" s="197"/>
      <c r="C11" s="201">
        <v>13361</v>
      </c>
      <c r="D11" s="201">
        <v>1042</v>
      </c>
      <c r="E11" s="201">
        <v>22679</v>
      </c>
      <c r="F11" s="201">
        <v>1240</v>
      </c>
      <c r="G11" s="200">
        <v>38322</v>
      </c>
      <c r="H11" s="493">
        <f t="shared" si="0"/>
        <v>87.936850317813636</v>
      </c>
      <c r="I11" s="197"/>
      <c r="J11" s="201">
        <v>1946</v>
      </c>
      <c r="K11" s="199">
        <v>199</v>
      </c>
      <c r="L11" s="201">
        <v>2929</v>
      </c>
      <c r="M11" s="199">
        <v>183</v>
      </c>
      <c r="N11" s="200">
        <v>5257</v>
      </c>
      <c r="O11" s="493">
        <f t="shared" si="1"/>
        <v>12.063149682186374</v>
      </c>
      <c r="P11" s="197"/>
      <c r="Q11" s="200">
        <v>43579</v>
      </c>
    </row>
    <row r="12" spans="1:17" ht="39.950000000000003" customHeight="1">
      <c r="A12" s="198" t="s">
        <v>527</v>
      </c>
      <c r="B12" s="197"/>
      <c r="C12" s="201">
        <v>11054</v>
      </c>
      <c r="D12" s="199">
        <v>808</v>
      </c>
      <c r="E12" s="201">
        <v>20812</v>
      </c>
      <c r="F12" s="201">
        <v>1028</v>
      </c>
      <c r="G12" s="200">
        <v>33702</v>
      </c>
      <c r="H12" s="493">
        <f t="shared" si="0"/>
        <v>87.644657113879276</v>
      </c>
      <c r="I12" s="197"/>
      <c r="J12" s="201">
        <v>1723</v>
      </c>
      <c r="K12" s="199">
        <v>144</v>
      </c>
      <c r="L12" s="201">
        <v>2741</v>
      </c>
      <c r="M12" s="199">
        <v>143</v>
      </c>
      <c r="N12" s="200">
        <v>4751</v>
      </c>
      <c r="O12" s="493">
        <f t="shared" si="1"/>
        <v>12.355342886120718</v>
      </c>
      <c r="P12" s="197"/>
      <c r="Q12" s="200">
        <v>38453</v>
      </c>
    </row>
    <row r="13" spans="1:17" ht="39.950000000000003" customHeight="1">
      <c r="A13" s="198" t="s">
        <v>528</v>
      </c>
      <c r="B13" s="197"/>
      <c r="C13" s="201">
        <v>8783</v>
      </c>
      <c r="D13" s="199">
        <v>594</v>
      </c>
      <c r="E13" s="201">
        <v>17863</v>
      </c>
      <c r="F13" s="199">
        <v>868</v>
      </c>
      <c r="G13" s="200">
        <v>28108</v>
      </c>
      <c r="H13" s="493">
        <f t="shared" si="0"/>
        <v>87.484826791994777</v>
      </c>
      <c r="I13" s="197"/>
      <c r="J13" s="201">
        <v>1389</v>
      </c>
      <c r="K13" s="199">
        <v>117</v>
      </c>
      <c r="L13" s="201">
        <v>2391</v>
      </c>
      <c r="M13" s="199">
        <v>124</v>
      </c>
      <c r="N13" s="200">
        <v>4021</v>
      </c>
      <c r="O13" s="493">
        <f t="shared" si="1"/>
        <v>12.515173208005228</v>
      </c>
      <c r="P13" s="197"/>
      <c r="Q13" s="200">
        <v>32129</v>
      </c>
    </row>
    <row r="14" spans="1:17" ht="39.950000000000003" customHeight="1">
      <c r="A14" s="198" t="s">
        <v>529</v>
      </c>
      <c r="B14" s="197"/>
      <c r="C14" s="201">
        <v>5987</v>
      </c>
      <c r="D14" s="199">
        <v>432</v>
      </c>
      <c r="E14" s="201">
        <v>13109</v>
      </c>
      <c r="F14" s="199">
        <v>613</v>
      </c>
      <c r="G14" s="200">
        <v>20141</v>
      </c>
      <c r="H14" s="493">
        <f t="shared" si="0"/>
        <v>86.874568668046919</v>
      </c>
      <c r="I14" s="197"/>
      <c r="J14" s="201">
        <v>1031</v>
      </c>
      <c r="K14" s="199">
        <v>87</v>
      </c>
      <c r="L14" s="201">
        <v>1846</v>
      </c>
      <c r="M14" s="199">
        <v>79</v>
      </c>
      <c r="N14" s="200">
        <v>3043</v>
      </c>
      <c r="O14" s="493">
        <f t="shared" si="1"/>
        <v>13.125431331953072</v>
      </c>
      <c r="P14" s="197"/>
      <c r="Q14" s="200">
        <v>23184</v>
      </c>
    </row>
    <row r="15" spans="1:17" ht="39.950000000000003" customHeight="1">
      <c r="A15" s="198" t="s">
        <v>530</v>
      </c>
      <c r="B15" s="197"/>
      <c r="C15" s="201">
        <v>4140</v>
      </c>
      <c r="D15" s="199">
        <v>243</v>
      </c>
      <c r="E15" s="201">
        <v>8832</v>
      </c>
      <c r="F15" s="199">
        <v>368</v>
      </c>
      <c r="G15" s="200">
        <v>13583</v>
      </c>
      <c r="H15" s="493">
        <f t="shared" si="0"/>
        <v>87.513691128148963</v>
      </c>
      <c r="I15" s="197"/>
      <c r="J15" s="199">
        <v>636</v>
      </c>
      <c r="K15" s="199">
        <v>47</v>
      </c>
      <c r="L15" s="201">
        <v>1194</v>
      </c>
      <c r="M15" s="199">
        <v>61</v>
      </c>
      <c r="N15" s="200">
        <v>1938</v>
      </c>
      <c r="O15" s="493">
        <f t="shared" si="1"/>
        <v>12.48630887185104</v>
      </c>
      <c r="P15" s="197"/>
      <c r="Q15" s="200">
        <v>15521</v>
      </c>
    </row>
    <row r="16" spans="1:17" ht="39.950000000000003" customHeight="1">
      <c r="A16" s="198" t="s">
        <v>531</v>
      </c>
      <c r="B16" s="197"/>
      <c r="C16" s="201">
        <v>2363</v>
      </c>
      <c r="D16" s="199">
        <v>143</v>
      </c>
      <c r="E16" s="201">
        <v>5275</v>
      </c>
      <c r="F16" s="199">
        <v>197</v>
      </c>
      <c r="G16" s="200">
        <v>7978</v>
      </c>
      <c r="H16" s="493">
        <f t="shared" si="0"/>
        <v>87.766776677667764</v>
      </c>
      <c r="I16" s="197"/>
      <c r="J16" s="199">
        <v>364</v>
      </c>
      <c r="K16" s="199">
        <v>32</v>
      </c>
      <c r="L16" s="199">
        <v>681</v>
      </c>
      <c r="M16" s="199">
        <v>35</v>
      </c>
      <c r="N16" s="200">
        <v>1112</v>
      </c>
      <c r="O16" s="493">
        <f t="shared" si="1"/>
        <v>12.233223322332233</v>
      </c>
      <c r="P16" s="197"/>
      <c r="Q16" s="200">
        <v>9090</v>
      </c>
    </row>
    <row r="17" spans="1:17" ht="39.950000000000003" customHeight="1">
      <c r="A17" s="198" t="s">
        <v>532</v>
      </c>
      <c r="B17" s="197"/>
      <c r="C17" s="201">
        <v>2245</v>
      </c>
      <c r="D17" s="201">
        <v>113</v>
      </c>
      <c r="E17" s="201">
        <v>5989</v>
      </c>
      <c r="F17" s="201">
        <v>195</v>
      </c>
      <c r="G17" s="200">
        <v>8542</v>
      </c>
      <c r="H17" s="493">
        <f t="shared" si="0"/>
        <v>90.727562400424858</v>
      </c>
      <c r="I17" s="197"/>
      <c r="J17" s="201">
        <v>274</v>
      </c>
      <c r="K17" s="201">
        <v>30</v>
      </c>
      <c r="L17" s="201">
        <v>537</v>
      </c>
      <c r="M17" s="201">
        <v>32</v>
      </c>
      <c r="N17" s="200">
        <v>873</v>
      </c>
      <c r="O17" s="493">
        <f t="shared" si="1"/>
        <v>9.2724375995751469</v>
      </c>
      <c r="P17" s="197"/>
      <c r="Q17" s="200">
        <v>9415</v>
      </c>
    </row>
    <row r="18" spans="1:17" ht="8.1" customHeight="1">
      <c r="A18" s="195"/>
      <c r="B18" s="195"/>
      <c r="C18" s="195"/>
      <c r="D18" s="195"/>
      <c r="E18" s="195"/>
      <c r="F18" s="195"/>
      <c r="G18" s="195"/>
      <c r="H18" s="195"/>
      <c r="I18" s="195"/>
      <c r="J18" s="195"/>
      <c r="K18" s="195"/>
      <c r="L18" s="195"/>
      <c r="M18" s="195"/>
      <c r="N18" s="195"/>
      <c r="O18" s="195"/>
      <c r="P18" s="195"/>
      <c r="Q18" s="195"/>
    </row>
    <row r="19" spans="1:17" s="216" customFormat="1" ht="39.950000000000003" customHeight="1">
      <c r="A19" s="215" t="s">
        <v>153</v>
      </c>
      <c r="B19" s="196"/>
      <c r="C19" s="205">
        <v>70548</v>
      </c>
      <c r="D19" s="205">
        <v>5328</v>
      </c>
      <c r="E19" s="205">
        <v>121723</v>
      </c>
      <c r="F19" s="205">
        <v>6134</v>
      </c>
      <c r="G19" s="205">
        <v>203733</v>
      </c>
      <c r="H19" s="494">
        <f>G19/Q19*100</f>
        <v>87.629735088798384</v>
      </c>
      <c r="I19" s="196"/>
      <c r="J19" s="205">
        <v>10592</v>
      </c>
      <c r="K19" s="213">
        <v>979</v>
      </c>
      <c r="L19" s="205">
        <v>16301</v>
      </c>
      <c r="M19" s="213">
        <v>888</v>
      </c>
      <c r="N19" s="205">
        <v>28760</v>
      </c>
      <c r="O19" s="494">
        <f>N19/Q19*100</f>
        <v>12.370264911201627</v>
      </c>
      <c r="P19" s="196"/>
      <c r="Q19" s="205">
        <v>232493</v>
      </c>
    </row>
    <row r="20" spans="1:17">
      <c r="A20" s="195"/>
    </row>
    <row r="21" spans="1:17">
      <c r="A21" s="214" t="s">
        <v>92</v>
      </c>
    </row>
    <row r="22" spans="1:17">
      <c r="A22" s="214" t="s">
        <v>93</v>
      </c>
    </row>
    <row r="23" spans="1:17">
      <c r="A23" s="214"/>
    </row>
    <row r="24" spans="1:17">
      <c r="A24" s="214"/>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8E056-AE7E-46B6-8938-7DF0B812243B}">
  <sheetPr>
    <pageSetUpPr fitToPage="1"/>
  </sheetPr>
  <dimension ref="A1:V66"/>
  <sheetViews>
    <sheetView view="pageBreakPreview" zoomScale="70" zoomScaleNormal="70" zoomScaleSheetLayoutView="70" workbookViewId="0">
      <selection activeCell="F53" sqref="F53"/>
    </sheetView>
  </sheetViews>
  <sheetFormatPr baseColWidth="10" defaultColWidth="11.42578125" defaultRowHeight="15"/>
  <cols>
    <col min="1" max="1" width="75.5703125" style="326" customWidth="1"/>
    <col min="2" max="2" width="1.5703125" style="326" customWidth="1"/>
    <col min="3" max="20" width="14.5703125" style="326" customWidth="1"/>
    <col min="21" max="21" width="1.5703125" style="326" customWidth="1"/>
    <col min="22" max="22" width="20.5703125" style="326" customWidth="1"/>
    <col min="23" max="16384" width="11.42578125" style="326"/>
  </cols>
  <sheetData>
    <row r="1" spans="1:22">
      <c r="A1" s="371" t="s">
        <v>80</v>
      </c>
    </row>
    <row r="2" spans="1:22" ht="30.75" customHeight="1">
      <c r="A2" s="628" t="s">
        <v>664</v>
      </c>
      <c r="B2" s="628"/>
      <c r="C2" s="628"/>
      <c r="D2" s="628"/>
      <c r="E2" s="628"/>
      <c r="F2" s="628"/>
      <c r="G2" s="628"/>
      <c r="H2" s="628"/>
      <c r="I2" s="628"/>
      <c r="J2" s="628"/>
      <c r="K2" s="628"/>
      <c r="L2" s="628"/>
      <c r="M2" s="628"/>
      <c r="N2" s="628"/>
      <c r="O2" s="628"/>
      <c r="P2" s="628"/>
      <c r="Q2" s="628"/>
      <c r="R2" s="628"/>
      <c r="S2" s="628"/>
      <c r="T2" s="628"/>
      <c r="U2" s="628"/>
      <c r="V2" s="628"/>
    </row>
    <row r="3" spans="1:22" ht="30.75" customHeight="1">
      <c r="A3" s="628" t="s">
        <v>48</v>
      </c>
      <c r="B3" s="628"/>
      <c r="C3" s="628"/>
      <c r="D3" s="628"/>
      <c r="E3" s="628"/>
      <c r="F3" s="628"/>
      <c r="G3" s="628"/>
      <c r="H3" s="628"/>
      <c r="I3" s="628"/>
      <c r="J3" s="628"/>
      <c r="K3" s="628"/>
      <c r="L3" s="628"/>
      <c r="M3" s="628"/>
      <c r="N3" s="628"/>
      <c r="O3" s="628"/>
      <c r="P3" s="628"/>
      <c r="Q3" s="628"/>
      <c r="R3" s="628"/>
      <c r="S3" s="628"/>
      <c r="T3" s="628"/>
      <c r="U3" s="628"/>
      <c r="V3" s="628"/>
    </row>
    <row r="4" spans="1:22" ht="30.75" hidden="1" customHeight="1">
      <c r="A4" s="372"/>
      <c r="B4" s="372"/>
      <c r="C4" s="372"/>
      <c r="D4" s="372"/>
      <c r="E4" s="372"/>
      <c r="F4" s="372"/>
      <c r="G4" s="372"/>
      <c r="H4" s="372"/>
      <c r="I4" s="372"/>
      <c r="J4" s="372"/>
      <c r="K4" s="372"/>
      <c r="L4" s="372"/>
      <c r="M4" s="372"/>
      <c r="N4" s="372"/>
      <c r="O4" s="372"/>
      <c r="P4" s="372"/>
      <c r="Q4" s="372"/>
      <c r="R4" s="372"/>
      <c r="S4" s="372"/>
      <c r="T4" s="372"/>
      <c r="U4" s="372"/>
      <c r="V4" s="372"/>
    </row>
    <row r="5" spans="1:22" ht="30.75" customHeight="1">
      <c r="A5" s="372"/>
      <c r="B5" s="372"/>
      <c r="C5" s="372"/>
      <c r="D5" s="372"/>
      <c r="E5" s="372"/>
      <c r="F5" s="372"/>
      <c r="G5" s="372"/>
      <c r="H5" s="372"/>
      <c r="I5" s="372"/>
      <c r="J5" s="372"/>
      <c r="K5" s="372"/>
      <c r="L5" s="372"/>
      <c r="M5" s="372"/>
      <c r="N5" s="372"/>
      <c r="O5" s="372"/>
      <c r="P5" s="372"/>
      <c r="Q5" s="372"/>
      <c r="R5" s="372"/>
      <c r="S5" s="372"/>
      <c r="T5" s="372"/>
      <c r="U5" s="372"/>
      <c r="V5" s="372"/>
    </row>
    <row r="6" spans="1:22" ht="30.75" customHeight="1">
      <c r="A6" s="629" t="s">
        <v>95</v>
      </c>
      <c r="B6" s="630"/>
      <c r="C6" s="629" t="s">
        <v>25</v>
      </c>
      <c r="D6" s="629"/>
      <c r="E6" s="629"/>
      <c r="F6" s="629"/>
      <c r="G6" s="629"/>
      <c r="H6" s="629"/>
      <c r="I6" s="629"/>
      <c r="J6" s="629"/>
      <c r="K6" s="629"/>
      <c r="L6" s="629"/>
      <c r="M6" s="629"/>
      <c r="N6" s="629"/>
      <c r="O6" s="629"/>
      <c r="P6" s="629"/>
      <c r="Q6" s="629"/>
      <c r="R6" s="629"/>
      <c r="S6" s="629"/>
      <c r="T6" s="629"/>
      <c r="U6" s="373"/>
      <c r="V6" s="631" t="s">
        <v>88</v>
      </c>
    </row>
    <row r="7" spans="1:22" ht="112.5" customHeight="1">
      <c r="A7" s="629"/>
      <c r="B7" s="630"/>
      <c r="C7" s="374" t="s">
        <v>646</v>
      </c>
      <c r="D7" s="374" t="s">
        <v>647</v>
      </c>
      <c r="E7" s="374" t="s">
        <v>648</v>
      </c>
      <c r="F7" s="374" t="s">
        <v>649</v>
      </c>
      <c r="G7" s="374" t="s">
        <v>650</v>
      </c>
      <c r="H7" s="374" t="s">
        <v>651</v>
      </c>
      <c r="I7" s="374" t="s">
        <v>652</v>
      </c>
      <c r="J7" s="374" t="s">
        <v>653</v>
      </c>
      <c r="K7" s="374" t="s">
        <v>654</v>
      </c>
      <c r="L7" s="374" t="s">
        <v>655</v>
      </c>
      <c r="M7" s="374" t="s">
        <v>656</v>
      </c>
      <c r="N7" s="374" t="s">
        <v>657</v>
      </c>
      <c r="O7" s="374" t="s">
        <v>658</v>
      </c>
      <c r="P7" s="374" t="s">
        <v>659</v>
      </c>
      <c r="Q7" s="374" t="s">
        <v>660</v>
      </c>
      <c r="R7" s="374" t="s">
        <v>661</v>
      </c>
      <c r="S7" s="374" t="s">
        <v>662</v>
      </c>
      <c r="T7" s="374" t="s">
        <v>663</v>
      </c>
      <c r="U7" s="373"/>
      <c r="V7" s="631"/>
    </row>
    <row r="8" spans="1:22" ht="8.1" customHeight="1">
      <c r="A8" s="375"/>
      <c r="B8" s="376"/>
      <c r="C8" s="376"/>
      <c r="D8" s="376"/>
      <c r="E8" s="376"/>
      <c r="F8" s="375"/>
      <c r="U8" s="376"/>
      <c r="V8" s="376"/>
    </row>
    <row r="9" spans="1:22" s="382" customFormat="1" ht="23.25" customHeight="1">
      <c r="A9" s="377" t="s">
        <v>104</v>
      </c>
      <c r="B9" s="378"/>
      <c r="C9" s="379">
        <v>54</v>
      </c>
      <c r="D9" s="379">
        <v>29</v>
      </c>
      <c r="E9" s="379">
        <v>0</v>
      </c>
      <c r="F9" s="379">
        <v>0</v>
      </c>
      <c r="G9" s="379">
        <v>118</v>
      </c>
      <c r="H9" s="379">
        <v>286</v>
      </c>
      <c r="I9" s="379">
        <v>172</v>
      </c>
      <c r="J9" s="379">
        <v>796</v>
      </c>
      <c r="K9" s="379">
        <v>108</v>
      </c>
      <c r="L9" s="379">
        <v>154</v>
      </c>
      <c r="M9" s="379">
        <v>28</v>
      </c>
      <c r="N9" s="379">
        <v>37</v>
      </c>
      <c r="O9" s="379">
        <v>95</v>
      </c>
      <c r="P9" s="379">
        <v>106</v>
      </c>
      <c r="Q9" s="379">
        <v>1</v>
      </c>
      <c r="R9" s="379">
        <v>5</v>
      </c>
      <c r="S9" s="379">
        <v>0</v>
      </c>
      <c r="T9" s="379">
        <v>0</v>
      </c>
      <c r="U9" s="380">
        <v>0</v>
      </c>
      <c r="V9" s="381">
        <v>1989</v>
      </c>
    </row>
    <row r="10" spans="1:22" s="382" customFormat="1" ht="23.25" customHeight="1">
      <c r="A10" s="377" t="s">
        <v>105</v>
      </c>
      <c r="B10" s="378"/>
      <c r="C10" s="379">
        <v>180</v>
      </c>
      <c r="D10" s="379">
        <v>174</v>
      </c>
      <c r="E10" s="379">
        <v>0</v>
      </c>
      <c r="F10" s="379">
        <v>0</v>
      </c>
      <c r="G10" s="379">
        <v>1073</v>
      </c>
      <c r="H10" s="379">
        <v>1940</v>
      </c>
      <c r="I10" s="379">
        <v>2427</v>
      </c>
      <c r="J10" s="379">
        <v>3960</v>
      </c>
      <c r="K10" s="379">
        <v>1392</v>
      </c>
      <c r="L10" s="379">
        <v>1109</v>
      </c>
      <c r="M10" s="379">
        <v>0</v>
      </c>
      <c r="N10" s="379">
        <v>149</v>
      </c>
      <c r="O10" s="379">
        <v>221</v>
      </c>
      <c r="P10" s="379">
        <v>204</v>
      </c>
      <c r="Q10" s="379">
        <v>0</v>
      </c>
      <c r="R10" s="379">
        <v>12</v>
      </c>
      <c r="S10" s="379">
        <v>0</v>
      </c>
      <c r="T10" s="379">
        <v>2</v>
      </c>
      <c r="U10" s="383"/>
      <c r="V10" s="381">
        <v>12843</v>
      </c>
    </row>
    <row r="11" spans="1:22" s="382" customFormat="1" ht="23.25" customHeight="1">
      <c r="A11" s="377" t="s">
        <v>106</v>
      </c>
      <c r="B11" s="378"/>
      <c r="C11" s="379">
        <v>39</v>
      </c>
      <c r="D11" s="379">
        <v>35</v>
      </c>
      <c r="E11" s="379">
        <v>1</v>
      </c>
      <c r="F11" s="379">
        <v>7</v>
      </c>
      <c r="G11" s="379">
        <v>63</v>
      </c>
      <c r="H11" s="379">
        <v>152</v>
      </c>
      <c r="I11" s="379">
        <v>103</v>
      </c>
      <c r="J11" s="379">
        <v>494</v>
      </c>
      <c r="K11" s="379">
        <v>118</v>
      </c>
      <c r="L11" s="379">
        <v>149</v>
      </c>
      <c r="M11" s="379">
        <v>0</v>
      </c>
      <c r="N11" s="379">
        <v>1</v>
      </c>
      <c r="O11" s="379">
        <v>7</v>
      </c>
      <c r="P11" s="379">
        <v>26</v>
      </c>
      <c r="Q11" s="379">
        <v>0</v>
      </c>
      <c r="R11" s="379">
        <v>0</v>
      </c>
      <c r="S11" s="379">
        <v>0</v>
      </c>
      <c r="T11" s="379">
        <v>1</v>
      </c>
      <c r="U11" s="383"/>
      <c r="V11" s="381">
        <v>1196</v>
      </c>
    </row>
    <row r="12" spans="1:22" s="382" customFormat="1" ht="23.25" customHeight="1">
      <c r="A12" s="377" t="s">
        <v>107</v>
      </c>
      <c r="B12" s="378"/>
      <c r="C12" s="379">
        <v>116</v>
      </c>
      <c r="D12" s="379">
        <v>1</v>
      </c>
      <c r="E12" s="379">
        <v>0</v>
      </c>
      <c r="F12" s="379">
        <v>0</v>
      </c>
      <c r="G12" s="379">
        <v>125</v>
      </c>
      <c r="H12" s="379">
        <v>115</v>
      </c>
      <c r="I12" s="379">
        <v>97</v>
      </c>
      <c r="J12" s="379">
        <v>221</v>
      </c>
      <c r="K12" s="379">
        <v>183</v>
      </c>
      <c r="L12" s="379">
        <v>73</v>
      </c>
      <c r="M12" s="379">
        <v>0</v>
      </c>
      <c r="N12" s="379">
        <v>6</v>
      </c>
      <c r="O12" s="379">
        <v>8</v>
      </c>
      <c r="P12" s="379">
        <v>41</v>
      </c>
      <c r="Q12" s="379">
        <v>0</v>
      </c>
      <c r="R12" s="379">
        <v>1</v>
      </c>
      <c r="S12" s="379">
        <v>0</v>
      </c>
      <c r="T12" s="379">
        <v>0</v>
      </c>
      <c r="U12" s="383"/>
      <c r="V12" s="381">
        <v>987</v>
      </c>
    </row>
    <row r="13" spans="1:22" s="382" customFormat="1" ht="23.25" customHeight="1">
      <c r="A13" s="377" t="s">
        <v>110</v>
      </c>
      <c r="B13" s="378"/>
      <c r="C13" s="379">
        <v>631</v>
      </c>
      <c r="D13" s="379">
        <v>487</v>
      </c>
      <c r="E13" s="379">
        <v>1</v>
      </c>
      <c r="F13" s="379">
        <v>0</v>
      </c>
      <c r="G13" s="379">
        <v>806</v>
      </c>
      <c r="H13" s="379">
        <v>841</v>
      </c>
      <c r="I13" s="379">
        <v>594</v>
      </c>
      <c r="J13" s="379">
        <v>823</v>
      </c>
      <c r="K13" s="379">
        <v>262</v>
      </c>
      <c r="L13" s="379">
        <v>353</v>
      </c>
      <c r="M13" s="379">
        <v>24</v>
      </c>
      <c r="N13" s="379">
        <v>123</v>
      </c>
      <c r="O13" s="379">
        <v>126</v>
      </c>
      <c r="P13" s="379">
        <v>242</v>
      </c>
      <c r="Q13" s="379">
        <v>23</v>
      </c>
      <c r="R13" s="379">
        <v>35</v>
      </c>
      <c r="S13" s="379">
        <v>0</v>
      </c>
      <c r="T13" s="379">
        <v>2</v>
      </c>
      <c r="U13" s="383"/>
      <c r="V13" s="381">
        <v>5373</v>
      </c>
    </row>
    <row r="14" spans="1:22" s="382" customFormat="1" ht="23.25" customHeight="1">
      <c r="A14" s="377" t="s">
        <v>111</v>
      </c>
      <c r="B14" s="378"/>
      <c r="C14" s="379">
        <v>126</v>
      </c>
      <c r="D14" s="379">
        <v>80</v>
      </c>
      <c r="E14" s="379">
        <v>66</v>
      </c>
      <c r="F14" s="379">
        <v>48</v>
      </c>
      <c r="G14" s="379">
        <v>1021</v>
      </c>
      <c r="H14" s="379">
        <v>1779</v>
      </c>
      <c r="I14" s="379">
        <v>985</v>
      </c>
      <c r="J14" s="379">
        <v>1915</v>
      </c>
      <c r="K14" s="379">
        <v>1034</v>
      </c>
      <c r="L14" s="379">
        <v>1024</v>
      </c>
      <c r="M14" s="379">
        <v>69</v>
      </c>
      <c r="N14" s="379">
        <v>108</v>
      </c>
      <c r="O14" s="379">
        <v>185</v>
      </c>
      <c r="P14" s="379">
        <v>162</v>
      </c>
      <c r="Q14" s="379">
        <v>10</v>
      </c>
      <c r="R14" s="379">
        <v>8</v>
      </c>
      <c r="S14" s="379">
        <v>0</v>
      </c>
      <c r="T14" s="379">
        <v>0</v>
      </c>
      <c r="U14" s="383"/>
      <c r="V14" s="381">
        <v>8620</v>
      </c>
    </row>
    <row r="15" spans="1:22" s="382" customFormat="1" ht="23.25" customHeight="1">
      <c r="A15" s="377" t="s">
        <v>112</v>
      </c>
      <c r="B15" s="378"/>
      <c r="C15" s="379">
        <v>447</v>
      </c>
      <c r="D15" s="379">
        <v>271</v>
      </c>
      <c r="E15" s="379">
        <v>0</v>
      </c>
      <c r="F15" s="379">
        <v>0</v>
      </c>
      <c r="G15" s="379">
        <v>1636</v>
      </c>
      <c r="H15" s="379">
        <v>3940</v>
      </c>
      <c r="I15" s="379">
        <v>3057</v>
      </c>
      <c r="J15" s="379">
        <v>9034</v>
      </c>
      <c r="K15" s="379">
        <v>1762</v>
      </c>
      <c r="L15" s="379">
        <v>2494</v>
      </c>
      <c r="M15" s="379">
        <v>0</v>
      </c>
      <c r="N15" s="379">
        <v>348</v>
      </c>
      <c r="O15" s="379">
        <v>941</v>
      </c>
      <c r="P15" s="379">
        <v>1494</v>
      </c>
      <c r="Q15" s="379">
        <v>0</v>
      </c>
      <c r="R15" s="379">
        <v>63</v>
      </c>
      <c r="S15" s="379">
        <v>0</v>
      </c>
      <c r="T15" s="379">
        <v>4</v>
      </c>
      <c r="U15" s="383"/>
      <c r="V15" s="381">
        <v>25491</v>
      </c>
    </row>
    <row r="16" spans="1:22" s="382" customFormat="1" ht="23.25" customHeight="1">
      <c r="A16" s="377" t="s">
        <v>108</v>
      </c>
      <c r="B16" s="378"/>
      <c r="C16" s="379">
        <v>201</v>
      </c>
      <c r="D16" s="379">
        <v>10</v>
      </c>
      <c r="E16" s="379">
        <v>0</v>
      </c>
      <c r="F16" s="379">
        <v>0</v>
      </c>
      <c r="G16" s="379">
        <v>367</v>
      </c>
      <c r="H16" s="379">
        <v>800</v>
      </c>
      <c r="I16" s="379">
        <v>350</v>
      </c>
      <c r="J16" s="379">
        <v>1719</v>
      </c>
      <c r="K16" s="379">
        <v>225</v>
      </c>
      <c r="L16" s="379">
        <v>466</v>
      </c>
      <c r="M16" s="379">
        <v>30</v>
      </c>
      <c r="N16" s="379">
        <v>39</v>
      </c>
      <c r="O16" s="379">
        <v>50</v>
      </c>
      <c r="P16" s="379">
        <v>118</v>
      </c>
      <c r="Q16" s="379">
        <v>1</v>
      </c>
      <c r="R16" s="379">
        <v>2</v>
      </c>
      <c r="S16" s="379">
        <v>0</v>
      </c>
      <c r="T16" s="379">
        <v>1</v>
      </c>
      <c r="U16" s="383"/>
      <c r="V16" s="381">
        <v>4379</v>
      </c>
    </row>
    <row r="17" spans="1:22" s="382" customFormat="1" ht="23.25" customHeight="1">
      <c r="A17" s="377" t="s">
        <v>109</v>
      </c>
      <c r="B17" s="378"/>
      <c r="C17" s="379">
        <v>27</v>
      </c>
      <c r="D17" s="379">
        <v>3</v>
      </c>
      <c r="E17" s="379">
        <v>0</v>
      </c>
      <c r="F17" s="379">
        <v>0</v>
      </c>
      <c r="G17" s="379">
        <v>138</v>
      </c>
      <c r="H17" s="379">
        <v>216</v>
      </c>
      <c r="I17" s="379">
        <v>216</v>
      </c>
      <c r="J17" s="379">
        <v>343</v>
      </c>
      <c r="K17" s="379">
        <v>118</v>
      </c>
      <c r="L17" s="379">
        <v>90</v>
      </c>
      <c r="M17" s="379">
        <v>6</v>
      </c>
      <c r="N17" s="379">
        <v>3</v>
      </c>
      <c r="O17" s="379">
        <v>15</v>
      </c>
      <c r="P17" s="379">
        <v>17</v>
      </c>
      <c r="Q17" s="379">
        <v>0</v>
      </c>
      <c r="R17" s="379">
        <v>3</v>
      </c>
      <c r="S17" s="379">
        <v>0</v>
      </c>
      <c r="T17" s="379">
        <v>1</v>
      </c>
      <c r="U17" s="383"/>
      <c r="V17" s="381">
        <v>1196</v>
      </c>
    </row>
    <row r="18" spans="1:22" s="382" customFormat="1" ht="23.25" customHeight="1">
      <c r="A18" s="377" t="s">
        <v>113</v>
      </c>
      <c r="B18" s="378"/>
      <c r="C18" s="379">
        <v>126</v>
      </c>
      <c r="D18" s="379">
        <v>32</v>
      </c>
      <c r="E18" s="379">
        <v>2</v>
      </c>
      <c r="F18" s="379">
        <v>6</v>
      </c>
      <c r="G18" s="379">
        <v>276</v>
      </c>
      <c r="H18" s="379">
        <v>582</v>
      </c>
      <c r="I18" s="379">
        <v>276</v>
      </c>
      <c r="J18" s="379">
        <v>1742</v>
      </c>
      <c r="K18" s="379">
        <v>365</v>
      </c>
      <c r="L18" s="379">
        <v>470</v>
      </c>
      <c r="M18" s="379">
        <v>15</v>
      </c>
      <c r="N18" s="379">
        <v>25</v>
      </c>
      <c r="O18" s="379">
        <v>72</v>
      </c>
      <c r="P18" s="379">
        <v>130</v>
      </c>
      <c r="Q18" s="379">
        <v>3</v>
      </c>
      <c r="R18" s="379">
        <v>6</v>
      </c>
      <c r="S18" s="379">
        <v>0</v>
      </c>
      <c r="T18" s="379">
        <v>4</v>
      </c>
      <c r="U18" s="383"/>
      <c r="V18" s="381">
        <v>4132</v>
      </c>
    </row>
    <row r="19" spans="1:22" s="382" customFormat="1" ht="23.25" customHeight="1">
      <c r="A19" s="377" t="s">
        <v>118</v>
      </c>
      <c r="B19" s="378"/>
      <c r="C19" s="379">
        <v>794</v>
      </c>
      <c r="D19" s="379">
        <v>76</v>
      </c>
      <c r="E19" s="379">
        <v>0</v>
      </c>
      <c r="F19" s="379">
        <v>0</v>
      </c>
      <c r="G19" s="379">
        <v>5116</v>
      </c>
      <c r="H19" s="379">
        <v>6328</v>
      </c>
      <c r="I19" s="379">
        <v>1905</v>
      </c>
      <c r="J19" s="379">
        <v>14747</v>
      </c>
      <c r="K19" s="379">
        <v>1314</v>
      </c>
      <c r="L19" s="379">
        <v>3299</v>
      </c>
      <c r="M19" s="379">
        <v>0</v>
      </c>
      <c r="N19" s="379">
        <v>397</v>
      </c>
      <c r="O19" s="379">
        <v>415</v>
      </c>
      <c r="P19" s="379">
        <v>812</v>
      </c>
      <c r="Q19" s="379">
        <v>31</v>
      </c>
      <c r="R19" s="379">
        <v>235</v>
      </c>
      <c r="S19" s="379">
        <v>1</v>
      </c>
      <c r="T19" s="379">
        <v>49</v>
      </c>
      <c r="U19" s="383"/>
      <c r="V19" s="381">
        <v>35519</v>
      </c>
    </row>
    <row r="20" spans="1:22" s="382" customFormat="1" ht="23.25" customHeight="1">
      <c r="A20" s="377" t="s">
        <v>114</v>
      </c>
      <c r="B20" s="378"/>
      <c r="C20" s="379">
        <v>66</v>
      </c>
      <c r="D20" s="379">
        <v>132</v>
      </c>
      <c r="E20" s="379">
        <v>0</v>
      </c>
      <c r="F20" s="379">
        <v>2</v>
      </c>
      <c r="G20" s="379">
        <v>580</v>
      </c>
      <c r="H20" s="379">
        <v>920</v>
      </c>
      <c r="I20" s="379">
        <v>709</v>
      </c>
      <c r="J20" s="379">
        <v>1926</v>
      </c>
      <c r="K20" s="379">
        <v>1308</v>
      </c>
      <c r="L20" s="379">
        <v>486</v>
      </c>
      <c r="M20" s="379">
        <v>15</v>
      </c>
      <c r="N20" s="379">
        <v>12</v>
      </c>
      <c r="O20" s="379">
        <v>119</v>
      </c>
      <c r="P20" s="379">
        <v>98</v>
      </c>
      <c r="Q20" s="379">
        <v>0</v>
      </c>
      <c r="R20" s="379">
        <v>1</v>
      </c>
      <c r="S20" s="379">
        <v>0</v>
      </c>
      <c r="T20" s="379">
        <v>2</v>
      </c>
      <c r="U20" s="383"/>
      <c r="V20" s="381">
        <v>6376</v>
      </c>
    </row>
    <row r="21" spans="1:22" s="382" customFormat="1" ht="23.25" customHeight="1">
      <c r="A21" s="377" t="s">
        <v>115</v>
      </c>
      <c r="B21" s="378"/>
      <c r="C21" s="379">
        <v>249</v>
      </c>
      <c r="D21" s="379">
        <v>398</v>
      </c>
      <c r="E21" s="379">
        <v>31</v>
      </c>
      <c r="F21" s="379">
        <v>1</v>
      </c>
      <c r="G21" s="379">
        <v>513</v>
      </c>
      <c r="H21" s="379">
        <v>470</v>
      </c>
      <c r="I21" s="379">
        <v>453</v>
      </c>
      <c r="J21" s="379">
        <v>634</v>
      </c>
      <c r="K21" s="379">
        <v>353</v>
      </c>
      <c r="L21" s="379">
        <v>322</v>
      </c>
      <c r="M21" s="379">
        <v>103</v>
      </c>
      <c r="N21" s="379">
        <v>109</v>
      </c>
      <c r="O21" s="379">
        <v>112</v>
      </c>
      <c r="P21" s="379">
        <v>159</v>
      </c>
      <c r="Q21" s="379">
        <v>9</v>
      </c>
      <c r="R21" s="379">
        <v>12</v>
      </c>
      <c r="S21" s="379">
        <v>12</v>
      </c>
      <c r="T21" s="379">
        <v>0</v>
      </c>
      <c r="U21" s="383"/>
      <c r="V21" s="381">
        <v>3940</v>
      </c>
    </row>
    <row r="22" spans="1:22" s="382" customFormat="1" ht="23.25" customHeight="1">
      <c r="A22" s="377" t="s">
        <v>116</v>
      </c>
      <c r="B22" s="378"/>
      <c r="C22" s="379">
        <v>130</v>
      </c>
      <c r="D22" s="379">
        <v>15</v>
      </c>
      <c r="E22" s="379">
        <v>12</v>
      </c>
      <c r="F22" s="379">
        <v>0</v>
      </c>
      <c r="G22" s="379">
        <v>406</v>
      </c>
      <c r="H22" s="379">
        <v>583</v>
      </c>
      <c r="I22" s="379">
        <v>476</v>
      </c>
      <c r="J22" s="379">
        <v>1678</v>
      </c>
      <c r="K22" s="379">
        <v>841</v>
      </c>
      <c r="L22" s="379">
        <v>614</v>
      </c>
      <c r="M22" s="379">
        <v>3</v>
      </c>
      <c r="N22" s="379">
        <v>34</v>
      </c>
      <c r="O22" s="379">
        <v>98</v>
      </c>
      <c r="P22" s="379">
        <v>209</v>
      </c>
      <c r="Q22" s="379">
        <v>0</v>
      </c>
      <c r="R22" s="379">
        <v>8</v>
      </c>
      <c r="S22" s="379">
        <v>0</v>
      </c>
      <c r="T22" s="379">
        <v>1</v>
      </c>
      <c r="U22" s="383"/>
      <c r="V22" s="381">
        <v>5108</v>
      </c>
    </row>
    <row r="23" spans="1:22" s="382" customFormat="1" ht="23.25" customHeight="1">
      <c r="A23" s="377" t="s">
        <v>117</v>
      </c>
      <c r="B23" s="378"/>
      <c r="C23" s="379">
        <v>112</v>
      </c>
      <c r="D23" s="379">
        <v>433</v>
      </c>
      <c r="E23" s="379">
        <v>0</v>
      </c>
      <c r="F23" s="379">
        <v>0</v>
      </c>
      <c r="G23" s="379">
        <v>1907</v>
      </c>
      <c r="H23" s="379">
        <v>2376</v>
      </c>
      <c r="I23" s="379">
        <v>2026</v>
      </c>
      <c r="J23" s="379">
        <v>3561</v>
      </c>
      <c r="K23" s="379">
        <v>1217</v>
      </c>
      <c r="L23" s="379">
        <v>997</v>
      </c>
      <c r="M23" s="379">
        <v>45</v>
      </c>
      <c r="N23" s="379">
        <v>113</v>
      </c>
      <c r="O23" s="379">
        <v>279</v>
      </c>
      <c r="P23" s="379">
        <v>216</v>
      </c>
      <c r="Q23" s="379">
        <v>4</v>
      </c>
      <c r="R23" s="379">
        <v>8</v>
      </c>
      <c r="S23" s="379">
        <v>0</v>
      </c>
      <c r="T23" s="379">
        <v>2</v>
      </c>
      <c r="U23" s="383"/>
      <c r="V23" s="381">
        <v>13296</v>
      </c>
    </row>
    <row r="24" spans="1:22" s="382" customFormat="1" ht="23.25" customHeight="1">
      <c r="A24" s="377" t="s">
        <v>119</v>
      </c>
      <c r="B24" s="378"/>
      <c r="C24" s="379">
        <v>272</v>
      </c>
      <c r="D24" s="379">
        <v>119</v>
      </c>
      <c r="E24" s="379">
        <v>0</v>
      </c>
      <c r="F24" s="379">
        <v>0</v>
      </c>
      <c r="G24" s="379">
        <v>1152</v>
      </c>
      <c r="H24" s="379">
        <v>1392</v>
      </c>
      <c r="I24" s="379">
        <v>1243</v>
      </c>
      <c r="J24" s="379">
        <v>1172</v>
      </c>
      <c r="K24" s="379">
        <v>502</v>
      </c>
      <c r="L24" s="379">
        <v>398</v>
      </c>
      <c r="M24" s="379">
        <v>15</v>
      </c>
      <c r="N24" s="379">
        <v>41</v>
      </c>
      <c r="O24" s="379">
        <v>124</v>
      </c>
      <c r="P24" s="379">
        <v>98</v>
      </c>
      <c r="Q24" s="379">
        <v>0</v>
      </c>
      <c r="R24" s="379">
        <v>2</v>
      </c>
      <c r="S24" s="379">
        <v>1</v>
      </c>
      <c r="T24" s="379">
        <v>2</v>
      </c>
      <c r="U24" s="383"/>
      <c r="V24" s="381">
        <v>6533</v>
      </c>
    </row>
    <row r="25" spans="1:22" s="382" customFormat="1" ht="23.25" customHeight="1">
      <c r="A25" s="377" t="s">
        <v>120</v>
      </c>
      <c r="B25" s="378"/>
      <c r="C25" s="379">
        <v>108</v>
      </c>
      <c r="D25" s="379">
        <v>85</v>
      </c>
      <c r="E25" s="379">
        <v>0</v>
      </c>
      <c r="F25" s="379">
        <v>0</v>
      </c>
      <c r="G25" s="379">
        <v>331</v>
      </c>
      <c r="H25" s="379">
        <v>530</v>
      </c>
      <c r="I25" s="379">
        <v>345</v>
      </c>
      <c r="J25" s="379">
        <v>1247</v>
      </c>
      <c r="K25" s="379">
        <v>254</v>
      </c>
      <c r="L25" s="379">
        <v>383</v>
      </c>
      <c r="M25" s="379">
        <v>99</v>
      </c>
      <c r="N25" s="379">
        <v>79</v>
      </c>
      <c r="O25" s="379">
        <v>125</v>
      </c>
      <c r="P25" s="379">
        <v>85</v>
      </c>
      <c r="Q25" s="379">
        <v>1</v>
      </c>
      <c r="R25" s="379">
        <v>6</v>
      </c>
      <c r="S25" s="379">
        <v>0</v>
      </c>
      <c r="T25" s="379">
        <v>0</v>
      </c>
      <c r="U25" s="383"/>
      <c r="V25" s="381">
        <v>3678</v>
      </c>
    </row>
    <row r="26" spans="1:22" s="382" customFormat="1" ht="23.25" customHeight="1">
      <c r="A26" s="377" t="s">
        <v>121</v>
      </c>
      <c r="B26" s="378"/>
      <c r="C26" s="379">
        <v>138</v>
      </c>
      <c r="D26" s="379">
        <v>73</v>
      </c>
      <c r="E26" s="379">
        <v>49</v>
      </c>
      <c r="F26" s="379">
        <v>66</v>
      </c>
      <c r="G26" s="379">
        <v>316</v>
      </c>
      <c r="H26" s="379">
        <v>448</v>
      </c>
      <c r="I26" s="379">
        <v>239</v>
      </c>
      <c r="J26" s="379">
        <v>921</v>
      </c>
      <c r="K26" s="379">
        <v>150</v>
      </c>
      <c r="L26" s="379">
        <v>289</v>
      </c>
      <c r="M26" s="379">
        <v>17</v>
      </c>
      <c r="N26" s="379">
        <v>14</v>
      </c>
      <c r="O26" s="379">
        <v>13</v>
      </c>
      <c r="P26" s="379">
        <v>68</v>
      </c>
      <c r="Q26" s="379">
        <v>0</v>
      </c>
      <c r="R26" s="379">
        <v>0</v>
      </c>
      <c r="S26" s="379">
        <v>0</v>
      </c>
      <c r="T26" s="379">
        <v>0</v>
      </c>
      <c r="U26" s="383"/>
      <c r="V26" s="381">
        <v>2801</v>
      </c>
    </row>
    <row r="27" spans="1:22" s="382" customFormat="1" ht="23.25" customHeight="1">
      <c r="A27" s="377" t="s">
        <v>122</v>
      </c>
      <c r="B27" s="378"/>
      <c r="C27" s="379">
        <v>144</v>
      </c>
      <c r="D27" s="379">
        <v>98</v>
      </c>
      <c r="E27" s="379">
        <v>8</v>
      </c>
      <c r="F27" s="379">
        <v>2</v>
      </c>
      <c r="G27" s="379">
        <v>700</v>
      </c>
      <c r="H27" s="379">
        <v>1374</v>
      </c>
      <c r="I27" s="379">
        <v>1339</v>
      </c>
      <c r="J27" s="379">
        <v>4133</v>
      </c>
      <c r="K27" s="379">
        <v>887</v>
      </c>
      <c r="L27" s="379">
        <v>860</v>
      </c>
      <c r="M27" s="379">
        <v>16</v>
      </c>
      <c r="N27" s="379">
        <v>213</v>
      </c>
      <c r="O27" s="379">
        <v>186</v>
      </c>
      <c r="P27" s="379">
        <v>234</v>
      </c>
      <c r="Q27" s="379">
        <v>1</v>
      </c>
      <c r="R27" s="379">
        <v>6</v>
      </c>
      <c r="S27" s="379">
        <v>0</v>
      </c>
      <c r="T27" s="379">
        <v>1</v>
      </c>
      <c r="U27" s="383"/>
      <c r="V27" s="381">
        <v>10202</v>
      </c>
    </row>
    <row r="28" spans="1:22" s="382" customFormat="1" ht="23.25" customHeight="1">
      <c r="A28" s="377" t="s">
        <v>123</v>
      </c>
      <c r="B28" s="378"/>
      <c r="C28" s="379">
        <v>318</v>
      </c>
      <c r="D28" s="379">
        <v>11</v>
      </c>
      <c r="E28" s="379">
        <v>0</v>
      </c>
      <c r="F28" s="379">
        <v>0</v>
      </c>
      <c r="G28" s="379">
        <v>680</v>
      </c>
      <c r="H28" s="379">
        <v>787</v>
      </c>
      <c r="I28" s="379">
        <v>257</v>
      </c>
      <c r="J28" s="379">
        <v>1064</v>
      </c>
      <c r="K28" s="379">
        <v>150</v>
      </c>
      <c r="L28" s="379">
        <v>348</v>
      </c>
      <c r="M28" s="379">
        <v>2</v>
      </c>
      <c r="N28" s="379">
        <v>19</v>
      </c>
      <c r="O28" s="379">
        <v>60</v>
      </c>
      <c r="P28" s="379">
        <v>155</v>
      </c>
      <c r="Q28" s="379">
        <v>2</v>
      </c>
      <c r="R28" s="379">
        <v>3</v>
      </c>
      <c r="S28" s="379">
        <v>0</v>
      </c>
      <c r="T28" s="379">
        <v>0</v>
      </c>
      <c r="U28" s="383"/>
      <c r="V28" s="381">
        <v>3856</v>
      </c>
    </row>
    <row r="29" spans="1:22" s="382" customFormat="1" ht="23.25" customHeight="1">
      <c r="A29" s="377" t="s">
        <v>124</v>
      </c>
      <c r="B29" s="378"/>
      <c r="C29" s="379">
        <v>331</v>
      </c>
      <c r="D29" s="379">
        <v>76</v>
      </c>
      <c r="E29" s="379">
        <v>0</v>
      </c>
      <c r="F29" s="379">
        <v>1</v>
      </c>
      <c r="G29" s="379">
        <v>611</v>
      </c>
      <c r="H29" s="379">
        <v>1877</v>
      </c>
      <c r="I29" s="379">
        <v>489</v>
      </c>
      <c r="J29" s="379">
        <v>2481</v>
      </c>
      <c r="K29" s="379">
        <v>267</v>
      </c>
      <c r="L29" s="379">
        <v>913</v>
      </c>
      <c r="M29" s="379">
        <v>6</v>
      </c>
      <c r="N29" s="379">
        <v>64</v>
      </c>
      <c r="O29" s="379">
        <v>105</v>
      </c>
      <c r="P29" s="379">
        <v>242</v>
      </c>
      <c r="Q29" s="379">
        <v>0</v>
      </c>
      <c r="R29" s="379">
        <v>19</v>
      </c>
      <c r="S29" s="379">
        <v>0</v>
      </c>
      <c r="T29" s="379">
        <v>0</v>
      </c>
      <c r="U29" s="383"/>
      <c r="V29" s="381">
        <v>7482</v>
      </c>
    </row>
    <row r="30" spans="1:22" s="382" customFormat="1" ht="23.25" customHeight="1">
      <c r="A30" s="377" t="s">
        <v>125</v>
      </c>
      <c r="B30" s="378"/>
      <c r="C30" s="379">
        <v>25</v>
      </c>
      <c r="D30" s="379">
        <v>325</v>
      </c>
      <c r="E30" s="379">
        <v>0</v>
      </c>
      <c r="F30" s="379">
        <v>0</v>
      </c>
      <c r="G30" s="379">
        <v>185</v>
      </c>
      <c r="H30" s="379">
        <v>384</v>
      </c>
      <c r="I30" s="379">
        <v>287</v>
      </c>
      <c r="J30" s="379">
        <v>1158</v>
      </c>
      <c r="K30" s="379">
        <v>293</v>
      </c>
      <c r="L30" s="379">
        <v>225</v>
      </c>
      <c r="M30" s="379">
        <v>9</v>
      </c>
      <c r="N30" s="379">
        <v>31</v>
      </c>
      <c r="O30" s="379">
        <v>59</v>
      </c>
      <c r="P30" s="379">
        <v>61</v>
      </c>
      <c r="Q30" s="379">
        <v>2</v>
      </c>
      <c r="R30" s="379">
        <v>3</v>
      </c>
      <c r="S30" s="379">
        <v>0</v>
      </c>
      <c r="T30" s="379">
        <v>0</v>
      </c>
      <c r="U30" s="383"/>
      <c r="V30" s="381">
        <v>3047</v>
      </c>
    </row>
    <row r="31" spans="1:22" s="382" customFormat="1" ht="23.25" customHeight="1">
      <c r="A31" s="377" t="s">
        <v>126</v>
      </c>
      <c r="B31" s="378"/>
      <c r="C31" s="379">
        <v>133</v>
      </c>
      <c r="D31" s="379">
        <v>110</v>
      </c>
      <c r="E31" s="379">
        <v>0</v>
      </c>
      <c r="F31" s="379">
        <v>0</v>
      </c>
      <c r="G31" s="379">
        <v>246</v>
      </c>
      <c r="H31" s="379">
        <v>584</v>
      </c>
      <c r="I31" s="379">
        <v>177</v>
      </c>
      <c r="J31" s="379">
        <v>1593</v>
      </c>
      <c r="K31" s="379">
        <v>103</v>
      </c>
      <c r="L31" s="379">
        <v>547</v>
      </c>
      <c r="M31" s="379">
        <v>3</v>
      </c>
      <c r="N31" s="379">
        <v>20</v>
      </c>
      <c r="O31" s="379">
        <v>30</v>
      </c>
      <c r="P31" s="379">
        <v>130</v>
      </c>
      <c r="Q31" s="379">
        <v>0</v>
      </c>
      <c r="R31" s="379">
        <v>4</v>
      </c>
      <c r="S31" s="379">
        <v>0</v>
      </c>
      <c r="T31" s="379">
        <v>3</v>
      </c>
      <c r="U31" s="384"/>
      <c r="V31" s="381">
        <v>3683</v>
      </c>
    </row>
    <row r="32" spans="1:22" s="382" customFormat="1" ht="23.25" customHeight="1">
      <c r="A32" s="377" t="s">
        <v>127</v>
      </c>
      <c r="B32" s="378"/>
      <c r="C32" s="379">
        <v>80</v>
      </c>
      <c r="D32" s="379">
        <v>5</v>
      </c>
      <c r="E32" s="379">
        <v>0</v>
      </c>
      <c r="F32" s="379">
        <v>0</v>
      </c>
      <c r="G32" s="379">
        <v>257</v>
      </c>
      <c r="H32" s="379">
        <v>618</v>
      </c>
      <c r="I32" s="379">
        <v>226</v>
      </c>
      <c r="J32" s="379">
        <v>1220</v>
      </c>
      <c r="K32" s="379">
        <v>103</v>
      </c>
      <c r="L32" s="379">
        <v>466</v>
      </c>
      <c r="M32" s="379">
        <v>0</v>
      </c>
      <c r="N32" s="379">
        <v>26</v>
      </c>
      <c r="O32" s="379">
        <v>48</v>
      </c>
      <c r="P32" s="379">
        <v>103</v>
      </c>
      <c r="Q32" s="379">
        <v>0</v>
      </c>
      <c r="R32" s="379">
        <v>3</v>
      </c>
      <c r="S32" s="379">
        <v>0</v>
      </c>
      <c r="T32" s="379">
        <v>0</v>
      </c>
      <c r="U32" s="383"/>
      <c r="V32" s="381">
        <v>3155</v>
      </c>
    </row>
    <row r="33" spans="1:22" s="382" customFormat="1" ht="23.25" customHeight="1">
      <c r="A33" s="377" t="s">
        <v>128</v>
      </c>
      <c r="B33" s="378"/>
      <c r="C33" s="379">
        <v>79</v>
      </c>
      <c r="D33" s="379">
        <v>68</v>
      </c>
      <c r="E33" s="379">
        <v>0</v>
      </c>
      <c r="F33" s="379">
        <v>0</v>
      </c>
      <c r="G33" s="379">
        <v>567</v>
      </c>
      <c r="H33" s="379">
        <v>387</v>
      </c>
      <c r="I33" s="379">
        <v>937</v>
      </c>
      <c r="J33" s="379">
        <v>969</v>
      </c>
      <c r="K33" s="379">
        <v>521</v>
      </c>
      <c r="L33" s="379">
        <v>273</v>
      </c>
      <c r="M33" s="379">
        <v>1</v>
      </c>
      <c r="N33" s="379">
        <v>9</v>
      </c>
      <c r="O33" s="379">
        <v>176</v>
      </c>
      <c r="P33" s="379">
        <v>104</v>
      </c>
      <c r="Q33" s="379">
        <v>1</v>
      </c>
      <c r="R33" s="379">
        <v>0</v>
      </c>
      <c r="S33" s="379">
        <v>0</v>
      </c>
      <c r="T33" s="379">
        <v>0</v>
      </c>
      <c r="U33" s="383"/>
      <c r="V33" s="381">
        <v>4092</v>
      </c>
    </row>
    <row r="34" spans="1:22" s="382" customFormat="1" ht="23.25" customHeight="1">
      <c r="A34" s="377" t="s">
        <v>129</v>
      </c>
      <c r="B34" s="378"/>
      <c r="C34" s="379">
        <v>309</v>
      </c>
      <c r="D34" s="379">
        <v>33</v>
      </c>
      <c r="E34" s="379">
        <v>11</v>
      </c>
      <c r="F34" s="379">
        <v>0</v>
      </c>
      <c r="G34" s="379">
        <v>812</v>
      </c>
      <c r="H34" s="379">
        <v>1272</v>
      </c>
      <c r="I34" s="379">
        <v>1848</v>
      </c>
      <c r="J34" s="379">
        <v>3716</v>
      </c>
      <c r="K34" s="379">
        <v>1381</v>
      </c>
      <c r="L34" s="379">
        <v>1070</v>
      </c>
      <c r="M34" s="379">
        <v>40</v>
      </c>
      <c r="N34" s="379">
        <v>139</v>
      </c>
      <c r="O34" s="379">
        <v>171</v>
      </c>
      <c r="P34" s="379">
        <v>274</v>
      </c>
      <c r="Q34" s="379">
        <v>2</v>
      </c>
      <c r="R34" s="379">
        <v>3</v>
      </c>
      <c r="S34" s="379">
        <v>0</v>
      </c>
      <c r="T34" s="379">
        <v>1</v>
      </c>
      <c r="U34" s="383"/>
      <c r="V34" s="381">
        <v>11082</v>
      </c>
    </row>
    <row r="35" spans="1:22" s="382" customFormat="1" ht="23.25" customHeight="1">
      <c r="A35" s="377" t="s">
        <v>130</v>
      </c>
      <c r="B35" s="378"/>
      <c r="C35" s="379">
        <v>410</v>
      </c>
      <c r="D35" s="379">
        <v>332</v>
      </c>
      <c r="E35" s="379">
        <v>0</v>
      </c>
      <c r="F35" s="379">
        <v>32</v>
      </c>
      <c r="G35" s="379">
        <v>322</v>
      </c>
      <c r="H35" s="379">
        <v>813</v>
      </c>
      <c r="I35" s="379">
        <v>405</v>
      </c>
      <c r="J35" s="379">
        <v>1094</v>
      </c>
      <c r="K35" s="379">
        <v>151</v>
      </c>
      <c r="L35" s="379">
        <v>392</v>
      </c>
      <c r="M35" s="379">
        <v>6</v>
      </c>
      <c r="N35" s="379">
        <v>29</v>
      </c>
      <c r="O35" s="379">
        <v>37</v>
      </c>
      <c r="P35" s="379">
        <v>68</v>
      </c>
      <c r="Q35" s="379">
        <v>0</v>
      </c>
      <c r="R35" s="379">
        <v>1</v>
      </c>
      <c r="S35" s="379">
        <v>0</v>
      </c>
      <c r="T35" s="379">
        <v>0</v>
      </c>
      <c r="U35" s="383"/>
      <c r="V35" s="381">
        <v>4092</v>
      </c>
    </row>
    <row r="36" spans="1:22" s="382" customFormat="1" ht="23.25" customHeight="1">
      <c r="A36" s="377" t="s">
        <v>131</v>
      </c>
      <c r="B36" s="378"/>
      <c r="C36" s="379">
        <v>121</v>
      </c>
      <c r="D36" s="379">
        <v>46</v>
      </c>
      <c r="E36" s="379">
        <v>0</v>
      </c>
      <c r="F36" s="379">
        <v>0</v>
      </c>
      <c r="G36" s="379">
        <v>472</v>
      </c>
      <c r="H36" s="379">
        <v>609</v>
      </c>
      <c r="I36" s="379">
        <v>483</v>
      </c>
      <c r="J36" s="379">
        <v>1282</v>
      </c>
      <c r="K36" s="379">
        <v>502</v>
      </c>
      <c r="L36" s="379">
        <v>291</v>
      </c>
      <c r="M36" s="379">
        <v>0</v>
      </c>
      <c r="N36" s="379">
        <v>0</v>
      </c>
      <c r="O36" s="379">
        <v>101</v>
      </c>
      <c r="P36" s="379">
        <v>107</v>
      </c>
      <c r="Q36" s="379">
        <v>3</v>
      </c>
      <c r="R36" s="379">
        <v>6</v>
      </c>
      <c r="S36" s="379">
        <v>0</v>
      </c>
      <c r="T36" s="379">
        <v>0</v>
      </c>
      <c r="U36" s="383"/>
      <c r="V36" s="381">
        <v>4023</v>
      </c>
    </row>
    <row r="37" spans="1:22" s="382" customFormat="1" ht="23.25" customHeight="1">
      <c r="A37" s="377" t="s">
        <v>132</v>
      </c>
      <c r="B37" s="378"/>
      <c r="C37" s="379">
        <v>20</v>
      </c>
      <c r="D37" s="379">
        <v>213</v>
      </c>
      <c r="E37" s="379">
        <v>0</v>
      </c>
      <c r="F37" s="379">
        <v>0</v>
      </c>
      <c r="G37" s="379">
        <v>28</v>
      </c>
      <c r="H37" s="379">
        <v>83</v>
      </c>
      <c r="I37" s="379">
        <v>41</v>
      </c>
      <c r="J37" s="379">
        <v>357</v>
      </c>
      <c r="K37" s="379">
        <v>97</v>
      </c>
      <c r="L37" s="379">
        <v>164</v>
      </c>
      <c r="M37" s="379">
        <v>2</v>
      </c>
      <c r="N37" s="379">
        <v>3</v>
      </c>
      <c r="O37" s="379">
        <v>15</v>
      </c>
      <c r="P37" s="379">
        <v>35</v>
      </c>
      <c r="Q37" s="379">
        <v>2</v>
      </c>
      <c r="R37" s="379">
        <v>0</v>
      </c>
      <c r="S37" s="379">
        <v>0</v>
      </c>
      <c r="T37" s="379">
        <v>0</v>
      </c>
      <c r="U37" s="383"/>
      <c r="V37" s="381">
        <v>1060</v>
      </c>
    </row>
    <row r="38" spans="1:22" s="382" customFormat="1" ht="23.25" customHeight="1">
      <c r="A38" s="377" t="s">
        <v>133</v>
      </c>
      <c r="B38" s="378"/>
      <c r="C38" s="379">
        <v>279</v>
      </c>
      <c r="D38" s="379">
        <v>467</v>
      </c>
      <c r="E38" s="379">
        <v>33</v>
      </c>
      <c r="F38" s="379">
        <v>33</v>
      </c>
      <c r="G38" s="379">
        <v>917</v>
      </c>
      <c r="H38" s="379">
        <v>1062</v>
      </c>
      <c r="I38" s="379">
        <v>1028</v>
      </c>
      <c r="J38" s="379">
        <v>1162</v>
      </c>
      <c r="K38" s="379">
        <v>930</v>
      </c>
      <c r="L38" s="379">
        <v>966</v>
      </c>
      <c r="M38" s="379">
        <v>549</v>
      </c>
      <c r="N38" s="379">
        <v>358</v>
      </c>
      <c r="O38" s="379">
        <v>302</v>
      </c>
      <c r="P38" s="379">
        <v>192</v>
      </c>
      <c r="Q38" s="379">
        <v>0</v>
      </c>
      <c r="R38" s="379">
        <v>2</v>
      </c>
      <c r="S38" s="379">
        <v>0</v>
      </c>
      <c r="T38" s="379">
        <v>0</v>
      </c>
      <c r="U38" s="383"/>
      <c r="V38" s="381">
        <v>8280</v>
      </c>
    </row>
    <row r="39" spans="1:22" s="382" customFormat="1" ht="23.25" customHeight="1">
      <c r="A39" s="377" t="s">
        <v>134</v>
      </c>
      <c r="B39" s="378"/>
      <c r="C39" s="379">
        <v>65</v>
      </c>
      <c r="D39" s="379">
        <v>2</v>
      </c>
      <c r="E39" s="379">
        <v>0</v>
      </c>
      <c r="F39" s="379">
        <v>0</v>
      </c>
      <c r="G39" s="379">
        <v>228</v>
      </c>
      <c r="H39" s="379">
        <v>311</v>
      </c>
      <c r="I39" s="379">
        <v>214</v>
      </c>
      <c r="J39" s="379">
        <v>588</v>
      </c>
      <c r="K39" s="379">
        <v>84</v>
      </c>
      <c r="L39" s="379">
        <v>206</v>
      </c>
      <c r="M39" s="379">
        <v>0</v>
      </c>
      <c r="N39" s="379">
        <v>10</v>
      </c>
      <c r="O39" s="379">
        <v>20</v>
      </c>
      <c r="P39" s="379">
        <v>82</v>
      </c>
      <c r="Q39" s="379">
        <v>0</v>
      </c>
      <c r="R39" s="379">
        <v>0</v>
      </c>
      <c r="S39" s="379">
        <v>0</v>
      </c>
      <c r="T39" s="379">
        <v>0</v>
      </c>
      <c r="U39" s="383"/>
      <c r="V39" s="381">
        <v>1810</v>
      </c>
    </row>
    <row r="40" spans="1:22" s="382" customFormat="1" ht="23.25" customHeight="1">
      <c r="A40" s="377" t="s">
        <v>135</v>
      </c>
      <c r="B40" s="378"/>
      <c r="C40" s="379">
        <v>78</v>
      </c>
      <c r="D40" s="379">
        <v>201</v>
      </c>
      <c r="E40" s="379">
        <v>2</v>
      </c>
      <c r="F40" s="379">
        <v>9</v>
      </c>
      <c r="G40" s="379">
        <v>215</v>
      </c>
      <c r="H40" s="379">
        <v>266</v>
      </c>
      <c r="I40" s="379">
        <v>307</v>
      </c>
      <c r="J40" s="379">
        <v>470</v>
      </c>
      <c r="K40" s="379">
        <v>243</v>
      </c>
      <c r="L40" s="379">
        <v>184</v>
      </c>
      <c r="M40" s="379">
        <v>102</v>
      </c>
      <c r="N40" s="379">
        <v>106</v>
      </c>
      <c r="O40" s="379">
        <v>94</v>
      </c>
      <c r="P40" s="379">
        <v>71</v>
      </c>
      <c r="Q40" s="379">
        <v>0</v>
      </c>
      <c r="R40" s="379">
        <v>1</v>
      </c>
      <c r="S40" s="379">
        <v>0</v>
      </c>
      <c r="T40" s="379">
        <v>0</v>
      </c>
      <c r="U40" s="383"/>
      <c r="V40" s="381">
        <v>2349</v>
      </c>
    </row>
    <row r="41" spans="1:22" ht="8.1" customHeight="1">
      <c r="A41" s="385"/>
      <c r="B41" s="385"/>
      <c r="C41" s="386"/>
      <c r="D41" s="387"/>
      <c r="E41" s="388"/>
      <c r="F41" s="388"/>
      <c r="G41" s="388"/>
      <c r="H41" s="388"/>
      <c r="I41" s="388"/>
      <c r="J41" s="388"/>
      <c r="K41" s="388"/>
      <c r="L41" s="389"/>
      <c r="M41" s="389"/>
      <c r="N41" s="389"/>
      <c r="O41" s="389"/>
      <c r="P41" s="390"/>
      <c r="Q41" s="390"/>
      <c r="R41" s="390"/>
      <c r="S41" s="389"/>
      <c r="T41" s="389"/>
      <c r="U41" s="391"/>
      <c r="V41" s="392"/>
    </row>
    <row r="42" spans="1:22" s="382" customFormat="1" ht="27" customHeight="1">
      <c r="A42" s="393" t="s">
        <v>523</v>
      </c>
      <c r="B42" s="378"/>
      <c r="C42" s="394">
        <v>6208</v>
      </c>
      <c r="D42" s="394">
        <v>4440</v>
      </c>
      <c r="E42" s="394">
        <v>216</v>
      </c>
      <c r="F42" s="394">
        <v>207</v>
      </c>
      <c r="G42" s="394">
        <v>22184</v>
      </c>
      <c r="H42" s="394">
        <v>34125</v>
      </c>
      <c r="I42" s="394">
        <v>23711</v>
      </c>
      <c r="J42" s="394">
        <v>68220</v>
      </c>
      <c r="K42" s="394">
        <v>17218</v>
      </c>
      <c r="L42" s="394">
        <v>20075</v>
      </c>
      <c r="M42" s="394">
        <v>1205</v>
      </c>
      <c r="N42" s="394">
        <v>2665</v>
      </c>
      <c r="O42" s="394">
        <v>4409</v>
      </c>
      <c r="P42" s="394">
        <v>6143</v>
      </c>
      <c r="Q42" s="394">
        <v>96</v>
      </c>
      <c r="R42" s="394">
        <v>458</v>
      </c>
      <c r="S42" s="394">
        <v>14</v>
      </c>
      <c r="T42" s="394">
        <v>76</v>
      </c>
      <c r="U42" s="383"/>
      <c r="V42" s="394">
        <v>211670</v>
      </c>
    </row>
    <row r="43" spans="1:22" ht="8.1" customHeight="1">
      <c r="A43" s="385"/>
      <c r="B43" s="385"/>
      <c r="C43" s="395"/>
      <c r="D43" s="395"/>
      <c r="E43" s="395"/>
      <c r="F43" s="395"/>
      <c r="G43" s="391"/>
      <c r="H43" s="391"/>
      <c r="I43" s="391"/>
      <c r="J43" s="391"/>
      <c r="K43" s="391"/>
      <c r="L43" s="391"/>
      <c r="M43" s="391"/>
      <c r="N43" s="391"/>
      <c r="O43" s="391"/>
      <c r="P43" s="391"/>
      <c r="Q43" s="391"/>
      <c r="R43" s="391"/>
      <c r="S43" s="391"/>
      <c r="T43" s="391"/>
      <c r="U43" s="391"/>
      <c r="V43" s="392"/>
    </row>
    <row r="44" spans="1:22" s="382" customFormat="1" ht="23.25" customHeight="1">
      <c r="A44" s="377" t="s">
        <v>136</v>
      </c>
      <c r="B44" s="373"/>
      <c r="C44" s="379">
        <v>3</v>
      </c>
      <c r="D44" s="379">
        <v>3</v>
      </c>
      <c r="E44" s="379">
        <v>0</v>
      </c>
      <c r="F44" s="379">
        <v>0</v>
      </c>
      <c r="G44" s="379">
        <v>20</v>
      </c>
      <c r="H44" s="379">
        <v>41</v>
      </c>
      <c r="I44" s="379">
        <v>45</v>
      </c>
      <c r="J44" s="379">
        <v>196</v>
      </c>
      <c r="K44" s="379">
        <v>71</v>
      </c>
      <c r="L44" s="379">
        <v>107</v>
      </c>
      <c r="M44" s="379">
        <v>3</v>
      </c>
      <c r="N44" s="379">
        <v>6</v>
      </c>
      <c r="O44" s="379">
        <v>35</v>
      </c>
      <c r="P44" s="379">
        <v>41</v>
      </c>
      <c r="Q44" s="379">
        <v>3</v>
      </c>
      <c r="R44" s="379">
        <v>9</v>
      </c>
      <c r="S44" s="379">
        <v>1</v>
      </c>
      <c r="T44" s="379">
        <v>2</v>
      </c>
      <c r="U44" s="396"/>
      <c r="V44" s="381">
        <v>586</v>
      </c>
    </row>
    <row r="45" spans="1:22" s="382" customFormat="1" ht="23.25" customHeight="1">
      <c r="A45" s="377" t="s">
        <v>137</v>
      </c>
      <c r="B45" s="373"/>
      <c r="C45" s="379">
        <v>6</v>
      </c>
      <c r="D45" s="379">
        <v>13</v>
      </c>
      <c r="E45" s="379">
        <v>0</v>
      </c>
      <c r="F45" s="379">
        <v>0</v>
      </c>
      <c r="G45" s="379">
        <v>126</v>
      </c>
      <c r="H45" s="379">
        <v>291</v>
      </c>
      <c r="I45" s="379">
        <v>108</v>
      </c>
      <c r="J45" s="379">
        <v>918</v>
      </c>
      <c r="K45" s="379">
        <v>239</v>
      </c>
      <c r="L45" s="379">
        <v>451</v>
      </c>
      <c r="M45" s="379">
        <v>0</v>
      </c>
      <c r="N45" s="379">
        <v>6</v>
      </c>
      <c r="O45" s="379">
        <v>57</v>
      </c>
      <c r="P45" s="379">
        <v>72</v>
      </c>
      <c r="Q45" s="379">
        <v>0</v>
      </c>
      <c r="R45" s="379">
        <v>2</v>
      </c>
      <c r="S45" s="379">
        <v>0</v>
      </c>
      <c r="T45" s="379">
        <v>0</v>
      </c>
      <c r="U45" s="396"/>
      <c r="V45" s="381">
        <v>2289</v>
      </c>
    </row>
    <row r="46" spans="1:22" s="382" customFormat="1" ht="23.25" customHeight="1">
      <c r="A46" s="377" t="s">
        <v>138</v>
      </c>
      <c r="B46" s="373"/>
      <c r="C46" s="379">
        <v>20</v>
      </c>
      <c r="D46" s="379">
        <v>28</v>
      </c>
      <c r="E46" s="379">
        <v>0</v>
      </c>
      <c r="F46" s="379">
        <v>0</v>
      </c>
      <c r="G46" s="379">
        <v>102</v>
      </c>
      <c r="H46" s="379">
        <v>226</v>
      </c>
      <c r="I46" s="379">
        <v>161</v>
      </c>
      <c r="J46" s="379">
        <v>618</v>
      </c>
      <c r="K46" s="379">
        <v>224</v>
      </c>
      <c r="L46" s="379">
        <v>150</v>
      </c>
      <c r="M46" s="379">
        <v>1</v>
      </c>
      <c r="N46" s="379">
        <v>3</v>
      </c>
      <c r="O46" s="379">
        <v>53</v>
      </c>
      <c r="P46" s="379">
        <v>42</v>
      </c>
      <c r="Q46" s="379">
        <v>1</v>
      </c>
      <c r="R46" s="379">
        <v>0</v>
      </c>
      <c r="S46" s="379">
        <v>0</v>
      </c>
      <c r="T46" s="379">
        <v>1</v>
      </c>
      <c r="U46" s="396"/>
      <c r="V46" s="381">
        <v>1630</v>
      </c>
    </row>
    <row r="47" spans="1:22" s="382" customFormat="1" ht="23.25" customHeight="1">
      <c r="A47" s="377" t="s">
        <v>139</v>
      </c>
      <c r="B47" s="373"/>
      <c r="C47" s="379">
        <v>2</v>
      </c>
      <c r="D47" s="379">
        <v>2</v>
      </c>
      <c r="E47" s="379">
        <v>0</v>
      </c>
      <c r="F47" s="379">
        <v>0</v>
      </c>
      <c r="G47" s="379">
        <v>5</v>
      </c>
      <c r="H47" s="379">
        <v>8</v>
      </c>
      <c r="I47" s="379">
        <v>14</v>
      </c>
      <c r="J47" s="379">
        <v>53</v>
      </c>
      <c r="K47" s="379">
        <v>39</v>
      </c>
      <c r="L47" s="379">
        <v>40</v>
      </c>
      <c r="M47" s="379">
        <v>0</v>
      </c>
      <c r="N47" s="379">
        <v>2</v>
      </c>
      <c r="O47" s="379">
        <v>30</v>
      </c>
      <c r="P47" s="379">
        <v>7</v>
      </c>
      <c r="Q47" s="379">
        <v>0</v>
      </c>
      <c r="R47" s="379">
        <v>0</v>
      </c>
      <c r="S47" s="379">
        <v>0</v>
      </c>
      <c r="T47" s="379">
        <v>0</v>
      </c>
      <c r="U47" s="396"/>
      <c r="V47" s="381">
        <v>202</v>
      </c>
    </row>
    <row r="48" spans="1:22" s="382" customFormat="1" ht="23.25" customHeight="1">
      <c r="A48" s="377" t="s">
        <v>140</v>
      </c>
      <c r="B48" s="373"/>
      <c r="C48" s="379">
        <v>4</v>
      </c>
      <c r="D48" s="379">
        <v>4</v>
      </c>
      <c r="E48" s="379">
        <v>0</v>
      </c>
      <c r="F48" s="379">
        <v>0</v>
      </c>
      <c r="G48" s="379">
        <v>34</v>
      </c>
      <c r="H48" s="379">
        <v>48</v>
      </c>
      <c r="I48" s="379">
        <v>39</v>
      </c>
      <c r="J48" s="379">
        <v>227</v>
      </c>
      <c r="K48" s="379">
        <v>199</v>
      </c>
      <c r="L48" s="379">
        <v>85</v>
      </c>
      <c r="M48" s="379">
        <v>0</v>
      </c>
      <c r="N48" s="379">
        <v>0</v>
      </c>
      <c r="O48" s="379">
        <v>22</v>
      </c>
      <c r="P48" s="379">
        <v>14</v>
      </c>
      <c r="Q48" s="379">
        <v>0</v>
      </c>
      <c r="R48" s="379">
        <v>1</v>
      </c>
      <c r="S48" s="379">
        <v>0</v>
      </c>
      <c r="T48" s="379">
        <v>0</v>
      </c>
      <c r="U48" s="396"/>
      <c r="V48" s="381">
        <v>677</v>
      </c>
    </row>
    <row r="49" spans="1:22" s="382" customFormat="1" ht="23.25" hidden="1" customHeight="1">
      <c r="A49" s="377" t="s">
        <v>665</v>
      </c>
      <c r="B49" s="373"/>
      <c r="C49" s="379">
        <v>0</v>
      </c>
      <c r="D49" s="379">
        <v>0</v>
      </c>
      <c r="E49" s="379">
        <v>0</v>
      </c>
      <c r="F49" s="379">
        <v>0</v>
      </c>
      <c r="G49" s="379">
        <v>0</v>
      </c>
      <c r="H49" s="379">
        <v>0</v>
      </c>
      <c r="I49" s="379">
        <v>0</v>
      </c>
      <c r="J49" s="379">
        <v>0</v>
      </c>
      <c r="K49" s="379">
        <v>0</v>
      </c>
      <c r="L49" s="379">
        <v>0</v>
      </c>
      <c r="M49" s="379">
        <v>0</v>
      </c>
      <c r="N49" s="379">
        <v>0</v>
      </c>
      <c r="O49" s="379">
        <v>0</v>
      </c>
      <c r="P49" s="379">
        <v>0</v>
      </c>
      <c r="Q49" s="379">
        <v>0</v>
      </c>
      <c r="R49" s="379">
        <v>0</v>
      </c>
      <c r="S49" s="379">
        <v>0</v>
      </c>
      <c r="T49" s="379">
        <v>0</v>
      </c>
      <c r="U49" s="396"/>
      <c r="V49" s="381">
        <v>0</v>
      </c>
    </row>
    <row r="50" spans="1:22" s="382" customFormat="1" ht="23.25" customHeight="1">
      <c r="A50" s="377" t="s">
        <v>141</v>
      </c>
      <c r="B50" s="373"/>
      <c r="C50" s="379">
        <v>10</v>
      </c>
      <c r="D50" s="379">
        <v>33</v>
      </c>
      <c r="E50" s="379">
        <v>0</v>
      </c>
      <c r="F50" s="379">
        <v>0</v>
      </c>
      <c r="G50" s="379">
        <v>68</v>
      </c>
      <c r="H50" s="379">
        <v>213</v>
      </c>
      <c r="I50" s="379">
        <v>192</v>
      </c>
      <c r="J50" s="379">
        <v>864</v>
      </c>
      <c r="K50" s="379">
        <v>327</v>
      </c>
      <c r="L50" s="379">
        <v>188</v>
      </c>
      <c r="M50" s="379">
        <v>5</v>
      </c>
      <c r="N50" s="379">
        <v>15</v>
      </c>
      <c r="O50" s="379">
        <v>73</v>
      </c>
      <c r="P50" s="379">
        <v>33</v>
      </c>
      <c r="Q50" s="379">
        <v>1</v>
      </c>
      <c r="R50" s="379">
        <v>1</v>
      </c>
      <c r="S50" s="379">
        <v>0</v>
      </c>
      <c r="T50" s="379">
        <v>0</v>
      </c>
      <c r="U50" s="396"/>
      <c r="V50" s="381">
        <v>2023</v>
      </c>
    </row>
    <row r="51" spans="1:22" s="382" customFormat="1" ht="23.25" customHeight="1">
      <c r="A51" s="377" t="s">
        <v>142</v>
      </c>
      <c r="B51" s="373"/>
      <c r="C51" s="379">
        <v>13</v>
      </c>
      <c r="D51" s="379">
        <v>14</v>
      </c>
      <c r="E51" s="379">
        <v>0</v>
      </c>
      <c r="F51" s="379">
        <v>0</v>
      </c>
      <c r="G51" s="379">
        <v>142</v>
      </c>
      <c r="H51" s="379">
        <v>306</v>
      </c>
      <c r="I51" s="379">
        <v>164</v>
      </c>
      <c r="J51" s="379">
        <v>914</v>
      </c>
      <c r="K51" s="379">
        <v>160</v>
      </c>
      <c r="L51" s="379">
        <v>188</v>
      </c>
      <c r="M51" s="379">
        <v>1</v>
      </c>
      <c r="N51" s="379">
        <v>8</v>
      </c>
      <c r="O51" s="379">
        <v>42</v>
      </c>
      <c r="P51" s="379">
        <v>60</v>
      </c>
      <c r="Q51" s="379">
        <v>4</v>
      </c>
      <c r="R51" s="379">
        <v>0</v>
      </c>
      <c r="S51" s="379">
        <v>0</v>
      </c>
      <c r="T51" s="379">
        <v>0</v>
      </c>
      <c r="U51" s="396"/>
      <c r="V51" s="381">
        <v>2016</v>
      </c>
    </row>
    <row r="52" spans="1:22" s="382" customFormat="1" ht="23.25" customHeight="1">
      <c r="A52" s="377" t="s">
        <v>143</v>
      </c>
      <c r="B52" s="373"/>
      <c r="C52" s="379">
        <v>28</v>
      </c>
      <c r="D52" s="379">
        <v>49</v>
      </c>
      <c r="E52" s="379">
        <v>0</v>
      </c>
      <c r="F52" s="379">
        <v>0</v>
      </c>
      <c r="G52" s="379">
        <v>129</v>
      </c>
      <c r="H52" s="379">
        <v>322</v>
      </c>
      <c r="I52" s="379">
        <v>212</v>
      </c>
      <c r="J52" s="379">
        <v>901</v>
      </c>
      <c r="K52" s="379">
        <v>227</v>
      </c>
      <c r="L52" s="379">
        <v>232</v>
      </c>
      <c r="M52" s="379">
        <v>2</v>
      </c>
      <c r="N52" s="379">
        <v>36</v>
      </c>
      <c r="O52" s="379">
        <v>64</v>
      </c>
      <c r="P52" s="379">
        <v>53</v>
      </c>
      <c r="Q52" s="379">
        <v>3</v>
      </c>
      <c r="R52" s="379">
        <v>6</v>
      </c>
      <c r="S52" s="379">
        <v>0</v>
      </c>
      <c r="T52" s="379">
        <v>1</v>
      </c>
      <c r="U52" s="396"/>
      <c r="V52" s="381">
        <v>2265</v>
      </c>
    </row>
    <row r="53" spans="1:22" s="382" customFormat="1" ht="23.25" customHeight="1">
      <c r="A53" s="377" t="s">
        <v>144</v>
      </c>
      <c r="B53" s="373"/>
      <c r="C53" s="379">
        <v>9</v>
      </c>
      <c r="D53" s="379">
        <v>17</v>
      </c>
      <c r="E53" s="379">
        <v>0</v>
      </c>
      <c r="F53" s="379">
        <v>0</v>
      </c>
      <c r="G53" s="379">
        <v>142</v>
      </c>
      <c r="H53" s="379">
        <v>304</v>
      </c>
      <c r="I53" s="379">
        <v>225</v>
      </c>
      <c r="J53" s="379">
        <v>827</v>
      </c>
      <c r="K53" s="379">
        <v>283</v>
      </c>
      <c r="L53" s="379">
        <v>252</v>
      </c>
      <c r="M53" s="379">
        <v>8</v>
      </c>
      <c r="N53" s="379">
        <v>21</v>
      </c>
      <c r="O53" s="379">
        <v>79</v>
      </c>
      <c r="P53" s="379">
        <v>54</v>
      </c>
      <c r="Q53" s="379">
        <v>1</v>
      </c>
      <c r="R53" s="379">
        <v>5</v>
      </c>
      <c r="S53" s="379">
        <v>0</v>
      </c>
      <c r="T53" s="379">
        <v>1</v>
      </c>
      <c r="U53" s="396"/>
      <c r="V53" s="381">
        <v>2228</v>
      </c>
    </row>
    <row r="54" spans="1:22" s="382" customFormat="1" ht="23.25" customHeight="1">
      <c r="A54" s="377" t="s">
        <v>145</v>
      </c>
      <c r="B54" s="373"/>
      <c r="C54" s="379">
        <v>37</v>
      </c>
      <c r="D54" s="379">
        <v>215</v>
      </c>
      <c r="E54" s="379">
        <v>0</v>
      </c>
      <c r="F54" s="379">
        <v>0</v>
      </c>
      <c r="G54" s="379">
        <v>561</v>
      </c>
      <c r="H54" s="379">
        <v>0</v>
      </c>
      <c r="I54" s="379">
        <v>0</v>
      </c>
      <c r="J54" s="379">
        <v>892</v>
      </c>
      <c r="K54" s="379">
        <v>0</v>
      </c>
      <c r="L54" s="379">
        <v>285</v>
      </c>
      <c r="M54" s="379">
        <v>0</v>
      </c>
      <c r="N54" s="379">
        <v>19</v>
      </c>
      <c r="O54" s="379">
        <v>0</v>
      </c>
      <c r="P54" s="379">
        <v>32</v>
      </c>
      <c r="Q54" s="379">
        <v>0</v>
      </c>
      <c r="R54" s="379">
        <v>6</v>
      </c>
      <c r="S54" s="379">
        <v>0</v>
      </c>
      <c r="T54" s="379">
        <v>0</v>
      </c>
      <c r="U54" s="396"/>
      <c r="V54" s="381">
        <v>2047</v>
      </c>
    </row>
    <row r="55" spans="1:22" s="382" customFormat="1" ht="23.25" customHeight="1">
      <c r="A55" s="377" t="s">
        <v>146</v>
      </c>
      <c r="B55" s="373"/>
      <c r="C55" s="379">
        <v>4</v>
      </c>
      <c r="D55" s="379">
        <v>4</v>
      </c>
      <c r="E55" s="379">
        <v>0</v>
      </c>
      <c r="F55" s="379">
        <v>0</v>
      </c>
      <c r="G55" s="379">
        <v>25</v>
      </c>
      <c r="H55" s="379">
        <v>84</v>
      </c>
      <c r="I55" s="379">
        <v>86</v>
      </c>
      <c r="J55" s="379">
        <v>490</v>
      </c>
      <c r="K55" s="379">
        <v>162</v>
      </c>
      <c r="L55" s="379">
        <v>147</v>
      </c>
      <c r="M55" s="379">
        <v>2</v>
      </c>
      <c r="N55" s="379">
        <v>24</v>
      </c>
      <c r="O55" s="379">
        <v>49</v>
      </c>
      <c r="P55" s="379">
        <v>52</v>
      </c>
      <c r="Q55" s="379">
        <v>4</v>
      </c>
      <c r="R55" s="379">
        <v>5</v>
      </c>
      <c r="S55" s="379">
        <v>0</v>
      </c>
      <c r="T55" s="379">
        <v>1</v>
      </c>
      <c r="U55" s="396"/>
      <c r="V55" s="381">
        <v>1139</v>
      </c>
    </row>
    <row r="56" spans="1:22" s="382" customFormat="1" ht="23.25" customHeight="1">
      <c r="A56" s="377" t="s">
        <v>147</v>
      </c>
      <c r="B56" s="373"/>
      <c r="C56" s="379">
        <v>0</v>
      </c>
      <c r="D56" s="379">
        <v>463</v>
      </c>
      <c r="E56" s="379">
        <v>0</v>
      </c>
      <c r="F56" s="379">
        <v>0</v>
      </c>
      <c r="G56" s="379">
        <v>124</v>
      </c>
      <c r="H56" s="379">
        <v>191</v>
      </c>
      <c r="I56" s="379">
        <v>175</v>
      </c>
      <c r="J56" s="379">
        <v>453</v>
      </c>
      <c r="K56" s="379">
        <v>124</v>
      </c>
      <c r="L56" s="379">
        <v>16</v>
      </c>
      <c r="M56" s="379">
        <v>0</v>
      </c>
      <c r="N56" s="379">
        <v>6</v>
      </c>
      <c r="O56" s="379">
        <v>23</v>
      </c>
      <c r="P56" s="379">
        <v>46</v>
      </c>
      <c r="Q56" s="379">
        <v>0</v>
      </c>
      <c r="R56" s="379">
        <v>0</v>
      </c>
      <c r="S56" s="379">
        <v>0</v>
      </c>
      <c r="T56" s="379">
        <v>0</v>
      </c>
      <c r="U56" s="396"/>
      <c r="V56" s="381">
        <v>1621</v>
      </c>
    </row>
    <row r="57" spans="1:22" s="382" customFormat="1" ht="23.25" customHeight="1">
      <c r="A57" s="377" t="s">
        <v>148</v>
      </c>
      <c r="B57" s="373"/>
      <c r="C57" s="379">
        <v>0</v>
      </c>
      <c r="D57" s="379">
        <v>37</v>
      </c>
      <c r="E57" s="379">
        <v>0</v>
      </c>
      <c r="F57" s="379">
        <v>0</v>
      </c>
      <c r="G57" s="379">
        <v>155</v>
      </c>
      <c r="H57" s="379">
        <v>253</v>
      </c>
      <c r="I57" s="379">
        <v>173</v>
      </c>
      <c r="J57" s="379">
        <v>747</v>
      </c>
      <c r="K57" s="379">
        <v>152</v>
      </c>
      <c r="L57" s="379">
        <v>271</v>
      </c>
      <c r="M57" s="379">
        <v>32</v>
      </c>
      <c r="N57" s="379">
        <v>27</v>
      </c>
      <c r="O57" s="379">
        <v>69</v>
      </c>
      <c r="P57" s="379">
        <v>49</v>
      </c>
      <c r="Q57" s="379">
        <v>0</v>
      </c>
      <c r="R57" s="379">
        <v>3</v>
      </c>
      <c r="S57" s="379">
        <v>0</v>
      </c>
      <c r="T57" s="379">
        <v>0</v>
      </c>
      <c r="U57" s="396"/>
      <c r="V57" s="381">
        <v>1968</v>
      </c>
    </row>
    <row r="58" spans="1:22" s="382" customFormat="1" ht="23.25" customHeight="1">
      <c r="A58" s="377" t="s">
        <v>149</v>
      </c>
      <c r="B58" s="373"/>
      <c r="C58" s="379">
        <v>0</v>
      </c>
      <c r="D58" s="379">
        <v>8</v>
      </c>
      <c r="E58" s="379">
        <v>0</v>
      </c>
      <c r="F58" s="379">
        <v>0</v>
      </c>
      <c r="G58" s="379">
        <v>25</v>
      </c>
      <c r="H58" s="379">
        <v>21</v>
      </c>
      <c r="I58" s="379">
        <v>6</v>
      </c>
      <c r="J58" s="379">
        <v>39</v>
      </c>
      <c r="K58" s="379">
        <v>9</v>
      </c>
      <c r="L58" s="379">
        <v>15</v>
      </c>
      <c r="M58" s="379">
        <v>1</v>
      </c>
      <c r="N58" s="379">
        <v>1</v>
      </c>
      <c r="O58" s="379">
        <v>4</v>
      </c>
      <c r="P58" s="379">
        <v>3</v>
      </c>
      <c r="Q58" s="379">
        <v>0</v>
      </c>
      <c r="R58" s="379">
        <v>0</v>
      </c>
      <c r="S58" s="379">
        <v>0</v>
      </c>
      <c r="T58" s="379">
        <v>0</v>
      </c>
      <c r="U58" s="396"/>
      <c r="V58" s="381">
        <v>132</v>
      </c>
    </row>
    <row r="59" spans="1:22" ht="8.1" customHeight="1">
      <c r="A59" s="385"/>
      <c r="B59" s="385"/>
      <c r="C59" s="395"/>
      <c r="D59" s="395"/>
      <c r="E59" s="395"/>
      <c r="F59" s="395"/>
      <c r="G59" s="391"/>
      <c r="H59" s="391"/>
      <c r="I59" s="391"/>
      <c r="J59" s="391"/>
      <c r="K59" s="391"/>
      <c r="L59" s="391"/>
      <c r="M59" s="391"/>
      <c r="N59" s="391"/>
      <c r="O59" s="391"/>
      <c r="P59" s="391"/>
      <c r="Q59" s="391"/>
      <c r="R59" s="391"/>
      <c r="S59" s="391"/>
      <c r="T59" s="391"/>
      <c r="U59" s="391"/>
      <c r="V59" s="392"/>
    </row>
    <row r="60" spans="1:22" s="382" customFormat="1" ht="23.25" customHeight="1">
      <c r="A60" s="393" t="s">
        <v>523</v>
      </c>
      <c r="B60" s="378"/>
      <c r="C60" s="394">
        <v>136</v>
      </c>
      <c r="D60" s="394">
        <v>890</v>
      </c>
      <c r="E60" s="394">
        <v>0</v>
      </c>
      <c r="F60" s="394">
        <v>0</v>
      </c>
      <c r="G60" s="394">
        <v>1658</v>
      </c>
      <c r="H60" s="394">
        <v>2308</v>
      </c>
      <c r="I60" s="394">
        <v>1600</v>
      </c>
      <c r="J60" s="394">
        <v>8139</v>
      </c>
      <c r="K60" s="394">
        <v>2216</v>
      </c>
      <c r="L60" s="394">
        <v>2427</v>
      </c>
      <c r="M60" s="394">
        <v>55</v>
      </c>
      <c r="N60" s="394">
        <v>174</v>
      </c>
      <c r="O60" s="394">
        <v>600</v>
      </c>
      <c r="P60" s="394">
        <v>558</v>
      </c>
      <c r="Q60" s="394">
        <v>17</v>
      </c>
      <c r="R60" s="394">
        <v>38</v>
      </c>
      <c r="S60" s="394">
        <v>1</v>
      </c>
      <c r="T60" s="394">
        <v>6</v>
      </c>
      <c r="U60" s="383"/>
      <c r="V60" s="394">
        <v>20823</v>
      </c>
    </row>
    <row r="61" spans="1:22" ht="8.1" customHeight="1">
      <c r="A61" s="385"/>
      <c r="B61" s="385"/>
      <c r="C61" s="395"/>
      <c r="D61" s="395"/>
      <c r="E61" s="395"/>
      <c r="F61" s="395"/>
      <c r="G61" s="391"/>
      <c r="H61" s="391"/>
      <c r="I61" s="391"/>
      <c r="J61" s="391"/>
      <c r="K61" s="391"/>
      <c r="L61" s="391"/>
      <c r="M61" s="391"/>
      <c r="N61" s="391"/>
      <c r="O61" s="391"/>
      <c r="P61" s="391"/>
      <c r="Q61" s="391"/>
      <c r="R61" s="391"/>
      <c r="S61" s="391"/>
      <c r="T61" s="391"/>
      <c r="U61" s="391"/>
      <c r="V61" s="392"/>
    </row>
    <row r="62" spans="1:22" s="382" customFormat="1" ht="31.5" customHeight="1">
      <c r="A62" s="393" t="s">
        <v>153</v>
      </c>
      <c r="B62" s="378"/>
      <c r="C62" s="394">
        <v>6344</v>
      </c>
      <c r="D62" s="394">
        <v>5330</v>
      </c>
      <c r="E62" s="394">
        <v>216</v>
      </c>
      <c r="F62" s="394">
        <v>207</v>
      </c>
      <c r="G62" s="394">
        <v>23842</v>
      </c>
      <c r="H62" s="394">
        <v>36433</v>
      </c>
      <c r="I62" s="394">
        <v>25311</v>
      </c>
      <c r="J62" s="394">
        <v>76359</v>
      </c>
      <c r="K62" s="394">
        <v>19434</v>
      </c>
      <c r="L62" s="394">
        <v>22502</v>
      </c>
      <c r="M62" s="394">
        <v>1260</v>
      </c>
      <c r="N62" s="394">
        <v>2839</v>
      </c>
      <c r="O62" s="394">
        <v>5009</v>
      </c>
      <c r="P62" s="394">
        <v>6701</v>
      </c>
      <c r="Q62" s="394">
        <v>113</v>
      </c>
      <c r="R62" s="394">
        <v>496</v>
      </c>
      <c r="S62" s="394">
        <v>15</v>
      </c>
      <c r="T62" s="394">
        <v>82</v>
      </c>
      <c r="U62" s="383"/>
      <c r="V62" s="394">
        <v>232493</v>
      </c>
    </row>
    <row r="63" spans="1:22" ht="7.5" customHeight="1">
      <c r="A63" s="385"/>
    </row>
    <row r="64" spans="1:22" ht="19.350000000000001" customHeight="1">
      <c r="A64" s="496" t="s">
        <v>92</v>
      </c>
    </row>
    <row r="65" spans="1:1" ht="19.350000000000001" customHeight="1">
      <c r="A65" s="496" t="s">
        <v>93</v>
      </c>
    </row>
    <row r="66" spans="1:1" ht="14.1" customHeight="1">
      <c r="A66" s="367"/>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11" footer="0.31496062992125984"/>
  <pageSetup scale="35"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23B1-E14B-4E7D-86A4-434D7D680AD0}">
  <sheetPr>
    <pageSetUpPr fitToPage="1"/>
  </sheetPr>
  <dimension ref="A1:Q67"/>
  <sheetViews>
    <sheetView view="pageBreakPreview" zoomScale="70" zoomScaleNormal="100" zoomScaleSheetLayoutView="70" workbookViewId="0">
      <selection activeCell="D51" sqref="D51"/>
    </sheetView>
  </sheetViews>
  <sheetFormatPr baseColWidth="10" defaultColWidth="11.42578125" defaultRowHeight="15"/>
  <cols>
    <col min="1" max="1" width="55.5703125" style="414" customWidth="1"/>
    <col min="2" max="2" width="1.5703125" style="414" customWidth="1"/>
    <col min="3" max="8" width="14.5703125" style="414" customWidth="1"/>
    <col min="9" max="9" width="1.5703125" style="414" customWidth="1"/>
    <col min="10" max="15" width="14.5703125" style="414" customWidth="1"/>
    <col min="16" max="16" width="1.5703125" style="414" customWidth="1"/>
    <col min="17" max="17" width="14.5703125" style="414" customWidth="1"/>
    <col min="18" max="16384" width="11.42578125" style="414"/>
  </cols>
  <sheetData>
    <row r="1" spans="1:17" ht="9.75" customHeight="1">
      <c r="A1" s="413" t="s">
        <v>80</v>
      </c>
    </row>
    <row r="2" spans="1:17" ht="53.25" customHeight="1">
      <c r="A2" s="632" t="s">
        <v>668</v>
      </c>
      <c r="B2" s="632"/>
      <c r="C2" s="632"/>
      <c r="D2" s="632"/>
      <c r="E2" s="632"/>
      <c r="F2" s="632"/>
      <c r="G2" s="632"/>
      <c r="H2" s="632"/>
      <c r="I2" s="632"/>
      <c r="J2" s="632"/>
      <c r="K2" s="632"/>
      <c r="L2" s="632"/>
      <c r="M2" s="632"/>
      <c r="N2" s="632"/>
      <c r="O2" s="632"/>
      <c r="P2" s="632"/>
      <c r="Q2" s="632"/>
    </row>
    <row r="3" spans="1:17" ht="20.100000000000001" customHeight="1">
      <c r="A3" s="633" t="s">
        <v>48</v>
      </c>
      <c r="B3" s="633"/>
      <c r="C3" s="633"/>
      <c r="D3" s="633"/>
      <c r="E3" s="633"/>
      <c r="F3" s="633"/>
      <c r="G3" s="633"/>
      <c r="H3" s="633"/>
      <c r="I3" s="633"/>
      <c r="J3" s="633"/>
      <c r="K3" s="633"/>
      <c r="L3" s="633"/>
      <c r="M3" s="633"/>
      <c r="N3" s="633"/>
      <c r="O3" s="633"/>
      <c r="P3" s="633"/>
      <c r="Q3" s="633"/>
    </row>
    <row r="4" spans="1:17" ht="6" customHeight="1">
      <c r="A4" s="415"/>
    </row>
    <row r="5" spans="1:17" ht="15.75" customHeight="1">
      <c r="A5" s="634" t="s">
        <v>95</v>
      </c>
      <c r="B5" s="416"/>
      <c r="C5" s="635" t="s">
        <v>96</v>
      </c>
      <c r="D5" s="635"/>
      <c r="E5" s="635"/>
      <c r="F5" s="635"/>
      <c r="G5" s="635"/>
      <c r="H5" s="635"/>
      <c r="I5" s="416"/>
      <c r="J5" s="635" t="s">
        <v>97</v>
      </c>
      <c r="K5" s="635"/>
      <c r="L5" s="635"/>
      <c r="M5" s="635"/>
      <c r="N5" s="635"/>
      <c r="O5" s="635"/>
      <c r="P5" s="636"/>
      <c r="Q5" s="634" t="s">
        <v>88</v>
      </c>
    </row>
    <row r="6" spans="1:17" ht="15.75" customHeight="1">
      <c r="A6" s="634"/>
      <c r="B6" s="416"/>
      <c r="C6" s="637" t="s">
        <v>99</v>
      </c>
      <c r="D6" s="638"/>
      <c r="E6" s="637" t="s">
        <v>100</v>
      </c>
      <c r="F6" s="638"/>
      <c r="G6" s="635" t="s">
        <v>103</v>
      </c>
      <c r="H6" s="635" t="s">
        <v>52</v>
      </c>
      <c r="I6" s="416"/>
      <c r="J6" s="639" t="s">
        <v>99</v>
      </c>
      <c r="K6" s="639"/>
      <c r="L6" s="637" t="s">
        <v>100</v>
      </c>
      <c r="M6" s="638"/>
      <c r="N6" s="635" t="s">
        <v>103</v>
      </c>
      <c r="O6" s="635" t="s">
        <v>52</v>
      </c>
      <c r="P6" s="636"/>
      <c r="Q6" s="634"/>
    </row>
    <row r="7" spans="1:17" ht="15.75" customHeight="1">
      <c r="A7" s="634"/>
      <c r="B7" s="416"/>
      <c r="C7" s="336" t="s">
        <v>101</v>
      </c>
      <c r="D7" s="336" t="s">
        <v>102</v>
      </c>
      <c r="E7" s="336" t="s">
        <v>101</v>
      </c>
      <c r="F7" s="336" t="s">
        <v>102</v>
      </c>
      <c r="G7" s="635"/>
      <c r="H7" s="635"/>
      <c r="I7" s="416"/>
      <c r="J7" s="336" t="s">
        <v>101</v>
      </c>
      <c r="K7" s="336" t="s">
        <v>102</v>
      </c>
      <c r="L7" s="336" t="s">
        <v>101</v>
      </c>
      <c r="M7" s="336" t="s">
        <v>102</v>
      </c>
      <c r="N7" s="635"/>
      <c r="O7" s="635"/>
      <c r="P7" s="636"/>
      <c r="Q7" s="634"/>
    </row>
    <row r="8" spans="1:17" ht="8.1" customHeight="1">
      <c r="A8" s="415"/>
      <c r="B8" s="415"/>
      <c r="C8" s="415"/>
      <c r="D8" s="415"/>
      <c r="E8" s="415"/>
      <c r="F8" s="415"/>
      <c r="G8" s="415"/>
      <c r="H8" s="415"/>
      <c r="I8" s="415"/>
      <c r="J8" s="415"/>
      <c r="K8" s="415"/>
      <c r="L8" s="415"/>
      <c r="M8" s="415"/>
      <c r="N8" s="415"/>
      <c r="O8" s="415"/>
      <c r="P8" s="415"/>
      <c r="Q8" s="415"/>
    </row>
    <row r="9" spans="1:17" ht="17.100000000000001" customHeight="1">
      <c r="A9" s="417" t="s">
        <v>104</v>
      </c>
      <c r="B9" s="418"/>
      <c r="C9" s="419">
        <v>440</v>
      </c>
      <c r="D9" s="419">
        <v>34</v>
      </c>
      <c r="E9" s="419">
        <v>1224</v>
      </c>
      <c r="F9" s="419">
        <v>78</v>
      </c>
      <c r="G9" s="420">
        <v>1776</v>
      </c>
      <c r="H9" s="539">
        <v>89.291101055806934</v>
      </c>
      <c r="I9" s="421"/>
      <c r="J9" s="419">
        <v>95</v>
      </c>
      <c r="K9" s="419">
        <v>14</v>
      </c>
      <c r="L9" s="419">
        <v>93</v>
      </c>
      <c r="M9" s="419">
        <v>11</v>
      </c>
      <c r="N9" s="420">
        <v>213</v>
      </c>
      <c r="O9" s="539">
        <v>10.708898944193061</v>
      </c>
      <c r="P9" s="422"/>
      <c r="Q9" s="420">
        <v>1989</v>
      </c>
    </row>
    <row r="10" spans="1:17" ht="17.100000000000001" customHeight="1">
      <c r="A10" s="417" t="s">
        <v>105</v>
      </c>
      <c r="B10" s="418"/>
      <c r="C10" s="419">
        <v>5015</v>
      </c>
      <c r="D10" s="419">
        <v>272</v>
      </c>
      <c r="E10" s="419">
        <v>5304</v>
      </c>
      <c r="F10" s="419">
        <v>202</v>
      </c>
      <c r="G10" s="420">
        <v>10793</v>
      </c>
      <c r="H10" s="539">
        <v>84.037997352643458</v>
      </c>
      <c r="I10" s="421"/>
      <c r="J10" s="419">
        <v>966</v>
      </c>
      <c r="K10" s="419">
        <v>79</v>
      </c>
      <c r="L10" s="419">
        <v>929</v>
      </c>
      <c r="M10" s="419">
        <v>76</v>
      </c>
      <c r="N10" s="420">
        <v>2050</v>
      </c>
      <c r="O10" s="539">
        <v>15.962002647356536</v>
      </c>
      <c r="P10" s="422"/>
      <c r="Q10" s="420">
        <v>12843</v>
      </c>
    </row>
    <row r="11" spans="1:17" ht="17.100000000000001" customHeight="1">
      <c r="A11" s="417" t="s">
        <v>106</v>
      </c>
      <c r="B11" s="418"/>
      <c r="C11" s="419">
        <v>365</v>
      </c>
      <c r="D11" s="419">
        <v>9</v>
      </c>
      <c r="E11" s="419">
        <v>702</v>
      </c>
      <c r="F11" s="419">
        <v>13</v>
      </c>
      <c r="G11" s="420">
        <v>1089</v>
      </c>
      <c r="H11" s="539">
        <v>91.053511705685622</v>
      </c>
      <c r="I11" s="421"/>
      <c r="J11" s="419">
        <v>44</v>
      </c>
      <c r="K11" s="419">
        <v>2</v>
      </c>
      <c r="L11" s="419">
        <v>56</v>
      </c>
      <c r="M11" s="419">
        <v>5</v>
      </c>
      <c r="N11" s="420">
        <v>107</v>
      </c>
      <c r="O11" s="539">
        <v>8.9464882943143813</v>
      </c>
      <c r="P11" s="422"/>
      <c r="Q11" s="420">
        <v>1196</v>
      </c>
    </row>
    <row r="12" spans="1:17" ht="17.100000000000001" customHeight="1">
      <c r="A12" s="417" t="s">
        <v>107</v>
      </c>
      <c r="B12" s="418"/>
      <c r="C12" s="419">
        <v>194</v>
      </c>
      <c r="D12" s="419">
        <v>10</v>
      </c>
      <c r="E12" s="419">
        <v>704</v>
      </c>
      <c r="F12" s="419">
        <v>13</v>
      </c>
      <c r="G12" s="420">
        <v>921</v>
      </c>
      <c r="H12" s="539">
        <v>93.313069908814583</v>
      </c>
      <c r="I12" s="421"/>
      <c r="J12" s="419">
        <v>20</v>
      </c>
      <c r="K12" s="419">
        <v>1</v>
      </c>
      <c r="L12" s="419">
        <v>42</v>
      </c>
      <c r="M12" s="419">
        <v>3</v>
      </c>
      <c r="N12" s="420">
        <v>66</v>
      </c>
      <c r="O12" s="539">
        <v>6.6869300911854106</v>
      </c>
      <c r="P12" s="422"/>
      <c r="Q12" s="420">
        <v>987</v>
      </c>
    </row>
    <row r="13" spans="1:17" ht="17.100000000000001" customHeight="1">
      <c r="A13" s="417" t="s">
        <v>110</v>
      </c>
      <c r="B13" s="418"/>
      <c r="C13" s="419">
        <v>2207</v>
      </c>
      <c r="D13" s="419">
        <v>143</v>
      </c>
      <c r="E13" s="419">
        <v>2662</v>
      </c>
      <c r="F13" s="419">
        <v>108</v>
      </c>
      <c r="G13" s="420">
        <v>5120</v>
      </c>
      <c r="H13" s="539">
        <v>95.291271170668153</v>
      </c>
      <c r="I13" s="421"/>
      <c r="J13" s="419">
        <v>94</v>
      </c>
      <c r="K13" s="419">
        <v>1</v>
      </c>
      <c r="L13" s="419">
        <v>147</v>
      </c>
      <c r="M13" s="419">
        <v>11</v>
      </c>
      <c r="N13" s="420">
        <v>253</v>
      </c>
      <c r="O13" s="539">
        <v>4.7087288293318448</v>
      </c>
      <c r="P13" s="422"/>
      <c r="Q13" s="420">
        <v>5373</v>
      </c>
    </row>
    <row r="14" spans="1:17" ht="17.100000000000001" customHeight="1">
      <c r="A14" s="417" t="s">
        <v>111</v>
      </c>
      <c r="B14" s="418"/>
      <c r="C14" s="419">
        <v>2338</v>
      </c>
      <c r="D14" s="419">
        <v>150</v>
      </c>
      <c r="E14" s="419">
        <v>4825</v>
      </c>
      <c r="F14" s="419">
        <v>205</v>
      </c>
      <c r="G14" s="420">
        <v>7518</v>
      </c>
      <c r="H14" s="539">
        <v>87.215777262180978</v>
      </c>
      <c r="I14" s="421"/>
      <c r="J14" s="419">
        <v>455</v>
      </c>
      <c r="K14" s="419">
        <v>50</v>
      </c>
      <c r="L14" s="419">
        <v>532</v>
      </c>
      <c r="M14" s="419">
        <v>65</v>
      </c>
      <c r="N14" s="420">
        <v>1102</v>
      </c>
      <c r="O14" s="539">
        <v>12.784222737819025</v>
      </c>
      <c r="P14" s="422"/>
      <c r="Q14" s="420">
        <v>8620</v>
      </c>
    </row>
    <row r="15" spans="1:17" ht="17.100000000000001" customHeight="1">
      <c r="A15" s="417" t="s">
        <v>112</v>
      </c>
      <c r="B15" s="418"/>
      <c r="C15" s="419">
        <v>5370</v>
      </c>
      <c r="D15" s="419">
        <v>571</v>
      </c>
      <c r="E15" s="419">
        <v>16181</v>
      </c>
      <c r="F15" s="419">
        <v>802</v>
      </c>
      <c r="G15" s="420">
        <v>22924</v>
      </c>
      <c r="H15" s="539">
        <v>89.929779137734883</v>
      </c>
      <c r="I15" s="421"/>
      <c r="J15" s="419">
        <v>377</v>
      </c>
      <c r="K15" s="419">
        <v>54</v>
      </c>
      <c r="L15" s="419">
        <v>2036</v>
      </c>
      <c r="M15" s="419">
        <v>100</v>
      </c>
      <c r="N15" s="420">
        <v>2567</v>
      </c>
      <c r="O15" s="539">
        <v>10.070220862265113</v>
      </c>
      <c r="P15" s="422"/>
      <c r="Q15" s="420">
        <v>25491</v>
      </c>
    </row>
    <row r="16" spans="1:17" ht="17.100000000000001" customHeight="1">
      <c r="A16" s="417" t="s">
        <v>108</v>
      </c>
      <c r="B16" s="418"/>
      <c r="C16" s="419">
        <v>1909</v>
      </c>
      <c r="D16" s="419">
        <v>91</v>
      </c>
      <c r="E16" s="419">
        <v>2223</v>
      </c>
      <c r="F16" s="419">
        <v>132</v>
      </c>
      <c r="G16" s="420">
        <v>4355</v>
      </c>
      <c r="H16" s="539">
        <v>99.451929664306917</v>
      </c>
      <c r="I16" s="421"/>
      <c r="J16" s="419">
        <v>5</v>
      </c>
      <c r="K16" s="419">
        <v>0</v>
      </c>
      <c r="L16" s="419">
        <v>13</v>
      </c>
      <c r="M16" s="419">
        <v>6</v>
      </c>
      <c r="N16" s="420">
        <v>24</v>
      </c>
      <c r="O16" s="539">
        <v>0.54807033569308061</v>
      </c>
      <c r="P16" s="422"/>
      <c r="Q16" s="420">
        <v>4379</v>
      </c>
    </row>
    <row r="17" spans="1:17" ht="17.100000000000001" customHeight="1">
      <c r="A17" s="417" t="s">
        <v>109</v>
      </c>
      <c r="B17" s="418"/>
      <c r="C17" s="419">
        <v>255</v>
      </c>
      <c r="D17" s="419">
        <v>10</v>
      </c>
      <c r="E17" s="419">
        <v>537</v>
      </c>
      <c r="F17" s="419">
        <v>14</v>
      </c>
      <c r="G17" s="420">
        <v>816</v>
      </c>
      <c r="H17" s="539">
        <v>68.227424749163873</v>
      </c>
      <c r="I17" s="421"/>
      <c r="J17" s="419">
        <v>122</v>
      </c>
      <c r="K17" s="419">
        <v>6</v>
      </c>
      <c r="L17" s="419">
        <v>234</v>
      </c>
      <c r="M17" s="419">
        <v>18</v>
      </c>
      <c r="N17" s="420">
        <v>380</v>
      </c>
      <c r="O17" s="539">
        <v>31.77257525083612</v>
      </c>
      <c r="P17" s="422"/>
      <c r="Q17" s="420">
        <v>1196</v>
      </c>
    </row>
    <row r="18" spans="1:17" ht="17.100000000000001" customHeight="1">
      <c r="A18" s="417" t="s">
        <v>113</v>
      </c>
      <c r="B18" s="418"/>
      <c r="C18" s="419">
        <v>1259</v>
      </c>
      <c r="D18" s="419">
        <v>89</v>
      </c>
      <c r="E18" s="419">
        <v>2579</v>
      </c>
      <c r="F18" s="419">
        <v>165</v>
      </c>
      <c r="G18" s="420">
        <v>4092</v>
      </c>
      <c r="H18" s="539">
        <v>99.03194578896418</v>
      </c>
      <c r="I18" s="421"/>
      <c r="J18" s="419">
        <v>3</v>
      </c>
      <c r="K18" s="419">
        <v>0</v>
      </c>
      <c r="L18" s="419">
        <v>35</v>
      </c>
      <c r="M18" s="419">
        <v>2</v>
      </c>
      <c r="N18" s="420">
        <v>40</v>
      </c>
      <c r="O18" s="539">
        <v>0.96805421103581801</v>
      </c>
      <c r="P18" s="422"/>
      <c r="Q18" s="420">
        <v>4132</v>
      </c>
    </row>
    <row r="19" spans="1:17" ht="17.100000000000001" customHeight="1">
      <c r="A19" s="417" t="s">
        <v>118</v>
      </c>
      <c r="B19" s="418"/>
      <c r="C19" s="419">
        <v>6744</v>
      </c>
      <c r="D19" s="419">
        <v>688</v>
      </c>
      <c r="E19" s="419">
        <v>25303</v>
      </c>
      <c r="F19" s="419">
        <v>1473</v>
      </c>
      <c r="G19" s="420">
        <v>34208</v>
      </c>
      <c r="H19" s="539">
        <v>96.309017708831888</v>
      </c>
      <c r="I19" s="421"/>
      <c r="J19" s="419">
        <v>651</v>
      </c>
      <c r="K19" s="419">
        <v>86</v>
      </c>
      <c r="L19" s="419">
        <v>519</v>
      </c>
      <c r="M19" s="419">
        <v>55</v>
      </c>
      <c r="N19" s="420">
        <v>1311</v>
      </c>
      <c r="O19" s="539">
        <v>3.6909822911681074</v>
      </c>
      <c r="P19" s="422"/>
      <c r="Q19" s="420">
        <v>35519</v>
      </c>
    </row>
    <row r="20" spans="1:17" ht="17.100000000000001" customHeight="1">
      <c r="A20" s="417" t="s">
        <v>114</v>
      </c>
      <c r="B20" s="418"/>
      <c r="C20" s="419">
        <v>2204</v>
      </c>
      <c r="D20" s="419">
        <v>140</v>
      </c>
      <c r="E20" s="419">
        <v>3608</v>
      </c>
      <c r="F20" s="419">
        <v>142</v>
      </c>
      <c r="G20" s="420">
        <v>6094</v>
      </c>
      <c r="H20" s="539">
        <v>95.577164366373907</v>
      </c>
      <c r="I20" s="421"/>
      <c r="J20" s="419">
        <v>56</v>
      </c>
      <c r="K20" s="419">
        <v>18</v>
      </c>
      <c r="L20" s="419">
        <v>181</v>
      </c>
      <c r="M20" s="419">
        <v>27</v>
      </c>
      <c r="N20" s="420">
        <v>282</v>
      </c>
      <c r="O20" s="539">
        <v>4.4228356336260974</v>
      </c>
      <c r="P20" s="422"/>
      <c r="Q20" s="420">
        <v>6376</v>
      </c>
    </row>
    <row r="21" spans="1:17" ht="17.100000000000001" customHeight="1">
      <c r="A21" s="417" t="s">
        <v>115</v>
      </c>
      <c r="B21" s="418"/>
      <c r="C21" s="419">
        <v>1011</v>
      </c>
      <c r="D21" s="419">
        <v>90</v>
      </c>
      <c r="E21" s="419">
        <v>2011</v>
      </c>
      <c r="F21" s="419">
        <v>94</v>
      </c>
      <c r="G21" s="420">
        <v>3206</v>
      </c>
      <c r="H21" s="539">
        <v>81.370558375634516</v>
      </c>
      <c r="I21" s="421"/>
      <c r="J21" s="419">
        <v>283</v>
      </c>
      <c r="K21" s="419">
        <v>19</v>
      </c>
      <c r="L21" s="419">
        <v>418</v>
      </c>
      <c r="M21" s="419">
        <v>14</v>
      </c>
      <c r="N21" s="420">
        <v>734</v>
      </c>
      <c r="O21" s="539">
        <v>18.629441624365484</v>
      </c>
      <c r="P21" s="422"/>
      <c r="Q21" s="420">
        <v>3940</v>
      </c>
    </row>
    <row r="22" spans="1:17" ht="17.100000000000001" customHeight="1">
      <c r="A22" s="417" t="s">
        <v>116</v>
      </c>
      <c r="B22" s="418"/>
      <c r="C22" s="419">
        <v>1436</v>
      </c>
      <c r="D22" s="419">
        <v>160</v>
      </c>
      <c r="E22" s="419">
        <v>2922</v>
      </c>
      <c r="F22" s="419">
        <v>233</v>
      </c>
      <c r="G22" s="420">
        <v>4751</v>
      </c>
      <c r="H22" s="539">
        <v>93.01096319498825</v>
      </c>
      <c r="I22" s="421"/>
      <c r="J22" s="419">
        <v>147</v>
      </c>
      <c r="K22" s="419">
        <v>21</v>
      </c>
      <c r="L22" s="419">
        <v>177</v>
      </c>
      <c r="M22" s="419">
        <v>12</v>
      </c>
      <c r="N22" s="420">
        <v>357</v>
      </c>
      <c r="O22" s="539">
        <v>6.9890368050117466</v>
      </c>
      <c r="P22" s="422"/>
      <c r="Q22" s="420">
        <v>5108</v>
      </c>
    </row>
    <row r="23" spans="1:17" ht="17.100000000000001" customHeight="1">
      <c r="A23" s="417" t="s">
        <v>117</v>
      </c>
      <c r="B23" s="418"/>
      <c r="C23" s="419">
        <v>6755</v>
      </c>
      <c r="D23" s="419">
        <v>363</v>
      </c>
      <c r="E23" s="419">
        <v>4201</v>
      </c>
      <c r="F23" s="419">
        <v>206</v>
      </c>
      <c r="G23" s="420">
        <v>11525</v>
      </c>
      <c r="H23" s="539">
        <v>86.680204572803845</v>
      </c>
      <c r="I23" s="421"/>
      <c r="J23" s="419">
        <v>927</v>
      </c>
      <c r="K23" s="419">
        <v>50</v>
      </c>
      <c r="L23" s="419">
        <v>772</v>
      </c>
      <c r="M23" s="419">
        <v>22</v>
      </c>
      <c r="N23" s="420">
        <v>1771</v>
      </c>
      <c r="O23" s="539">
        <v>13.31979542719615</v>
      </c>
      <c r="P23" s="422"/>
      <c r="Q23" s="420">
        <v>13296</v>
      </c>
    </row>
    <row r="24" spans="1:17" ht="17.100000000000001" customHeight="1">
      <c r="A24" s="417" t="s">
        <v>119</v>
      </c>
      <c r="B24" s="418"/>
      <c r="C24" s="419">
        <v>2227</v>
      </c>
      <c r="D24" s="419">
        <v>205</v>
      </c>
      <c r="E24" s="419">
        <v>2589</v>
      </c>
      <c r="F24" s="419">
        <v>89</v>
      </c>
      <c r="G24" s="420">
        <v>5110</v>
      </c>
      <c r="H24" s="539">
        <v>78.218276442675645</v>
      </c>
      <c r="I24" s="421"/>
      <c r="J24" s="419">
        <v>765</v>
      </c>
      <c r="K24" s="419">
        <v>56</v>
      </c>
      <c r="L24" s="419">
        <v>587</v>
      </c>
      <c r="M24" s="419">
        <v>15</v>
      </c>
      <c r="N24" s="420">
        <v>1423</v>
      </c>
      <c r="O24" s="539">
        <v>21.781723557324355</v>
      </c>
      <c r="P24" s="422"/>
      <c r="Q24" s="420">
        <v>6533</v>
      </c>
    </row>
    <row r="25" spans="1:17" ht="17.100000000000001" customHeight="1">
      <c r="A25" s="417" t="s">
        <v>120</v>
      </c>
      <c r="B25" s="418"/>
      <c r="C25" s="419">
        <v>961</v>
      </c>
      <c r="D25" s="419">
        <v>79</v>
      </c>
      <c r="E25" s="419">
        <v>2163</v>
      </c>
      <c r="F25" s="419">
        <v>149</v>
      </c>
      <c r="G25" s="420">
        <v>3352</v>
      </c>
      <c r="H25" s="539">
        <v>91.136487221315932</v>
      </c>
      <c r="I25" s="421"/>
      <c r="J25" s="419">
        <v>96</v>
      </c>
      <c r="K25" s="419">
        <v>3</v>
      </c>
      <c r="L25" s="419">
        <v>223</v>
      </c>
      <c r="M25" s="419">
        <v>4</v>
      </c>
      <c r="N25" s="420">
        <v>326</v>
      </c>
      <c r="O25" s="539">
        <v>8.8635127786840666</v>
      </c>
      <c r="P25" s="422"/>
      <c r="Q25" s="420">
        <v>3678</v>
      </c>
    </row>
    <row r="26" spans="1:17" ht="17.100000000000001" customHeight="1">
      <c r="A26" s="417" t="s">
        <v>121</v>
      </c>
      <c r="B26" s="418"/>
      <c r="C26" s="419">
        <v>1259</v>
      </c>
      <c r="D26" s="419">
        <v>97</v>
      </c>
      <c r="E26" s="419">
        <v>1324</v>
      </c>
      <c r="F26" s="419">
        <v>82</v>
      </c>
      <c r="G26" s="420">
        <v>2762</v>
      </c>
      <c r="H26" s="539">
        <v>98.607640128525532</v>
      </c>
      <c r="I26" s="421"/>
      <c r="J26" s="419">
        <v>10</v>
      </c>
      <c r="K26" s="419">
        <v>2</v>
      </c>
      <c r="L26" s="419">
        <v>25</v>
      </c>
      <c r="M26" s="419">
        <v>2</v>
      </c>
      <c r="N26" s="420">
        <v>39</v>
      </c>
      <c r="O26" s="539">
        <v>1.3923598714744734</v>
      </c>
      <c r="P26" s="422"/>
      <c r="Q26" s="420">
        <v>2801</v>
      </c>
    </row>
    <row r="27" spans="1:17" ht="17.100000000000001" customHeight="1">
      <c r="A27" s="417" t="s">
        <v>122</v>
      </c>
      <c r="B27" s="418"/>
      <c r="C27" s="419">
        <v>3391</v>
      </c>
      <c r="D27" s="419">
        <v>261</v>
      </c>
      <c r="E27" s="419">
        <v>5602</v>
      </c>
      <c r="F27" s="419">
        <v>245</v>
      </c>
      <c r="G27" s="420">
        <v>9499</v>
      </c>
      <c r="H27" s="539">
        <v>93.109194275632234</v>
      </c>
      <c r="I27" s="421"/>
      <c r="J27" s="419">
        <v>334</v>
      </c>
      <c r="K27" s="419">
        <v>28</v>
      </c>
      <c r="L27" s="419">
        <v>328</v>
      </c>
      <c r="M27" s="419">
        <v>13</v>
      </c>
      <c r="N27" s="420">
        <v>703</v>
      </c>
      <c r="O27" s="539">
        <v>6.8908057243677714</v>
      </c>
      <c r="P27" s="422"/>
      <c r="Q27" s="420">
        <v>10202</v>
      </c>
    </row>
    <row r="28" spans="1:17" ht="17.100000000000001" customHeight="1">
      <c r="A28" s="417" t="s">
        <v>123</v>
      </c>
      <c r="B28" s="418"/>
      <c r="C28" s="419">
        <v>1860</v>
      </c>
      <c r="D28" s="419">
        <v>97</v>
      </c>
      <c r="E28" s="419">
        <v>1773</v>
      </c>
      <c r="F28" s="419">
        <v>55</v>
      </c>
      <c r="G28" s="420">
        <v>3785</v>
      </c>
      <c r="H28" s="539">
        <v>98.158713692946051</v>
      </c>
      <c r="I28" s="421"/>
      <c r="J28" s="419">
        <v>16</v>
      </c>
      <c r="K28" s="419">
        <v>14</v>
      </c>
      <c r="L28" s="419">
        <v>30</v>
      </c>
      <c r="M28" s="419">
        <v>11</v>
      </c>
      <c r="N28" s="420">
        <v>71</v>
      </c>
      <c r="O28" s="539">
        <v>1.8412863070539418</v>
      </c>
      <c r="P28" s="422"/>
      <c r="Q28" s="420">
        <v>3856</v>
      </c>
    </row>
    <row r="29" spans="1:17" ht="17.100000000000001" customHeight="1">
      <c r="A29" s="417" t="s">
        <v>124</v>
      </c>
      <c r="B29" s="418"/>
      <c r="C29" s="419">
        <v>3682</v>
      </c>
      <c r="D29" s="419">
        <v>337</v>
      </c>
      <c r="E29" s="419">
        <v>2713</v>
      </c>
      <c r="F29" s="419">
        <v>189</v>
      </c>
      <c r="G29" s="420">
        <v>6921</v>
      </c>
      <c r="H29" s="539">
        <v>92.502004811547721</v>
      </c>
      <c r="I29" s="421"/>
      <c r="J29" s="419">
        <v>192</v>
      </c>
      <c r="K29" s="419">
        <v>11</v>
      </c>
      <c r="L29" s="419">
        <v>338</v>
      </c>
      <c r="M29" s="419">
        <v>20</v>
      </c>
      <c r="N29" s="420">
        <v>561</v>
      </c>
      <c r="O29" s="539">
        <v>7.4979951884522853</v>
      </c>
      <c r="P29" s="422"/>
      <c r="Q29" s="420">
        <v>7482</v>
      </c>
    </row>
    <row r="30" spans="1:17" ht="17.100000000000001" customHeight="1">
      <c r="A30" s="417" t="s">
        <v>125</v>
      </c>
      <c r="B30" s="418"/>
      <c r="C30" s="419">
        <v>762</v>
      </c>
      <c r="D30" s="419">
        <v>49</v>
      </c>
      <c r="E30" s="419">
        <v>1969</v>
      </c>
      <c r="F30" s="419">
        <v>113</v>
      </c>
      <c r="G30" s="420">
        <v>2893</v>
      </c>
      <c r="H30" s="539">
        <v>94.945848375451263</v>
      </c>
      <c r="I30" s="421"/>
      <c r="J30" s="419">
        <v>18</v>
      </c>
      <c r="K30" s="419">
        <v>1</v>
      </c>
      <c r="L30" s="419">
        <v>131</v>
      </c>
      <c r="M30" s="419">
        <v>4</v>
      </c>
      <c r="N30" s="420">
        <v>154</v>
      </c>
      <c r="O30" s="539">
        <v>5.0541516245487363</v>
      </c>
      <c r="P30" s="422"/>
      <c r="Q30" s="420">
        <v>3047</v>
      </c>
    </row>
    <row r="31" spans="1:17" ht="17.100000000000001" customHeight="1">
      <c r="A31" s="417" t="s">
        <v>126</v>
      </c>
      <c r="B31" s="418"/>
      <c r="C31" s="419">
        <v>2169</v>
      </c>
      <c r="D31" s="419">
        <v>164</v>
      </c>
      <c r="E31" s="419">
        <v>1019</v>
      </c>
      <c r="F31" s="419">
        <v>29</v>
      </c>
      <c r="G31" s="420">
        <v>3381</v>
      </c>
      <c r="H31" s="539">
        <v>91.80016291067065</v>
      </c>
      <c r="I31" s="421"/>
      <c r="J31" s="419">
        <v>90</v>
      </c>
      <c r="K31" s="419">
        <v>8</v>
      </c>
      <c r="L31" s="419">
        <v>194</v>
      </c>
      <c r="M31" s="419">
        <v>10</v>
      </c>
      <c r="N31" s="420">
        <v>302</v>
      </c>
      <c r="O31" s="539">
        <v>8.1998370893293515</v>
      </c>
      <c r="P31" s="422"/>
      <c r="Q31" s="420">
        <v>3683</v>
      </c>
    </row>
    <row r="32" spans="1:17" ht="17.100000000000001" customHeight="1">
      <c r="A32" s="417" t="s">
        <v>127</v>
      </c>
      <c r="B32" s="418"/>
      <c r="C32" s="419">
        <v>1974</v>
      </c>
      <c r="D32" s="419">
        <v>96</v>
      </c>
      <c r="E32" s="419">
        <v>835</v>
      </c>
      <c r="F32" s="419">
        <v>33</v>
      </c>
      <c r="G32" s="420">
        <v>2938</v>
      </c>
      <c r="H32" s="539">
        <v>93.122028526148966</v>
      </c>
      <c r="I32" s="421"/>
      <c r="J32" s="419">
        <v>96</v>
      </c>
      <c r="K32" s="419">
        <v>5</v>
      </c>
      <c r="L32" s="419">
        <v>112</v>
      </c>
      <c r="M32" s="419">
        <v>4</v>
      </c>
      <c r="N32" s="420">
        <v>217</v>
      </c>
      <c r="O32" s="539">
        <v>6.87797147385103</v>
      </c>
      <c r="P32" s="422"/>
      <c r="Q32" s="420">
        <v>3155</v>
      </c>
    </row>
    <row r="33" spans="1:17" ht="17.100000000000001" customHeight="1">
      <c r="A33" s="417" t="s">
        <v>128</v>
      </c>
      <c r="B33" s="418"/>
      <c r="C33" s="419">
        <v>1075</v>
      </c>
      <c r="D33" s="419">
        <v>36</v>
      </c>
      <c r="E33" s="419">
        <v>2323</v>
      </c>
      <c r="F33" s="419">
        <v>76</v>
      </c>
      <c r="G33" s="420">
        <v>3510</v>
      </c>
      <c r="H33" s="539">
        <v>85.777126099706749</v>
      </c>
      <c r="I33" s="421"/>
      <c r="J33" s="419">
        <v>197</v>
      </c>
      <c r="K33" s="419">
        <v>7</v>
      </c>
      <c r="L33" s="419">
        <v>355</v>
      </c>
      <c r="M33" s="419">
        <v>23</v>
      </c>
      <c r="N33" s="420">
        <v>582</v>
      </c>
      <c r="O33" s="539">
        <v>14.222873900293255</v>
      </c>
      <c r="P33" s="422"/>
      <c r="Q33" s="420">
        <v>4092</v>
      </c>
    </row>
    <row r="34" spans="1:17" ht="17.100000000000001" customHeight="1">
      <c r="A34" s="417" t="s">
        <v>129</v>
      </c>
      <c r="B34" s="418"/>
      <c r="C34" s="419">
        <v>3958</v>
      </c>
      <c r="D34" s="419">
        <v>265</v>
      </c>
      <c r="E34" s="419">
        <v>6390</v>
      </c>
      <c r="F34" s="419">
        <v>254</v>
      </c>
      <c r="G34" s="420">
        <v>10867</v>
      </c>
      <c r="H34" s="539">
        <v>98.05991698249413</v>
      </c>
      <c r="I34" s="421"/>
      <c r="J34" s="419">
        <v>22</v>
      </c>
      <c r="K34" s="419">
        <v>31</v>
      </c>
      <c r="L34" s="419">
        <v>113</v>
      </c>
      <c r="M34" s="419">
        <v>49</v>
      </c>
      <c r="N34" s="420">
        <v>215</v>
      </c>
      <c r="O34" s="539">
        <v>1.9400830175058654</v>
      </c>
      <c r="P34" s="422"/>
      <c r="Q34" s="420">
        <v>11082</v>
      </c>
    </row>
    <row r="35" spans="1:17" ht="17.100000000000001" customHeight="1">
      <c r="A35" s="417" t="s">
        <v>130</v>
      </c>
      <c r="B35" s="418"/>
      <c r="C35" s="419">
        <v>1096</v>
      </c>
      <c r="D35" s="419">
        <v>86</v>
      </c>
      <c r="E35" s="419">
        <v>2733</v>
      </c>
      <c r="F35" s="419">
        <v>101</v>
      </c>
      <c r="G35" s="420">
        <v>4016</v>
      </c>
      <c r="H35" s="539">
        <v>98.142717497556205</v>
      </c>
      <c r="I35" s="421"/>
      <c r="J35" s="419">
        <v>57</v>
      </c>
      <c r="K35" s="419">
        <v>2</v>
      </c>
      <c r="L35" s="419">
        <v>17</v>
      </c>
      <c r="M35" s="419">
        <v>0</v>
      </c>
      <c r="N35" s="420">
        <v>76</v>
      </c>
      <c r="O35" s="539">
        <v>1.8572825024437927</v>
      </c>
      <c r="P35" s="422"/>
      <c r="Q35" s="420">
        <v>4092</v>
      </c>
    </row>
    <row r="36" spans="1:17" ht="17.100000000000001" customHeight="1">
      <c r="A36" s="417" t="s">
        <v>131</v>
      </c>
      <c r="B36" s="418"/>
      <c r="C36" s="419">
        <v>808</v>
      </c>
      <c r="D36" s="419">
        <v>68</v>
      </c>
      <c r="E36" s="419">
        <v>2393</v>
      </c>
      <c r="F36" s="419">
        <v>122</v>
      </c>
      <c r="G36" s="420">
        <v>3391</v>
      </c>
      <c r="H36" s="539">
        <v>84.290330599055437</v>
      </c>
      <c r="I36" s="421"/>
      <c r="J36" s="419">
        <v>196</v>
      </c>
      <c r="K36" s="419">
        <v>25</v>
      </c>
      <c r="L36" s="419">
        <v>390</v>
      </c>
      <c r="M36" s="419">
        <v>21</v>
      </c>
      <c r="N36" s="420">
        <v>632</v>
      </c>
      <c r="O36" s="539">
        <v>15.709669400944568</v>
      </c>
      <c r="P36" s="422"/>
      <c r="Q36" s="420">
        <v>4023</v>
      </c>
    </row>
    <row r="37" spans="1:17" ht="17.100000000000001" customHeight="1">
      <c r="A37" s="417" t="s">
        <v>132</v>
      </c>
      <c r="B37" s="418"/>
      <c r="C37" s="419">
        <v>607</v>
      </c>
      <c r="D37" s="419">
        <v>50</v>
      </c>
      <c r="E37" s="419">
        <v>210</v>
      </c>
      <c r="F37" s="419">
        <v>19</v>
      </c>
      <c r="G37" s="420">
        <v>886</v>
      </c>
      <c r="H37" s="539">
        <v>83.584905660377359</v>
      </c>
      <c r="I37" s="421"/>
      <c r="J37" s="419">
        <v>56</v>
      </c>
      <c r="K37" s="419">
        <v>3</v>
      </c>
      <c r="L37" s="419">
        <v>113</v>
      </c>
      <c r="M37" s="419">
        <v>2</v>
      </c>
      <c r="N37" s="420">
        <v>174</v>
      </c>
      <c r="O37" s="539">
        <v>16.415094339622641</v>
      </c>
      <c r="P37" s="422"/>
      <c r="Q37" s="420">
        <v>1060</v>
      </c>
    </row>
    <row r="38" spans="1:17" ht="17.100000000000001" customHeight="1">
      <c r="A38" s="417" t="s">
        <v>133</v>
      </c>
      <c r="B38" s="418"/>
      <c r="C38" s="419">
        <v>4744</v>
      </c>
      <c r="D38" s="419">
        <v>412</v>
      </c>
      <c r="E38" s="419">
        <v>2810</v>
      </c>
      <c r="F38" s="419">
        <v>145</v>
      </c>
      <c r="G38" s="420">
        <v>8111</v>
      </c>
      <c r="H38" s="539">
        <v>97.95893719806763</v>
      </c>
      <c r="I38" s="421"/>
      <c r="J38" s="419">
        <v>46</v>
      </c>
      <c r="K38" s="419">
        <v>6</v>
      </c>
      <c r="L38" s="419">
        <v>105</v>
      </c>
      <c r="M38" s="419">
        <v>12</v>
      </c>
      <c r="N38" s="420">
        <v>169</v>
      </c>
      <c r="O38" s="539">
        <v>2.0410628019323673</v>
      </c>
      <c r="P38" s="422"/>
      <c r="Q38" s="420">
        <v>8280</v>
      </c>
    </row>
    <row r="39" spans="1:17" ht="17.100000000000001" customHeight="1">
      <c r="A39" s="417" t="s">
        <v>134</v>
      </c>
      <c r="B39" s="418"/>
      <c r="C39" s="419">
        <v>630</v>
      </c>
      <c r="D39" s="419">
        <v>31</v>
      </c>
      <c r="E39" s="419">
        <v>1044</v>
      </c>
      <c r="F39" s="419">
        <v>27</v>
      </c>
      <c r="G39" s="420">
        <v>1732</v>
      </c>
      <c r="H39" s="539">
        <v>95.690607734806633</v>
      </c>
      <c r="I39" s="421"/>
      <c r="J39" s="419">
        <v>32</v>
      </c>
      <c r="K39" s="419">
        <v>6</v>
      </c>
      <c r="L39" s="419">
        <v>38</v>
      </c>
      <c r="M39" s="419">
        <v>2</v>
      </c>
      <c r="N39" s="420">
        <v>78</v>
      </c>
      <c r="O39" s="539">
        <v>4.3093922651933703</v>
      </c>
      <c r="P39" s="422"/>
      <c r="Q39" s="420">
        <v>1810</v>
      </c>
    </row>
    <row r="40" spans="1:17" ht="17.100000000000001" customHeight="1">
      <c r="A40" s="417" t="s">
        <v>135</v>
      </c>
      <c r="B40" s="418"/>
      <c r="C40" s="419">
        <v>338</v>
      </c>
      <c r="D40" s="419">
        <v>60</v>
      </c>
      <c r="E40" s="419">
        <v>967</v>
      </c>
      <c r="F40" s="419">
        <v>68</v>
      </c>
      <c r="G40" s="420">
        <v>1433</v>
      </c>
      <c r="H40" s="539">
        <v>61.004682843763305</v>
      </c>
      <c r="I40" s="421"/>
      <c r="J40" s="419">
        <v>235</v>
      </c>
      <c r="K40" s="419">
        <v>33</v>
      </c>
      <c r="L40" s="419">
        <v>608</v>
      </c>
      <c r="M40" s="419">
        <v>40</v>
      </c>
      <c r="N40" s="420">
        <v>916</v>
      </c>
      <c r="O40" s="539">
        <v>38.995317156236695</v>
      </c>
      <c r="P40" s="422"/>
      <c r="Q40" s="420">
        <v>2349</v>
      </c>
    </row>
    <row r="41" spans="1:17" ht="8.1" customHeight="1">
      <c r="A41" s="415"/>
      <c r="B41" s="415"/>
      <c r="C41" s="419"/>
      <c r="D41" s="419"/>
      <c r="E41" s="419"/>
      <c r="F41" s="419"/>
      <c r="G41" s="423"/>
      <c r="H41" s="424"/>
      <c r="I41" s="425"/>
      <c r="J41" s="426"/>
      <c r="K41" s="427"/>
      <c r="L41" s="419"/>
      <c r="M41" s="419"/>
      <c r="N41" s="423"/>
      <c r="O41" s="424"/>
      <c r="P41" s="425"/>
      <c r="Q41" s="423"/>
    </row>
    <row r="42" spans="1:17" ht="17.100000000000001" customHeight="1">
      <c r="A42" s="428" t="s">
        <v>523</v>
      </c>
      <c r="B42" s="429"/>
      <c r="C42" s="430">
        <v>69043</v>
      </c>
      <c r="D42" s="430">
        <v>5213</v>
      </c>
      <c r="E42" s="430">
        <v>113843</v>
      </c>
      <c r="F42" s="430">
        <v>5676</v>
      </c>
      <c r="G42" s="430">
        <v>193775</v>
      </c>
      <c r="H42" s="540">
        <v>91.545802428308221</v>
      </c>
      <c r="I42" s="422"/>
      <c r="J42" s="430">
        <v>6703</v>
      </c>
      <c r="K42" s="430">
        <v>642</v>
      </c>
      <c r="L42" s="430">
        <v>9891</v>
      </c>
      <c r="M42" s="430">
        <v>659</v>
      </c>
      <c r="N42" s="430">
        <v>17895</v>
      </c>
      <c r="O42" s="540">
        <v>8.4541975716917843</v>
      </c>
      <c r="P42" s="422"/>
      <c r="Q42" s="430">
        <v>211670</v>
      </c>
    </row>
    <row r="43" spans="1:17" ht="8.1" customHeight="1">
      <c r="A43" s="415"/>
      <c r="B43" s="415"/>
      <c r="C43" s="423"/>
      <c r="D43" s="423"/>
      <c r="E43" s="423"/>
      <c r="F43" s="423"/>
      <c r="G43" s="423"/>
      <c r="H43" s="424"/>
      <c r="I43" s="425"/>
      <c r="J43" s="423"/>
      <c r="K43" s="423"/>
      <c r="L43" s="423"/>
      <c r="M43" s="423"/>
      <c r="N43" s="423"/>
      <c r="O43" s="424"/>
      <c r="P43" s="425"/>
      <c r="Q43" s="423"/>
    </row>
    <row r="44" spans="1:17" ht="17.100000000000001" customHeight="1">
      <c r="A44" s="417" t="s">
        <v>136</v>
      </c>
      <c r="B44" s="429"/>
      <c r="C44" s="419">
        <v>25</v>
      </c>
      <c r="D44" s="419">
        <v>0</v>
      </c>
      <c r="E44" s="419">
        <v>72</v>
      </c>
      <c r="F44" s="419">
        <v>0</v>
      </c>
      <c r="G44" s="420">
        <v>97</v>
      </c>
      <c r="H44" s="539">
        <v>16.552901023890787</v>
      </c>
      <c r="I44" s="422"/>
      <c r="J44" s="419">
        <v>311</v>
      </c>
      <c r="K44" s="419">
        <v>0</v>
      </c>
      <c r="L44" s="419">
        <v>178</v>
      </c>
      <c r="M44" s="419">
        <v>0</v>
      </c>
      <c r="N44" s="420">
        <v>489</v>
      </c>
      <c r="O44" s="539">
        <v>83.447098976109217</v>
      </c>
      <c r="P44" s="422"/>
      <c r="Q44" s="420">
        <v>586</v>
      </c>
    </row>
    <row r="45" spans="1:17" ht="17.100000000000001" customHeight="1">
      <c r="A45" s="417" t="s">
        <v>137</v>
      </c>
      <c r="B45" s="429"/>
      <c r="C45" s="419">
        <v>243</v>
      </c>
      <c r="D45" s="419">
        <v>0</v>
      </c>
      <c r="E45" s="419">
        <v>1239</v>
      </c>
      <c r="F45" s="419">
        <v>0</v>
      </c>
      <c r="G45" s="420">
        <v>1482</v>
      </c>
      <c r="H45" s="539">
        <v>64.744429882044557</v>
      </c>
      <c r="I45" s="422"/>
      <c r="J45" s="419">
        <v>326</v>
      </c>
      <c r="K45" s="419">
        <v>0</v>
      </c>
      <c r="L45" s="419">
        <v>481</v>
      </c>
      <c r="M45" s="419">
        <v>0</v>
      </c>
      <c r="N45" s="420">
        <v>807</v>
      </c>
      <c r="O45" s="539">
        <v>35.255570117955436</v>
      </c>
      <c r="P45" s="422"/>
      <c r="Q45" s="420">
        <v>2289</v>
      </c>
    </row>
    <row r="46" spans="1:17" ht="17.100000000000001" customHeight="1">
      <c r="A46" s="417" t="s">
        <v>138</v>
      </c>
      <c r="B46" s="429"/>
      <c r="C46" s="419">
        <v>162</v>
      </c>
      <c r="D46" s="419">
        <v>0</v>
      </c>
      <c r="E46" s="419">
        <v>710</v>
      </c>
      <c r="F46" s="419">
        <v>0</v>
      </c>
      <c r="G46" s="420">
        <v>872</v>
      </c>
      <c r="H46" s="539">
        <v>53.49693251533742</v>
      </c>
      <c r="I46" s="422"/>
      <c r="J46" s="419">
        <v>236</v>
      </c>
      <c r="K46" s="419">
        <v>0</v>
      </c>
      <c r="L46" s="419">
        <v>522</v>
      </c>
      <c r="M46" s="419">
        <v>0</v>
      </c>
      <c r="N46" s="420">
        <v>758</v>
      </c>
      <c r="O46" s="539">
        <v>46.50306748466258</v>
      </c>
      <c r="P46" s="422"/>
      <c r="Q46" s="420">
        <v>1630</v>
      </c>
    </row>
    <row r="47" spans="1:17" ht="17.100000000000001" customHeight="1">
      <c r="A47" s="417" t="s">
        <v>139</v>
      </c>
      <c r="B47" s="429"/>
      <c r="C47" s="419">
        <v>15</v>
      </c>
      <c r="D47" s="419">
        <v>0</v>
      </c>
      <c r="E47" s="419">
        <v>82</v>
      </c>
      <c r="F47" s="419">
        <v>0</v>
      </c>
      <c r="G47" s="420">
        <v>97</v>
      </c>
      <c r="H47" s="539">
        <v>48.019801980198018</v>
      </c>
      <c r="I47" s="422"/>
      <c r="J47" s="419">
        <v>8</v>
      </c>
      <c r="K47" s="419">
        <v>0</v>
      </c>
      <c r="L47" s="419">
        <v>97</v>
      </c>
      <c r="M47" s="419">
        <v>0</v>
      </c>
      <c r="N47" s="420">
        <v>105</v>
      </c>
      <c r="O47" s="539">
        <v>51.980198019801982</v>
      </c>
      <c r="P47" s="422"/>
      <c r="Q47" s="420">
        <v>202</v>
      </c>
    </row>
    <row r="48" spans="1:17" ht="17.100000000000001" customHeight="1">
      <c r="A48" s="417" t="s">
        <v>140</v>
      </c>
      <c r="B48" s="429"/>
      <c r="C48" s="419">
        <v>26</v>
      </c>
      <c r="D48" s="419">
        <v>0</v>
      </c>
      <c r="E48" s="419">
        <v>261</v>
      </c>
      <c r="F48" s="419">
        <v>0</v>
      </c>
      <c r="G48" s="420">
        <v>287</v>
      </c>
      <c r="H48" s="539">
        <v>42.39290989660266</v>
      </c>
      <c r="I48" s="422"/>
      <c r="J48" s="419">
        <v>17</v>
      </c>
      <c r="K48" s="419">
        <v>0</v>
      </c>
      <c r="L48" s="419">
        <v>373</v>
      </c>
      <c r="M48" s="419">
        <v>0</v>
      </c>
      <c r="N48" s="420">
        <v>390</v>
      </c>
      <c r="O48" s="539">
        <v>57.60709010339734</v>
      </c>
      <c r="P48" s="422"/>
      <c r="Q48" s="420">
        <v>677</v>
      </c>
    </row>
    <row r="49" spans="1:17" ht="17.100000000000001" customHeight="1">
      <c r="A49" s="417" t="s">
        <v>141</v>
      </c>
      <c r="B49" s="429"/>
      <c r="C49" s="419">
        <v>65</v>
      </c>
      <c r="D49" s="419">
        <v>0</v>
      </c>
      <c r="E49" s="419">
        <v>277</v>
      </c>
      <c r="F49" s="419">
        <v>0</v>
      </c>
      <c r="G49" s="420">
        <v>342</v>
      </c>
      <c r="H49" s="539">
        <v>16.905585763717252</v>
      </c>
      <c r="I49" s="422"/>
      <c r="J49" s="419">
        <v>644</v>
      </c>
      <c r="K49" s="419">
        <v>0</v>
      </c>
      <c r="L49" s="419">
        <v>1037</v>
      </c>
      <c r="M49" s="419">
        <v>0</v>
      </c>
      <c r="N49" s="420">
        <v>1681</v>
      </c>
      <c r="O49" s="539">
        <v>83.094414236282745</v>
      </c>
      <c r="P49" s="422"/>
      <c r="Q49" s="420">
        <v>2023</v>
      </c>
    </row>
    <row r="50" spans="1:17" ht="17.100000000000001" customHeight="1">
      <c r="A50" s="417" t="s">
        <v>142</v>
      </c>
      <c r="B50" s="429"/>
      <c r="C50" s="419">
        <v>147</v>
      </c>
      <c r="D50" s="419">
        <v>0</v>
      </c>
      <c r="E50" s="419">
        <v>521</v>
      </c>
      <c r="F50" s="419">
        <v>0</v>
      </c>
      <c r="G50" s="420">
        <v>668</v>
      </c>
      <c r="H50" s="539">
        <v>33.134920634920633</v>
      </c>
      <c r="I50" s="422"/>
      <c r="J50" s="419">
        <v>475</v>
      </c>
      <c r="K50" s="419">
        <v>0</v>
      </c>
      <c r="L50" s="419">
        <v>873</v>
      </c>
      <c r="M50" s="419">
        <v>0</v>
      </c>
      <c r="N50" s="420">
        <v>1348</v>
      </c>
      <c r="O50" s="539">
        <v>66.865079365079367</v>
      </c>
      <c r="P50" s="422"/>
      <c r="Q50" s="420">
        <v>2016</v>
      </c>
    </row>
    <row r="51" spans="1:17" ht="17.100000000000001" customHeight="1">
      <c r="A51" s="417" t="s">
        <v>143</v>
      </c>
      <c r="B51" s="429"/>
      <c r="C51" s="419">
        <v>283</v>
      </c>
      <c r="D51" s="419">
        <v>0</v>
      </c>
      <c r="E51" s="419">
        <v>1050</v>
      </c>
      <c r="F51" s="419">
        <v>0</v>
      </c>
      <c r="G51" s="420">
        <v>1333</v>
      </c>
      <c r="H51" s="539">
        <v>58.852097130242825</v>
      </c>
      <c r="I51" s="422"/>
      <c r="J51" s="419">
        <v>480</v>
      </c>
      <c r="K51" s="419">
        <v>0</v>
      </c>
      <c r="L51" s="419">
        <v>452</v>
      </c>
      <c r="M51" s="419">
        <v>0</v>
      </c>
      <c r="N51" s="420">
        <v>932</v>
      </c>
      <c r="O51" s="539">
        <v>41.147902869757175</v>
      </c>
      <c r="P51" s="422"/>
      <c r="Q51" s="420">
        <v>2265</v>
      </c>
    </row>
    <row r="52" spans="1:17" ht="17.100000000000001" customHeight="1">
      <c r="A52" s="417" t="s">
        <v>144</v>
      </c>
      <c r="B52" s="429"/>
      <c r="C52" s="419">
        <v>107</v>
      </c>
      <c r="D52" s="419">
        <v>0</v>
      </c>
      <c r="E52" s="419">
        <v>940</v>
      </c>
      <c r="F52" s="419">
        <v>0</v>
      </c>
      <c r="G52" s="420">
        <v>1047</v>
      </c>
      <c r="H52" s="539">
        <v>46.992818671454216</v>
      </c>
      <c r="I52" s="422"/>
      <c r="J52" s="419">
        <v>553</v>
      </c>
      <c r="K52" s="419">
        <v>0</v>
      </c>
      <c r="L52" s="419">
        <v>628</v>
      </c>
      <c r="M52" s="419">
        <v>0</v>
      </c>
      <c r="N52" s="420">
        <v>1181</v>
      </c>
      <c r="O52" s="539">
        <v>53.007181328545784</v>
      </c>
      <c r="P52" s="422"/>
      <c r="Q52" s="420">
        <v>2228</v>
      </c>
    </row>
    <row r="53" spans="1:17" ht="17.100000000000001" customHeight="1">
      <c r="A53" s="417" t="s">
        <v>145</v>
      </c>
      <c r="B53" s="429"/>
      <c r="C53" s="419">
        <v>222</v>
      </c>
      <c r="D53" s="419">
        <v>0</v>
      </c>
      <c r="E53" s="419">
        <v>1247</v>
      </c>
      <c r="F53" s="419">
        <v>0</v>
      </c>
      <c r="G53" s="420">
        <v>1469</v>
      </c>
      <c r="H53" s="539">
        <v>71.763556424035173</v>
      </c>
      <c r="I53" s="422"/>
      <c r="J53" s="419">
        <v>185</v>
      </c>
      <c r="K53" s="419">
        <v>0</v>
      </c>
      <c r="L53" s="419">
        <v>393</v>
      </c>
      <c r="M53" s="419">
        <v>0</v>
      </c>
      <c r="N53" s="420">
        <v>578</v>
      </c>
      <c r="O53" s="539">
        <v>28.236443575964827</v>
      </c>
      <c r="P53" s="422"/>
      <c r="Q53" s="420">
        <v>2047</v>
      </c>
    </row>
    <row r="54" spans="1:17" ht="17.100000000000001" customHeight="1">
      <c r="A54" s="417" t="s">
        <v>146</v>
      </c>
      <c r="B54" s="429"/>
      <c r="C54" s="419">
        <v>0</v>
      </c>
      <c r="D54" s="419">
        <v>115</v>
      </c>
      <c r="E54" s="419">
        <v>0</v>
      </c>
      <c r="F54" s="419">
        <v>458</v>
      </c>
      <c r="G54" s="420">
        <v>573</v>
      </c>
      <c r="H54" s="539">
        <f>G54/Q54*100</f>
        <v>50.307287093942051</v>
      </c>
      <c r="I54" s="422"/>
      <c r="J54" s="419">
        <v>0</v>
      </c>
      <c r="K54" s="419">
        <v>337</v>
      </c>
      <c r="L54" s="419">
        <v>0</v>
      </c>
      <c r="M54" s="419">
        <v>229</v>
      </c>
      <c r="N54" s="420">
        <v>566</v>
      </c>
      <c r="O54" s="539">
        <f>N54/Q54*100</f>
        <v>49.692712906057949</v>
      </c>
      <c r="P54" s="422"/>
      <c r="Q54" s="420">
        <v>1139</v>
      </c>
    </row>
    <row r="55" spans="1:17" ht="17.100000000000001" customHeight="1">
      <c r="A55" s="417" t="s">
        <v>147</v>
      </c>
      <c r="B55" s="429"/>
      <c r="C55" s="419">
        <v>100</v>
      </c>
      <c r="D55" s="419">
        <v>0</v>
      </c>
      <c r="E55" s="419">
        <v>645</v>
      </c>
      <c r="F55" s="419">
        <v>0</v>
      </c>
      <c r="G55" s="420">
        <v>745</v>
      </c>
      <c r="H55" s="539">
        <v>45.959284392350398</v>
      </c>
      <c r="I55" s="422"/>
      <c r="J55" s="419">
        <v>324</v>
      </c>
      <c r="K55" s="419">
        <v>0</v>
      </c>
      <c r="L55" s="419">
        <v>552</v>
      </c>
      <c r="M55" s="419">
        <v>0</v>
      </c>
      <c r="N55" s="420">
        <v>876</v>
      </c>
      <c r="O55" s="539">
        <v>54.040715607649602</v>
      </c>
      <c r="P55" s="422"/>
      <c r="Q55" s="420">
        <v>1621</v>
      </c>
    </row>
    <row r="56" spans="1:17" ht="17.100000000000001" customHeight="1">
      <c r="A56" s="417" t="s">
        <v>148</v>
      </c>
      <c r="B56" s="429"/>
      <c r="C56" s="419">
        <v>101</v>
      </c>
      <c r="D56" s="419">
        <v>0</v>
      </c>
      <c r="E56" s="419">
        <v>770</v>
      </c>
      <c r="F56" s="419">
        <v>0</v>
      </c>
      <c r="G56" s="420">
        <v>871</v>
      </c>
      <c r="H56" s="539">
        <v>44.258130081300813</v>
      </c>
      <c r="I56" s="422"/>
      <c r="J56" s="419">
        <v>314</v>
      </c>
      <c r="K56" s="419">
        <v>0</v>
      </c>
      <c r="L56" s="419">
        <v>783</v>
      </c>
      <c r="M56" s="419">
        <v>0</v>
      </c>
      <c r="N56" s="420">
        <v>1097</v>
      </c>
      <c r="O56" s="539">
        <v>55.741869918699187</v>
      </c>
      <c r="P56" s="422"/>
      <c r="Q56" s="420">
        <v>1968</v>
      </c>
    </row>
    <row r="57" spans="1:17" ht="17.100000000000001" customHeight="1">
      <c r="A57" s="417" t="s">
        <v>149</v>
      </c>
      <c r="B57" s="429"/>
      <c r="C57" s="419">
        <v>9</v>
      </c>
      <c r="D57" s="419">
        <v>0</v>
      </c>
      <c r="E57" s="419">
        <v>66</v>
      </c>
      <c r="F57" s="419">
        <v>0</v>
      </c>
      <c r="G57" s="420">
        <v>75</v>
      </c>
      <c r="H57" s="539">
        <v>56.81818181818182</v>
      </c>
      <c r="I57" s="422"/>
      <c r="J57" s="419">
        <v>16</v>
      </c>
      <c r="K57" s="419">
        <v>0</v>
      </c>
      <c r="L57" s="419">
        <v>41</v>
      </c>
      <c r="M57" s="419">
        <v>0</v>
      </c>
      <c r="N57" s="420">
        <v>57</v>
      </c>
      <c r="O57" s="539">
        <v>43.18181818181818</v>
      </c>
      <c r="P57" s="422"/>
      <c r="Q57" s="420">
        <v>132</v>
      </c>
    </row>
    <row r="58" spans="1:17" ht="8.1" customHeight="1">
      <c r="A58" s="431"/>
      <c r="B58" s="429"/>
      <c r="C58" s="432"/>
      <c r="D58" s="432"/>
      <c r="E58" s="432"/>
      <c r="F58" s="432"/>
      <c r="G58" s="433"/>
      <c r="H58" s="434"/>
      <c r="I58" s="422"/>
      <c r="J58" s="432"/>
      <c r="K58" s="432"/>
      <c r="L58" s="432"/>
      <c r="M58" s="432"/>
      <c r="N58" s="433"/>
      <c r="O58" s="434"/>
      <c r="P58" s="422"/>
      <c r="Q58" s="433"/>
    </row>
    <row r="59" spans="1:17" ht="17.100000000000001" customHeight="1">
      <c r="A59" s="428" t="s">
        <v>523</v>
      </c>
      <c r="B59" s="429"/>
      <c r="C59" s="430">
        <v>1505</v>
      </c>
      <c r="D59" s="430">
        <v>115</v>
      </c>
      <c r="E59" s="430">
        <v>7880</v>
      </c>
      <c r="F59" s="430">
        <v>458</v>
      </c>
      <c r="G59" s="430">
        <v>9958</v>
      </c>
      <c r="H59" s="540">
        <v>47.827130852340936</v>
      </c>
      <c r="I59" s="422"/>
      <c r="J59" s="430">
        <v>3889</v>
      </c>
      <c r="K59" s="430">
        <v>337</v>
      </c>
      <c r="L59" s="430">
        <v>6410</v>
      </c>
      <c r="M59" s="430">
        <v>229</v>
      </c>
      <c r="N59" s="430">
        <v>10865</v>
      </c>
      <c r="O59" s="540">
        <v>52.172869147659064</v>
      </c>
      <c r="P59" s="422"/>
      <c r="Q59" s="430">
        <v>20823</v>
      </c>
    </row>
    <row r="60" spans="1:17" ht="8.1" customHeight="1">
      <c r="A60" s="415"/>
      <c r="B60" s="415"/>
      <c r="C60" s="423"/>
      <c r="D60" s="423"/>
      <c r="E60" s="423"/>
      <c r="F60" s="423"/>
      <c r="G60" s="423"/>
      <c r="H60" s="424"/>
      <c r="I60" s="425"/>
      <c r="J60" s="423"/>
      <c r="K60" s="423"/>
      <c r="L60" s="423"/>
      <c r="M60" s="423"/>
      <c r="N60" s="423"/>
      <c r="O60" s="424"/>
      <c r="P60" s="425"/>
      <c r="Q60" s="423"/>
    </row>
    <row r="61" spans="1:17" ht="17.100000000000001" customHeight="1">
      <c r="A61" s="435" t="s">
        <v>153</v>
      </c>
      <c r="B61" s="436"/>
      <c r="C61" s="437">
        <v>70548</v>
      </c>
      <c r="D61" s="437">
        <v>5328</v>
      </c>
      <c r="E61" s="437">
        <v>121723</v>
      </c>
      <c r="F61" s="437">
        <v>6134</v>
      </c>
      <c r="G61" s="437">
        <v>203733</v>
      </c>
      <c r="H61" s="540">
        <v>87.629841501967789</v>
      </c>
      <c r="I61" s="438"/>
      <c r="J61" s="437">
        <v>10592</v>
      </c>
      <c r="K61" s="437">
        <v>979</v>
      </c>
      <c r="L61" s="437">
        <v>16301</v>
      </c>
      <c r="M61" s="437">
        <v>888</v>
      </c>
      <c r="N61" s="437">
        <v>28760</v>
      </c>
      <c r="O61" s="540">
        <v>12.370158498032216</v>
      </c>
      <c r="P61" s="438"/>
      <c r="Q61" s="437">
        <v>232493</v>
      </c>
    </row>
    <row r="62" spans="1:17" ht="7.5" customHeight="1">
      <c r="A62" s="425"/>
    </row>
    <row r="63" spans="1:17" s="439" customFormat="1" ht="13.35" customHeight="1">
      <c r="A63" s="214" t="s">
        <v>92</v>
      </c>
    </row>
    <row r="64" spans="1:17" s="439" customFormat="1" ht="13.35" customHeight="1">
      <c r="A64" s="214" t="s">
        <v>93</v>
      </c>
    </row>
    <row r="65" spans="1:12" s="398" customFormat="1" ht="13.35" customHeight="1">
      <c r="A65" s="440"/>
      <c r="B65" s="441"/>
      <c r="C65" s="441"/>
      <c r="D65" s="441"/>
      <c r="E65" s="441"/>
      <c r="F65" s="441"/>
      <c r="G65" s="441"/>
      <c r="H65" s="441"/>
      <c r="I65" s="441"/>
      <c r="J65" s="441"/>
      <c r="K65" s="442"/>
      <c r="L65" s="442"/>
    </row>
    <row r="66" spans="1:12" s="398" customFormat="1" ht="13.35" customHeight="1">
      <c r="B66" s="407"/>
    </row>
    <row r="67" spans="1:12" s="398" customFormat="1" ht="13.35" customHeight="1">
      <c r="B67" s="407"/>
    </row>
  </sheetData>
  <protectedRanges>
    <protectedRange sqref="B63:Q67"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4000000000000001" footer="0.31496062992125984"/>
  <pageSetup scale="50" orientation="landscape" useFirstPageNumber="1" r:id="rId1"/>
  <headerFooter scaleWithDoc="0">
    <oddHeader>&amp;L&amp;G&amp;R&amp;G</oddHeader>
    <oddFooter>&amp;R&amp;"Montserrat,Normal" 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6F2F-C90D-4CC4-99B5-C9E11A23BDA4}">
  <sheetPr>
    <pageSetUpPr fitToPage="1"/>
  </sheetPr>
  <dimension ref="A1:IO60"/>
  <sheetViews>
    <sheetView view="pageBreakPreview" zoomScale="70" zoomScaleNormal="60" zoomScaleSheetLayoutView="70" workbookViewId="0">
      <selection activeCell="A15" sqref="A15:XFD15"/>
    </sheetView>
  </sheetViews>
  <sheetFormatPr baseColWidth="10" defaultColWidth="11.42578125" defaultRowHeight="12.75"/>
  <cols>
    <col min="1" max="1" width="45.42578125" style="322" customWidth="1"/>
    <col min="2" max="5" width="16.42578125" style="322" customWidth="1"/>
    <col min="6" max="6" width="17.5703125" style="370" customWidth="1"/>
    <col min="7" max="7" width="14.5703125" style="370" customWidth="1"/>
    <col min="8" max="8" width="1.42578125" style="370" customWidth="1"/>
    <col min="9" max="11" width="16.42578125" style="322" customWidth="1"/>
    <col min="12" max="12" width="16.42578125" style="323" customWidth="1"/>
    <col min="13" max="13" width="17.5703125" style="323" customWidth="1"/>
    <col min="14" max="14" width="14.5703125" style="370" customWidth="1"/>
    <col min="15" max="15" width="1.42578125" style="322" customWidth="1"/>
    <col min="16" max="16" width="25.5703125" style="322" customWidth="1"/>
    <col min="17" max="17" width="12.5703125" style="321" hidden="1" customWidth="1"/>
    <col min="18" max="18" width="11.42578125" style="321"/>
    <col min="19" max="19" width="21.42578125" style="321" customWidth="1"/>
    <col min="20" max="20" width="24.5703125" style="321" customWidth="1"/>
    <col min="21" max="21" width="15.5703125" style="321" customWidth="1"/>
    <col min="22" max="16384" width="11.42578125" style="321"/>
  </cols>
  <sheetData>
    <row r="1" spans="1:244" ht="28.5" customHeight="1">
      <c r="A1" s="644" t="s">
        <v>644</v>
      </c>
      <c r="B1" s="644"/>
      <c r="C1" s="644"/>
      <c r="D1" s="644"/>
      <c r="E1" s="644"/>
      <c r="F1" s="644"/>
      <c r="G1" s="644"/>
      <c r="H1" s="644"/>
      <c r="I1" s="644"/>
      <c r="J1" s="644"/>
      <c r="K1" s="644"/>
      <c r="L1" s="644"/>
      <c r="M1" s="644"/>
      <c r="N1" s="644"/>
      <c r="O1" s="644"/>
      <c r="P1" s="644"/>
    </row>
    <row r="2" spans="1:244" ht="42" customHeight="1">
      <c r="A2" s="645" t="s">
        <v>48</v>
      </c>
      <c r="B2" s="645"/>
      <c r="C2" s="645"/>
      <c r="D2" s="645"/>
      <c r="E2" s="645"/>
      <c r="F2" s="645"/>
      <c r="G2" s="645"/>
      <c r="H2" s="645"/>
      <c r="I2" s="645"/>
      <c r="J2" s="645"/>
      <c r="K2" s="645"/>
      <c r="L2" s="645"/>
      <c r="M2" s="645"/>
      <c r="N2" s="645"/>
      <c r="O2" s="645"/>
      <c r="P2" s="645"/>
    </row>
    <row r="3" spans="1:244" ht="15.75">
      <c r="A3" s="324"/>
      <c r="B3" s="324"/>
      <c r="C3" s="324"/>
      <c r="D3" s="324"/>
      <c r="E3" s="324"/>
      <c r="F3" s="324"/>
      <c r="G3" s="324"/>
      <c r="H3" s="324"/>
      <c r="I3" s="324"/>
      <c r="J3" s="324"/>
      <c r="K3" s="324"/>
      <c r="L3" s="325"/>
      <c r="M3" s="325"/>
      <c r="N3" s="324"/>
      <c r="O3" s="324"/>
      <c r="P3" s="324"/>
      <c r="Q3" s="328"/>
      <c r="R3" s="328"/>
      <c r="S3" s="328"/>
      <c r="T3" s="328"/>
      <c r="U3" s="328"/>
      <c r="V3" s="328"/>
    </row>
    <row r="4" spans="1:244" s="333" customFormat="1" ht="21.75" customHeight="1">
      <c r="A4" s="643" t="s">
        <v>645</v>
      </c>
      <c r="B4" s="643" t="s">
        <v>96</v>
      </c>
      <c r="C4" s="643"/>
      <c r="D4" s="643"/>
      <c r="E4" s="643"/>
      <c r="F4" s="643"/>
      <c r="G4" s="643"/>
      <c r="H4" s="330"/>
      <c r="I4" s="643" t="s">
        <v>97</v>
      </c>
      <c r="J4" s="643"/>
      <c r="K4" s="643"/>
      <c r="L4" s="643"/>
      <c r="M4" s="643"/>
      <c r="N4" s="643"/>
      <c r="O4" s="331"/>
      <c r="P4" s="643" t="s">
        <v>88</v>
      </c>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c r="FR4" s="332"/>
      <c r="FS4" s="332"/>
      <c r="FT4" s="332"/>
      <c r="FU4" s="332"/>
      <c r="FV4" s="332"/>
      <c r="FW4" s="332"/>
      <c r="FX4" s="332"/>
      <c r="FY4" s="332"/>
      <c r="FZ4" s="332"/>
      <c r="GA4" s="332"/>
      <c r="GB4" s="332"/>
      <c r="GC4" s="332"/>
      <c r="GD4" s="332"/>
      <c r="GE4" s="332"/>
      <c r="GF4" s="332"/>
      <c r="GG4" s="332"/>
      <c r="GH4" s="332"/>
      <c r="GI4" s="332"/>
      <c r="GJ4" s="332"/>
      <c r="GK4" s="332"/>
      <c r="GL4" s="332"/>
      <c r="GM4" s="332"/>
      <c r="GN4" s="332"/>
      <c r="GO4" s="332"/>
      <c r="GP4" s="332"/>
      <c r="GQ4" s="332"/>
      <c r="GR4" s="332"/>
      <c r="GS4" s="332"/>
      <c r="GT4" s="332"/>
      <c r="GU4" s="332"/>
      <c r="GV4" s="332"/>
      <c r="GW4" s="332"/>
      <c r="GX4" s="332"/>
      <c r="GY4" s="332"/>
      <c r="GZ4" s="332"/>
      <c r="HA4" s="332"/>
      <c r="HB4" s="332"/>
      <c r="HC4" s="332"/>
      <c r="HD4" s="332"/>
      <c r="HE4" s="332"/>
      <c r="HF4" s="332"/>
      <c r="HG4" s="332"/>
      <c r="HH4" s="332"/>
      <c r="HI4" s="332"/>
      <c r="HJ4" s="332"/>
      <c r="HK4" s="332"/>
      <c r="HL4" s="332"/>
      <c r="HM4" s="332"/>
      <c r="HN4" s="332"/>
      <c r="HO4" s="332"/>
      <c r="HP4" s="332"/>
      <c r="HQ4" s="332"/>
      <c r="HR4" s="332"/>
      <c r="HS4" s="332"/>
      <c r="HT4" s="332"/>
      <c r="HU4" s="332"/>
      <c r="HV4" s="332"/>
      <c r="HW4" s="332"/>
      <c r="HX4" s="332"/>
      <c r="HY4" s="332"/>
      <c r="HZ4" s="332"/>
      <c r="IA4" s="332"/>
      <c r="IB4" s="332"/>
      <c r="IC4" s="332"/>
      <c r="ID4" s="332"/>
      <c r="IE4" s="332"/>
      <c r="IF4" s="332"/>
      <c r="IG4" s="332"/>
      <c r="IH4" s="332"/>
      <c r="II4" s="332"/>
      <c r="IJ4" s="332"/>
    </row>
    <row r="5" spans="1:244" s="333" customFormat="1" ht="30.75" customHeight="1">
      <c r="A5" s="646"/>
      <c r="B5" s="641" t="s">
        <v>99</v>
      </c>
      <c r="C5" s="642"/>
      <c r="D5" s="641" t="s">
        <v>100</v>
      </c>
      <c r="E5" s="642"/>
      <c r="F5" s="643" t="s">
        <v>103</v>
      </c>
      <c r="G5" s="643" t="s">
        <v>52</v>
      </c>
      <c r="H5" s="334"/>
      <c r="I5" s="640" t="s">
        <v>99</v>
      </c>
      <c r="J5" s="640"/>
      <c r="K5" s="641" t="s">
        <v>100</v>
      </c>
      <c r="L5" s="642"/>
      <c r="M5" s="643" t="s">
        <v>103</v>
      </c>
      <c r="N5" s="643" t="s">
        <v>52</v>
      </c>
      <c r="O5" s="331"/>
      <c r="P5" s="646"/>
      <c r="Q5" s="335"/>
      <c r="R5" s="335"/>
      <c r="S5" s="335"/>
      <c r="T5" s="335"/>
      <c r="U5" s="335"/>
      <c r="V5" s="335"/>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c r="FR5" s="332"/>
      <c r="FS5" s="332"/>
      <c r="FT5" s="332"/>
      <c r="FU5" s="332"/>
      <c r="FV5" s="332"/>
      <c r="FW5" s="332"/>
      <c r="FX5" s="332"/>
      <c r="FY5" s="332"/>
      <c r="FZ5" s="332"/>
      <c r="GA5" s="332"/>
      <c r="GB5" s="332"/>
      <c r="GC5" s="332"/>
      <c r="GD5" s="332"/>
      <c r="GE5" s="332"/>
      <c r="GF5" s="332"/>
      <c r="GG5" s="332"/>
      <c r="GH5" s="332"/>
      <c r="GI5" s="332"/>
      <c r="GJ5" s="332"/>
      <c r="GK5" s="332"/>
      <c r="GL5" s="332"/>
      <c r="GM5" s="332"/>
      <c r="GN5" s="332"/>
      <c r="GO5" s="332"/>
      <c r="GP5" s="332"/>
      <c r="GQ5" s="332"/>
      <c r="GR5" s="332"/>
      <c r="GS5" s="332"/>
      <c r="GT5" s="332"/>
      <c r="GU5" s="332"/>
      <c r="GV5" s="332"/>
      <c r="GW5" s="332"/>
      <c r="GX5" s="332"/>
      <c r="GY5" s="332"/>
      <c r="GZ5" s="332"/>
      <c r="HA5" s="332"/>
      <c r="HB5" s="332"/>
      <c r="HC5" s="332"/>
      <c r="HD5" s="332"/>
      <c r="HE5" s="332"/>
      <c r="HF5" s="332"/>
      <c r="HG5" s="332"/>
      <c r="HH5" s="332"/>
      <c r="HI5" s="332"/>
      <c r="HJ5" s="332"/>
      <c r="HK5" s="332"/>
      <c r="HL5" s="332"/>
      <c r="HM5" s="332"/>
      <c r="HN5" s="332"/>
      <c r="HO5" s="332"/>
      <c r="HP5" s="332"/>
      <c r="HQ5" s="332"/>
      <c r="HR5" s="332"/>
      <c r="HS5" s="332"/>
      <c r="HT5" s="332"/>
      <c r="HU5" s="332"/>
      <c r="HV5" s="332"/>
      <c r="HW5" s="332"/>
      <c r="HX5" s="332"/>
      <c r="HY5" s="332"/>
      <c r="HZ5" s="332"/>
      <c r="IA5" s="332"/>
      <c r="IB5" s="332"/>
      <c r="IC5" s="332"/>
      <c r="ID5" s="332"/>
      <c r="IE5" s="332"/>
      <c r="IF5" s="332"/>
      <c r="IG5" s="332"/>
      <c r="IH5" s="332"/>
      <c r="II5" s="332"/>
      <c r="IJ5" s="332"/>
    </row>
    <row r="6" spans="1:244" s="333" customFormat="1" ht="21.75" customHeight="1">
      <c r="A6" s="646"/>
      <c r="B6" s="336" t="s">
        <v>101</v>
      </c>
      <c r="C6" s="329" t="s">
        <v>102</v>
      </c>
      <c r="D6" s="329" t="s">
        <v>101</v>
      </c>
      <c r="E6" s="329" t="s">
        <v>102</v>
      </c>
      <c r="F6" s="643"/>
      <c r="G6" s="643"/>
      <c r="H6" s="334"/>
      <c r="I6" s="329" t="s">
        <v>101</v>
      </c>
      <c r="J6" s="329" t="s">
        <v>102</v>
      </c>
      <c r="K6" s="329" t="s">
        <v>101</v>
      </c>
      <c r="L6" s="329" t="s">
        <v>102</v>
      </c>
      <c r="M6" s="643"/>
      <c r="N6" s="643"/>
      <c r="O6" s="337"/>
      <c r="P6" s="646"/>
      <c r="Q6" s="335"/>
      <c r="R6" s="335"/>
      <c r="S6" s="335"/>
      <c r="T6" s="335"/>
      <c r="U6" s="335"/>
      <c r="V6" s="335"/>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332"/>
      <c r="GK6" s="332"/>
      <c r="GL6" s="332"/>
      <c r="GM6" s="332"/>
      <c r="GN6" s="332"/>
      <c r="GO6" s="332"/>
      <c r="GP6" s="332"/>
      <c r="GQ6" s="332"/>
      <c r="GR6" s="332"/>
      <c r="GS6" s="332"/>
      <c r="GT6" s="332"/>
      <c r="GU6" s="332"/>
      <c r="GV6" s="332"/>
      <c r="GW6" s="332"/>
      <c r="GX6" s="332"/>
      <c r="GY6" s="332"/>
      <c r="GZ6" s="332"/>
      <c r="HA6" s="332"/>
      <c r="HB6" s="332"/>
      <c r="HC6" s="332"/>
      <c r="HD6" s="332"/>
      <c r="HE6" s="332"/>
      <c r="HF6" s="332"/>
      <c r="HG6" s="332"/>
      <c r="HH6" s="332"/>
      <c r="HI6" s="332"/>
      <c r="HJ6" s="332"/>
      <c r="HK6" s="332"/>
      <c r="HL6" s="332"/>
      <c r="HM6" s="332"/>
      <c r="HN6" s="332"/>
      <c r="HO6" s="332"/>
      <c r="HP6" s="332"/>
      <c r="HQ6" s="332"/>
      <c r="HR6" s="332"/>
      <c r="HS6" s="332"/>
      <c r="HT6" s="332"/>
      <c r="HU6" s="332"/>
      <c r="HV6" s="332"/>
      <c r="HW6" s="332"/>
      <c r="HX6" s="332"/>
      <c r="HY6" s="332"/>
      <c r="HZ6" s="332"/>
      <c r="IA6" s="332"/>
      <c r="IB6" s="332"/>
      <c r="IC6" s="332"/>
      <c r="ID6" s="332"/>
      <c r="IE6" s="332"/>
      <c r="IF6" s="332"/>
      <c r="IG6" s="332"/>
      <c r="IH6" s="332"/>
      <c r="II6" s="332"/>
      <c r="IJ6" s="332"/>
    </row>
    <row r="7" spans="1:244" s="333" customFormat="1" ht="8.25" customHeight="1">
      <c r="A7" s="338"/>
      <c r="B7" s="338"/>
      <c r="C7" s="339"/>
      <c r="D7" s="339"/>
      <c r="E7" s="339"/>
      <c r="F7" s="339"/>
      <c r="G7" s="339"/>
      <c r="H7" s="334"/>
      <c r="I7" s="339"/>
      <c r="J7" s="339"/>
      <c r="K7" s="339"/>
      <c r="L7" s="339"/>
      <c r="M7" s="339"/>
      <c r="N7" s="339"/>
      <c r="O7" s="339"/>
      <c r="P7" s="339"/>
      <c r="Q7" s="340"/>
      <c r="R7" s="340"/>
      <c r="S7" s="340"/>
      <c r="T7" s="340"/>
      <c r="U7" s="340"/>
      <c r="V7" s="340"/>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c r="BT7" s="341"/>
      <c r="BU7" s="341"/>
      <c r="BV7" s="341"/>
      <c r="BW7" s="341"/>
      <c r="BX7" s="341"/>
      <c r="BY7" s="341"/>
      <c r="BZ7" s="341"/>
      <c r="CA7" s="341"/>
      <c r="CB7" s="341"/>
      <c r="CC7" s="341"/>
      <c r="CD7" s="341"/>
      <c r="CE7" s="341"/>
      <c r="CF7" s="341"/>
      <c r="CG7" s="341"/>
      <c r="CH7" s="341"/>
      <c r="CI7" s="341"/>
      <c r="CJ7" s="341"/>
      <c r="CK7" s="341"/>
      <c r="CL7" s="341"/>
      <c r="CM7" s="341"/>
      <c r="CN7" s="341"/>
      <c r="CO7" s="341"/>
      <c r="CP7" s="341"/>
      <c r="CQ7" s="341"/>
      <c r="CR7" s="341"/>
      <c r="CS7" s="341"/>
      <c r="CT7" s="341"/>
      <c r="CU7" s="341"/>
      <c r="CV7" s="341"/>
      <c r="CW7" s="341"/>
      <c r="CX7" s="341"/>
      <c r="CY7" s="341"/>
      <c r="CZ7" s="341"/>
      <c r="DA7" s="341"/>
      <c r="DB7" s="341"/>
      <c r="DC7" s="341"/>
      <c r="DD7" s="341"/>
      <c r="DE7" s="341"/>
      <c r="DF7" s="341"/>
      <c r="DG7" s="341"/>
      <c r="DH7" s="341"/>
      <c r="DI7" s="341"/>
      <c r="DJ7" s="341"/>
      <c r="DK7" s="341"/>
      <c r="DL7" s="341"/>
      <c r="DM7" s="341"/>
      <c r="DN7" s="341"/>
      <c r="DO7" s="341"/>
      <c r="DP7" s="341"/>
      <c r="DQ7" s="341"/>
      <c r="DR7" s="341"/>
      <c r="DS7" s="341"/>
      <c r="DT7" s="341"/>
      <c r="DU7" s="341"/>
      <c r="DV7" s="341"/>
      <c r="DW7" s="341"/>
      <c r="DX7" s="341"/>
      <c r="DY7" s="341"/>
      <c r="DZ7" s="341"/>
      <c r="EA7" s="341"/>
      <c r="EB7" s="341"/>
      <c r="EC7" s="341"/>
      <c r="ED7" s="341"/>
      <c r="EE7" s="341"/>
      <c r="EF7" s="341"/>
      <c r="EG7" s="341"/>
      <c r="EH7" s="341"/>
      <c r="EI7" s="341"/>
      <c r="EJ7" s="341"/>
      <c r="EK7" s="341"/>
      <c r="EL7" s="341"/>
      <c r="EM7" s="341"/>
      <c r="EN7" s="341"/>
      <c r="EO7" s="341"/>
      <c r="EP7" s="341"/>
      <c r="EQ7" s="341"/>
      <c r="ER7" s="341"/>
      <c r="ES7" s="341"/>
      <c r="ET7" s="341"/>
      <c r="EU7" s="341"/>
      <c r="EV7" s="341"/>
      <c r="EW7" s="341"/>
      <c r="EX7" s="341"/>
      <c r="EY7" s="341"/>
      <c r="EZ7" s="341"/>
      <c r="FA7" s="341"/>
      <c r="FB7" s="341"/>
      <c r="FC7" s="341"/>
      <c r="FD7" s="341"/>
      <c r="FE7" s="341"/>
      <c r="FF7" s="341"/>
      <c r="FG7" s="341"/>
      <c r="FH7" s="341"/>
      <c r="FI7" s="341"/>
      <c r="FJ7" s="341"/>
      <c r="FK7" s="341"/>
      <c r="FL7" s="341"/>
      <c r="FM7" s="341"/>
      <c r="FN7" s="341"/>
      <c r="FO7" s="341"/>
      <c r="FP7" s="341"/>
      <c r="FQ7" s="341"/>
      <c r="FR7" s="341"/>
      <c r="FS7" s="341"/>
      <c r="FT7" s="341"/>
      <c r="FU7" s="341"/>
      <c r="FV7" s="341"/>
      <c r="FW7" s="341"/>
      <c r="FX7" s="341"/>
      <c r="FY7" s="341"/>
      <c r="FZ7" s="341"/>
      <c r="GA7" s="341"/>
      <c r="GB7" s="341"/>
      <c r="GC7" s="341"/>
      <c r="GD7" s="341"/>
      <c r="GE7" s="341"/>
      <c r="GF7" s="341"/>
      <c r="GG7" s="341"/>
      <c r="GH7" s="341"/>
      <c r="GI7" s="341"/>
      <c r="GJ7" s="341"/>
      <c r="GK7" s="341"/>
      <c r="GL7" s="341"/>
      <c r="GM7" s="341"/>
      <c r="GN7" s="341"/>
      <c r="GO7" s="341"/>
      <c r="GP7" s="341"/>
      <c r="GQ7" s="341"/>
      <c r="GR7" s="341"/>
      <c r="GS7" s="341"/>
      <c r="GT7" s="341"/>
      <c r="GU7" s="341"/>
      <c r="GV7" s="341"/>
      <c r="GW7" s="341"/>
      <c r="GX7" s="341"/>
      <c r="GY7" s="341"/>
      <c r="GZ7" s="341"/>
      <c r="HA7" s="341"/>
      <c r="HB7" s="341"/>
      <c r="HC7" s="341"/>
      <c r="HD7" s="341"/>
      <c r="HE7" s="341"/>
      <c r="HF7" s="341"/>
      <c r="HG7" s="341"/>
      <c r="HH7" s="341"/>
      <c r="HI7" s="341"/>
      <c r="HJ7" s="341"/>
      <c r="HK7" s="341"/>
      <c r="HL7" s="341"/>
      <c r="HM7" s="341"/>
      <c r="HN7" s="341"/>
      <c r="HO7" s="341"/>
      <c r="HP7" s="341"/>
      <c r="HQ7" s="341"/>
      <c r="HR7" s="341"/>
      <c r="HS7" s="341"/>
      <c r="HT7" s="341"/>
      <c r="HU7" s="341"/>
      <c r="HV7" s="341"/>
      <c r="HW7" s="341"/>
      <c r="HX7" s="341"/>
      <c r="HY7" s="341"/>
      <c r="HZ7" s="341"/>
      <c r="IA7" s="341"/>
      <c r="IB7" s="341"/>
      <c r="IC7" s="341"/>
      <c r="ID7" s="341"/>
      <c r="IE7" s="341"/>
      <c r="IF7" s="341"/>
      <c r="IG7" s="341"/>
      <c r="IH7" s="341"/>
      <c r="II7" s="341"/>
      <c r="IJ7" s="341"/>
    </row>
    <row r="8" spans="1:244" s="327" customFormat="1" ht="32.1" customHeight="1">
      <c r="A8" s="342" t="s">
        <v>646</v>
      </c>
      <c r="B8" s="343">
        <v>2163</v>
      </c>
      <c r="C8" s="343">
        <v>129</v>
      </c>
      <c r="D8" s="343">
        <v>3540</v>
      </c>
      <c r="E8" s="343">
        <v>150</v>
      </c>
      <c r="F8" s="344">
        <v>5982</v>
      </c>
      <c r="G8" s="345">
        <v>94.293820933165193</v>
      </c>
      <c r="H8" s="346"/>
      <c r="I8" s="343">
        <v>158</v>
      </c>
      <c r="J8" s="343">
        <v>3</v>
      </c>
      <c r="K8" s="343">
        <v>193</v>
      </c>
      <c r="L8" s="343">
        <v>8</v>
      </c>
      <c r="M8" s="344">
        <v>362</v>
      </c>
      <c r="N8" s="345">
        <v>5.7061790668348049</v>
      </c>
      <c r="O8" s="347"/>
      <c r="P8" s="344">
        <v>6344</v>
      </c>
    </row>
    <row r="9" spans="1:244" s="327" customFormat="1" ht="32.1" customHeight="1">
      <c r="A9" s="342" t="s">
        <v>647</v>
      </c>
      <c r="B9" s="343">
        <v>1616</v>
      </c>
      <c r="C9" s="343">
        <v>80</v>
      </c>
      <c r="D9" s="343">
        <v>2726</v>
      </c>
      <c r="E9" s="343">
        <v>71</v>
      </c>
      <c r="F9" s="344">
        <v>4493</v>
      </c>
      <c r="G9" s="345">
        <v>84.296435272045017</v>
      </c>
      <c r="H9" s="346"/>
      <c r="I9" s="343">
        <v>346</v>
      </c>
      <c r="J9" s="343">
        <v>12</v>
      </c>
      <c r="K9" s="343">
        <v>471</v>
      </c>
      <c r="L9" s="343">
        <v>8</v>
      </c>
      <c r="M9" s="344">
        <v>837</v>
      </c>
      <c r="N9" s="345">
        <v>15.700619020821609</v>
      </c>
      <c r="O9" s="347"/>
      <c r="P9" s="344">
        <v>5330</v>
      </c>
    </row>
    <row r="10" spans="1:244" s="327" customFormat="1" ht="32.1" customHeight="1">
      <c r="A10" s="342" t="s">
        <v>648</v>
      </c>
      <c r="B10" s="343">
        <v>95</v>
      </c>
      <c r="C10" s="343">
        <v>1</v>
      </c>
      <c r="D10" s="343">
        <v>82</v>
      </c>
      <c r="E10" s="343">
        <v>0</v>
      </c>
      <c r="F10" s="344">
        <v>178</v>
      </c>
      <c r="G10" s="345">
        <v>82.407407407407405</v>
      </c>
      <c r="H10" s="346"/>
      <c r="I10" s="343">
        <v>2</v>
      </c>
      <c r="J10" s="343">
        <v>1</v>
      </c>
      <c r="K10" s="343">
        <v>35</v>
      </c>
      <c r="L10" s="343">
        <v>0</v>
      </c>
      <c r="M10" s="344">
        <v>38</v>
      </c>
      <c r="N10" s="345">
        <v>17.592592592592592</v>
      </c>
      <c r="O10" s="347"/>
      <c r="P10" s="344">
        <v>216</v>
      </c>
    </row>
    <row r="11" spans="1:244" s="327" customFormat="1" ht="32.1" customHeight="1">
      <c r="A11" s="342" t="s">
        <v>649</v>
      </c>
      <c r="B11" s="343">
        <v>128</v>
      </c>
      <c r="C11" s="343">
        <v>3</v>
      </c>
      <c r="D11" s="343">
        <v>71</v>
      </c>
      <c r="E11" s="343">
        <v>0</v>
      </c>
      <c r="F11" s="344">
        <v>202</v>
      </c>
      <c r="G11" s="345">
        <v>97.584541062801932</v>
      </c>
      <c r="H11" s="346"/>
      <c r="I11" s="343">
        <v>3</v>
      </c>
      <c r="J11" s="343">
        <v>0</v>
      </c>
      <c r="K11" s="343">
        <v>2</v>
      </c>
      <c r="L11" s="343">
        <v>0</v>
      </c>
      <c r="M11" s="344">
        <v>5</v>
      </c>
      <c r="N11" s="345">
        <v>2.4154589371980677</v>
      </c>
      <c r="O11" s="347"/>
      <c r="P11" s="344">
        <v>207</v>
      </c>
    </row>
    <row r="12" spans="1:244" s="327" customFormat="1" ht="32.1" customHeight="1">
      <c r="A12" s="342" t="s">
        <v>650</v>
      </c>
      <c r="B12" s="343">
        <v>7150</v>
      </c>
      <c r="C12" s="343">
        <v>411</v>
      </c>
      <c r="D12" s="343">
        <v>13375</v>
      </c>
      <c r="E12" s="343">
        <v>439</v>
      </c>
      <c r="F12" s="344">
        <v>21375</v>
      </c>
      <c r="G12" s="345">
        <v>89.652713698515228</v>
      </c>
      <c r="H12" s="346"/>
      <c r="I12" s="343">
        <v>948</v>
      </c>
      <c r="J12" s="343">
        <v>63</v>
      </c>
      <c r="K12" s="343">
        <v>1409</v>
      </c>
      <c r="L12" s="343">
        <v>47</v>
      </c>
      <c r="M12" s="344">
        <v>2467</v>
      </c>
      <c r="N12" s="345">
        <v>10.347286301484775</v>
      </c>
      <c r="O12" s="347"/>
      <c r="P12" s="344">
        <v>23842</v>
      </c>
    </row>
    <row r="13" spans="1:244" s="327" customFormat="1" ht="32.1" customHeight="1">
      <c r="A13" s="342" t="s">
        <v>651</v>
      </c>
      <c r="B13" s="343">
        <v>11055</v>
      </c>
      <c r="C13" s="343">
        <v>757</v>
      </c>
      <c r="D13" s="343">
        <v>19458</v>
      </c>
      <c r="E13" s="343">
        <v>888</v>
      </c>
      <c r="F13" s="344">
        <v>32158</v>
      </c>
      <c r="G13" s="345">
        <v>88.266132352537539</v>
      </c>
      <c r="H13" s="346"/>
      <c r="I13" s="343">
        <v>1620</v>
      </c>
      <c r="J13" s="343">
        <v>96</v>
      </c>
      <c r="K13" s="343">
        <v>2456</v>
      </c>
      <c r="L13" s="343">
        <v>103</v>
      </c>
      <c r="M13" s="344">
        <v>4275</v>
      </c>
      <c r="N13" s="345">
        <v>11.733867647462466</v>
      </c>
      <c r="O13" s="347"/>
      <c r="P13" s="344">
        <v>36433</v>
      </c>
    </row>
    <row r="14" spans="1:244" s="327" customFormat="1" ht="32.1" customHeight="1">
      <c r="A14" s="342" t="s">
        <v>652</v>
      </c>
      <c r="B14" s="343">
        <v>7552</v>
      </c>
      <c r="C14" s="343">
        <v>483</v>
      </c>
      <c r="D14" s="343">
        <v>13540</v>
      </c>
      <c r="E14" s="343">
        <v>598</v>
      </c>
      <c r="F14" s="344">
        <v>22173</v>
      </c>
      <c r="G14" s="345">
        <v>87.602228280194382</v>
      </c>
      <c r="H14" s="346"/>
      <c r="I14" s="343">
        <v>1235</v>
      </c>
      <c r="J14" s="343">
        <v>106</v>
      </c>
      <c r="K14" s="343">
        <v>1708</v>
      </c>
      <c r="L14" s="343">
        <v>89</v>
      </c>
      <c r="M14" s="344">
        <v>3138</v>
      </c>
      <c r="N14" s="345">
        <v>12.397771719805618</v>
      </c>
      <c r="O14" s="347"/>
      <c r="P14" s="344">
        <v>25311</v>
      </c>
    </row>
    <row r="15" spans="1:244" s="327" customFormat="1" ht="32.1" customHeight="1">
      <c r="A15" s="342" t="s">
        <v>653</v>
      </c>
      <c r="B15" s="343">
        <v>22094</v>
      </c>
      <c r="C15" s="343">
        <v>1692</v>
      </c>
      <c r="D15" s="343">
        <v>41198</v>
      </c>
      <c r="E15" s="343">
        <v>2108</v>
      </c>
      <c r="F15" s="344">
        <v>67092</v>
      </c>
      <c r="G15" s="345">
        <v>87.863906022865677</v>
      </c>
      <c r="H15" s="346"/>
      <c r="I15" s="343">
        <v>3221</v>
      </c>
      <c r="J15" s="343">
        <v>323</v>
      </c>
      <c r="K15" s="343">
        <v>5419</v>
      </c>
      <c r="L15" s="343">
        <v>304</v>
      </c>
      <c r="M15" s="344">
        <v>9267</v>
      </c>
      <c r="N15" s="345">
        <v>12.13593504452593</v>
      </c>
      <c r="O15" s="347"/>
      <c r="P15" s="344">
        <v>76359</v>
      </c>
    </row>
    <row r="16" spans="1:244" s="327" customFormat="1" ht="32.1" customHeight="1">
      <c r="A16" s="342" t="s">
        <v>654</v>
      </c>
      <c r="B16" s="343">
        <v>5270</v>
      </c>
      <c r="C16" s="343">
        <v>441</v>
      </c>
      <c r="D16" s="343">
        <v>10321</v>
      </c>
      <c r="E16" s="343">
        <v>588</v>
      </c>
      <c r="F16" s="344">
        <v>16620</v>
      </c>
      <c r="G16" s="345">
        <v>85.520222290830503</v>
      </c>
      <c r="H16" s="346"/>
      <c r="I16" s="343">
        <v>984</v>
      </c>
      <c r="J16" s="343">
        <v>107</v>
      </c>
      <c r="K16" s="343">
        <v>1603</v>
      </c>
      <c r="L16" s="343">
        <v>120</v>
      </c>
      <c r="M16" s="344">
        <v>2814</v>
      </c>
      <c r="N16" s="345">
        <v>14.479777709169497</v>
      </c>
      <c r="O16" s="347"/>
      <c r="P16" s="344">
        <v>19434</v>
      </c>
    </row>
    <row r="17" spans="1:249" s="327" customFormat="1" ht="32.1" customHeight="1">
      <c r="A17" s="342" t="s">
        <v>655</v>
      </c>
      <c r="B17" s="343">
        <v>7591</v>
      </c>
      <c r="C17" s="343">
        <v>698</v>
      </c>
      <c r="D17" s="343">
        <v>10550</v>
      </c>
      <c r="E17" s="343">
        <v>676</v>
      </c>
      <c r="F17" s="344">
        <v>19515</v>
      </c>
      <c r="G17" s="345">
        <v>86.725624388943203</v>
      </c>
      <c r="H17" s="346"/>
      <c r="I17" s="343">
        <v>1086</v>
      </c>
      <c r="J17" s="343">
        <v>127</v>
      </c>
      <c r="K17" s="343">
        <v>1657</v>
      </c>
      <c r="L17" s="343">
        <v>117</v>
      </c>
      <c r="M17" s="344">
        <v>2987</v>
      </c>
      <c r="N17" s="345">
        <v>13.274375611056795</v>
      </c>
      <c r="O17" s="347"/>
      <c r="P17" s="344">
        <v>22502</v>
      </c>
    </row>
    <row r="18" spans="1:249" s="327" customFormat="1" ht="32.1" customHeight="1">
      <c r="A18" s="342" t="s">
        <v>656</v>
      </c>
      <c r="B18" s="343">
        <v>531</v>
      </c>
      <c r="C18" s="343">
        <v>33</v>
      </c>
      <c r="D18" s="343">
        <v>508</v>
      </c>
      <c r="E18" s="343">
        <v>14</v>
      </c>
      <c r="F18" s="344">
        <v>1086</v>
      </c>
      <c r="G18" s="345">
        <v>86.19047619047619</v>
      </c>
      <c r="H18" s="346"/>
      <c r="I18" s="343">
        <v>52</v>
      </c>
      <c r="J18" s="343">
        <v>4</v>
      </c>
      <c r="K18" s="343">
        <v>117</v>
      </c>
      <c r="L18" s="343">
        <v>1</v>
      </c>
      <c r="M18" s="344">
        <v>174</v>
      </c>
      <c r="N18" s="345">
        <v>13.80952380952381</v>
      </c>
      <c r="O18" s="347"/>
      <c r="P18" s="344">
        <v>1260</v>
      </c>
    </row>
    <row r="19" spans="1:249" s="327" customFormat="1" ht="32.1" customHeight="1">
      <c r="A19" s="342" t="s">
        <v>657</v>
      </c>
      <c r="B19" s="343">
        <v>925</v>
      </c>
      <c r="C19" s="343">
        <v>127</v>
      </c>
      <c r="D19" s="343">
        <v>1275</v>
      </c>
      <c r="E19" s="343">
        <v>143</v>
      </c>
      <c r="F19" s="344">
        <v>2470</v>
      </c>
      <c r="G19" s="345">
        <v>87.002465656921444</v>
      </c>
      <c r="H19" s="346"/>
      <c r="I19" s="343">
        <v>119</v>
      </c>
      <c r="J19" s="343">
        <v>19</v>
      </c>
      <c r="K19" s="343">
        <v>209</v>
      </c>
      <c r="L19" s="343">
        <v>22</v>
      </c>
      <c r="M19" s="344">
        <v>369</v>
      </c>
      <c r="N19" s="345">
        <v>12.997534343078549</v>
      </c>
      <c r="O19" s="347"/>
      <c r="P19" s="344">
        <v>2839</v>
      </c>
    </row>
    <row r="20" spans="1:249" s="327" customFormat="1" ht="32.1" customHeight="1">
      <c r="A20" s="342" t="s">
        <v>658</v>
      </c>
      <c r="B20" s="343">
        <v>1555</v>
      </c>
      <c r="C20" s="343">
        <v>148</v>
      </c>
      <c r="D20" s="343">
        <v>2186</v>
      </c>
      <c r="E20" s="343">
        <v>190</v>
      </c>
      <c r="F20" s="344">
        <v>4079</v>
      </c>
      <c r="G20" s="345">
        <v>81.433419844280294</v>
      </c>
      <c r="H20" s="346"/>
      <c r="I20" s="343">
        <v>372</v>
      </c>
      <c r="J20" s="343">
        <v>40</v>
      </c>
      <c r="K20" s="343">
        <v>490</v>
      </c>
      <c r="L20" s="343">
        <v>28</v>
      </c>
      <c r="M20" s="344">
        <v>930</v>
      </c>
      <c r="N20" s="345">
        <v>18.566580155719706</v>
      </c>
      <c r="O20" s="347"/>
      <c r="P20" s="344">
        <v>5009</v>
      </c>
    </row>
    <row r="21" spans="1:249" s="327" customFormat="1" ht="32.1" customHeight="1">
      <c r="A21" s="342" t="s">
        <v>659</v>
      </c>
      <c r="B21" s="343">
        <v>2575</v>
      </c>
      <c r="C21" s="343">
        <v>291</v>
      </c>
      <c r="D21" s="343">
        <v>2593</v>
      </c>
      <c r="E21" s="343">
        <v>251</v>
      </c>
      <c r="F21" s="344">
        <v>5710</v>
      </c>
      <c r="G21" s="345">
        <v>85.211162513057758</v>
      </c>
      <c r="H21" s="346"/>
      <c r="I21" s="343">
        <v>385</v>
      </c>
      <c r="J21" s="343">
        <v>73</v>
      </c>
      <c r="K21" s="343">
        <v>495</v>
      </c>
      <c r="L21" s="343">
        <v>38</v>
      </c>
      <c r="M21" s="344">
        <v>991</v>
      </c>
      <c r="N21" s="345">
        <v>14.788837486942247</v>
      </c>
      <c r="O21" s="347"/>
      <c r="P21" s="344">
        <v>6701</v>
      </c>
    </row>
    <row r="22" spans="1:249" s="327" customFormat="1" ht="32.1" customHeight="1">
      <c r="A22" s="342" t="s">
        <v>660</v>
      </c>
      <c r="B22" s="343">
        <v>34</v>
      </c>
      <c r="C22" s="343">
        <v>8</v>
      </c>
      <c r="D22" s="343">
        <v>44</v>
      </c>
      <c r="E22" s="343">
        <v>4</v>
      </c>
      <c r="F22" s="344">
        <v>90</v>
      </c>
      <c r="G22" s="345">
        <v>79.646017699115049</v>
      </c>
      <c r="H22" s="346"/>
      <c r="I22" s="343">
        <v>15</v>
      </c>
      <c r="J22" s="343">
        <v>1</v>
      </c>
      <c r="K22" s="343">
        <v>6</v>
      </c>
      <c r="L22" s="343">
        <v>1</v>
      </c>
      <c r="M22" s="344">
        <v>23</v>
      </c>
      <c r="N22" s="345">
        <v>20.353982300884955</v>
      </c>
      <c r="O22" s="347"/>
      <c r="P22" s="344">
        <v>113</v>
      </c>
    </row>
    <row r="23" spans="1:249" s="327" customFormat="1" ht="32.1" customHeight="1">
      <c r="A23" s="342" t="s">
        <v>661</v>
      </c>
      <c r="B23" s="343">
        <v>175</v>
      </c>
      <c r="C23" s="343">
        <v>19</v>
      </c>
      <c r="D23" s="343">
        <v>224</v>
      </c>
      <c r="E23" s="343">
        <v>13</v>
      </c>
      <c r="F23" s="344">
        <v>431</v>
      </c>
      <c r="G23" s="345">
        <v>86.895161290322577</v>
      </c>
      <c r="H23" s="346"/>
      <c r="I23" s="343">
        <v>31</v>
      </c>
      <c r="J23" s="343">
        <v>3</v>
      </c>
      <c r="K23" s="343">
        <v>29</v>
      </c>
      <c r="L23" s="343">
        <v>2</v>
      </c>
      <c r="M23" s="344">
        <v>65</v>
      </c>
      <c r="N23" s="345">
        <v>13.10483870967742</v>
      </c>
      <c r="O23" s="347"/>
      <c r="P23" s="344">
        <v>496</v>
      </c>
    </row>
    <row r="24" spans="1:249" s="327" customFormat="1" ht="32.1" customHeight="1">
      <c r="A24" s="342" t="s">
        <v>662</v>
      </c>
      <c r="B24" s="343">
        <v>1</v>
      </c>
      <c r="C24" s="343">
        <v>1</v>
      </c>
      <c r="D24" s="343">
        <v>3</v>
      </c>
      <c r="E24" s="343">
        <v>0</v>
      </c>
      <c r="F24" s="344">
        <v>5</v>
      </c>
      <c r="G24" s="345">
        <v>33.333333333333336</v>
      </c>
      <c r="H24" s="346"/>
      <c r="I24" s="343">
        <v>10</v>
      </c>
      <c r="J24" s="343">
        <v>0</v>
      </c>
      <c r="K24" s="343">
        <v>0</v>
      </c>
      <c r="L24" s="343">
        <v>0</v>
      </c>
      <c r="M24" s="344">
        <v>10</v>
      </c>
      <c r="N24" s="345">
        <v>66.666666666666671</v>
      </c>
      <c r="O24" s="347"/>
      <c r="P24" s="344">
        <v>15</v>
      </c>
    </row>
    <row r="25" spans="1:249" s="327" customFormat="1" ht="32.1" customHeight="1">
      <c r="A25" s="342" t="s">
        <v>663</v>
      </c>
      <c r="B25" s="343">
        <v>38</v>
      </c>
      <c r="C25" s="343">
        <v>6</v>
      </c>
      <c r="D25" s="343">
        <v>29</v>
      </c>
      <c r="E25" s="343">
        <v>1</v>
      </c>
      <c r="F25" s="344">
        <v>74</v>
      </c>
      <c r="G25" s="345">
        <v>90.243902439024396</v>
      </c>
      <c r="H25" s="346"/>
      <c r="I25" s="343">
        <v>5</v>
      </c>
      <c r="J25" s="343">
        <v>1</v>
      </c>
      <c r="K25" s="343">
        <v>2</v>
      </c>
      <c r="L25" s="343">
        <v>0</v>
      </c>
      <c r="M25" s="344">
        <v>8</v>
      </c>
      <c r="N25" s="345">
        <v>9.7560975609756095</v>
      </c>
      <c r="O25" s="347"/>
      <c r="P25" s="344">
        <v>82</v>
      </c>
    </row>
    <row r="26" spans="1:249" s="333" customFormat="1" ht="6" customHeight="1">
      <c r="A26" s="348"/>
      <c r="B26" s="349"/>
      <c r="C26" s="350"/>
      <c r="D26" s="350"/>
      <c r="E26" s="351"/>
      <c r="F26" s="351"/>
      <c r="G26" s="351"/>
      <c r="H26" s="352"/>
      <c r="I26" s="350"/>
      <c r="J26" s="350"/>
      <c r="K26" s="350"/>
      <c r="L26" s="351"/>
      <c r="M26" s="351"/>
      <c r="N26" s="351"/>
      <c r="O26" s="350"/>
      <c r="P26" s="353"/>
      <c r="Q26" s="327"/>
      <c r="R26" s="327"/>
      <c r="S26" s="327"/>
      <c r="T26" s="327"/>
      <c r="U26" s="327"/>
      <c r="V26" s="327"/>
    </row>
    <row r="27" spans="1:249" s="361" customFormat="1" ht="32.1" customHeight="1">
      <c r="A27" s="354" t="s">
        <v>153</v>
      </c>
      <c r="B27" s="355">
        <v>70548</v>
      </c>
      <c r="C27" s="355">
        <v>5328</v>
      </c>
      <c r="D27" s="355">
        <v>121723</v>
      </c>
      <c r="E27" s="355">
        <v>6134</v>
      </c>
      <c r="F27" s="355">
        <v>203733</v>
      </c>
      <c r="G27" s="356">
        <v>87.629841501967789</v>
      </c>
      <c r="H27" s="357"/>
      <c r="I27" s="355">
        <v>10592</v>
      </c>
      <c r="J27" s="355">
        <v>979</v>
      </c>
      <c r="K27" s="355">
        <v>16301</v>
      </c>
      <c r="L27" s="355">
        <v>888</v>
      </c>
      <c r="M27" s="355">
        <v>28760</v>
      </c>
      <c r="N27" s="358">
        <v>12.370158498032216</v>
      </c>
      <c r="O27" s="359"/>
      <c r="P27" s="360">
        <v>232493</v>
      </c>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c r="DU27" s="362"/>
      <c r="DV27" s="362"/>
      <c r="DW27" s="362"/>
      <c r="DX27" s="362"/>
      <c r="DY27" s="362"/>
      <c r="DZ27" s="362"/>
      <c r="EA27" s="362"/>
      <c r="EB27" s="362"/>
      <c r="EC27" s="362"/>
      <c r="ED27" s="362"/>
      <c r="EE27" s="362"/>
      <c r="EF27" s="362"/>
      <c r="EG27" s="362"/>
      <c r="EH27" s="362"/>
      <c r="EI27" s="362"/>
      <c r="EJ27" s="362"/>
      <c r="EK27" s="362"/>
      <c r="EL27" s="362"/>
      <c r="EM27" s="362"/>
      <c r="EN27" s="362"/>
      <c r="EO27" s="362"/>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362"/>
      <c r="GC27" s="362"/>
      <c r="GD27" s="362"/>
      <c r="GE27" s="362"/>
      <c r="GF27" s="362"/>
      <c r="GG27" s="362"/>
      <c r="GH27" s="362"/>
      <c r="GI27" s="362"/>
      <c r="GJ27" s="362"/>
      <c r="GK27" s="362"/>
      <c r="GL27" s="362"/>
      <c r="GM27" s="362"/>
      <c r="GN27" s="362"/>
      <c r="GO27" s="362"/>
      <c r="GP27" s="362"/>
      <c r="GQ27" s="362"/>
      <c r="GR27" s="362"/>
      <c r="GS27" s="362"/>
      <c r="GT27" s="362"/>
      <c r="GU27" s="362"/>
      <c r="GV27" s="362"/>
      <c r="GW27" s="362"/>
      <c r="GX27" s="362"/>
      <c r="GY27" s="362"/>
      <c r="GZ27" s="362"/>
      <c r="HA27" s="362"/>
      <c r="HB27" s="362"/>
      <c r="HC27" s="362"/>
      <c r="HD27" s="362"/>
      <c r="HE27" s="362"/>
      <c r="HF27" s="362"/>
      <c r="HG27" s="362"/>
      <c r="HH27" s="362"/>
      <c r="HI27" s="362"/>
      <c r="HJ27" s="362"/>
      <c r="HK27" s="362"/>
      <c r="HL27" s="362"/>
      <c r="HM27" s="362"/>
      <c r="HN27" s="362"/>
      <c r="HO27" s="362"/>
      <c r="HP27" s="362"/>
      <c r="HQ27" s="362"/>
      <c r="HR27" s="362"/>
      <c r="HS27" s="362"/>
      <c r="HT27" s="362"/>
      <c r="HU27" s="362"/>
      <c r="HV27" s="362"/>
      <c r="HW27" s="362"/>
      <c r="HX27" s="362"/>
      <c r="HY27" s="362"/>
      <c r="HZ27" s="362"/>
      <c r="IA27" s="362"/>
      <c r="IB27" s="362"/>
      <c r="IC27" s="362"/>
      <c r="ID27" s="362"/>
      <c r="IE27" s="362"/>
      <c r="IF27" s="362"/>
      <c r="IG27" s="362"/>
      <c r="IH27" s="362"/>
      <c r="II27" s="362"/>
      <c r="IJ27" s="362"/>
    </row>
    <row r="28" spans="1:249" s="333" customFormat="1" ht="12" customHeight="1">
      <c r="A28" s="363"/>
      <c r="B28" s="364"/>
      <c r="C28" s="365"/>
      <c r="D28" s="365"/>
      <c r="E28" s="365"/>
      <c r="F28" s="365"/>
      <c r="G28" s="365"/>
      <c r="H28" s="366"/>
      <c r="I28" s="365"/>
      <c r="J28" s="365"/>
      <c r="K28" s="365"/>
      <c r="L28" s="365"/>
      <c r="M28" s="365"/>
      <c r="N28" s="365"/>
      <c r="O28" s="365"/>
      <c r="P28" s="365"/>
      <c r="Q28" s="327"/>
      <c r="R28" s="327"/>
      <c r="S28" s="327"/>
      <c r="T28" s="327"/>
      <c r="U28" s="327"/>
      <c r="V28" s="327"/>
    </row>
    <row r="29" spans="1:249" s="333" customFormat="1" ht="15.75">
      <c r="A29" s="367"/>
      <c r="B29" s="368"/>
      <c r="C29" s="366"/>
      <c r="D29" s="366"/>
      <c r="E29" s="366"/>
      <c r="F29" s="366"/>
      <c r="G29" s="366"/>
      <c r="H29" s="366"/>
      <c r="I29" s="366"/>
      <c r="J29" s="366"/>
      <c r="K29" s="366"/>
      <c r="L29" s="369"/>
      <c r="M29" s="369"/>
      <c r="N29" s="366"/>
      <c r="O29" s="366"/>
      <c r="P29" s="366"/>
      <c r="Q29" s="327"/>
      <c r="R29" s="327"/>
      <c r="S29" s="327"/>
      <c r="T29" s="327"/>
      <c r="U29" s="327"/>
      <c r="V29" s="327"/>
    </row>
    <row r="30" spans="1:249" s="368" customFormat="1" ht="15.75">
      <c r="A30" s="495" t="s">
        <v>92</v>
      </c>
      <c r="C30" s="366"/>
      <c r="D30" s="366"/>
      <c r="E30" s="366"/>
      <c r="F30" s="366"/>
      <c r="G30" s="366"/>
      <c r="H30" s="366"/>
      <c r="I30" s="366"/>
      <c r="J30" s="366"/>
      <c r="K30" s="366"/>
      <c r="L30" s="369"/>
      <c r="M30" s="369"/>
      <c r="N30" s="366"/>
      <c r="O30" s="366"/>
      <c r="P30" s="366"/>
      <c r="Q30" s="327"/>
      <c r="R30" s="327"/>
      <c r="S30" s="327"/>
      <c r="T30" s="327"/>
      <c r="U30" s="327"/>
      <c r="V30" s="327"/>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row>
    <row r="31" spans="1:249" s="368" customFormat="1" ht="15.75">
      <c r="A31" s="495" t="s">
        <v>93</v>
      </c>
      <c r="C31" s="366"/>
      <c r="D31" s="366"/>
      <c r="E31" s="366"/>
      <c r="F31" s="366"/>
      <c r="G31" s="366"/>
      <c r="H31" s="366"/>
      <c r="I31" s="366"/>
      <c r="J31" s="366"/>
      <c r="K31" s="366"/>
      <c r="L31" s="369"/>
      <c r="M31" s="369"/>
      <c r="N31" s="366"/>
      <c r="O31" s="366"/>
      <c r="P31" s="366"/>
      <c r="Q31" s="327"/>
      <c r="R31" s="327"/>
      <c r="S31" s="327"/>
      <c r="T31" s="327"/>
      <c r="U31" s="327"/>
      <c r="V31" s="327"/>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c r="HN31" s="333"/>
      <c r="HO31" s="333"/>
      <c r="HP31" s="333"/>
      <c r="HQ31" s="333"/>
      <c r="HR31" s="333"/>
      <c r="HS31" s="333"/>
      <c r="HT31" s="333"/>
      <c r="HU31" s="333"/>
      <c r="HV31" s="333"/>
      <c r="HW31" s="333"/>
      <c r="HX31" s="333"/>
      <c r="HY31" s="333"/>
      <c r="HZ31" s="333"/>
      <c r="IA31" s="333"/>
      <c r="IB31" s="333"/>
      <c r="IC31" s="333"/>
      <c r="ID31" s="333"/>
      <c r="IE31" s="333"/>
      <c r="IF31" s="333"/>
      <c r="IG31" s="333"/>
      <c r="IH31" s="333"/>
      <c r="II31" s="333"/>
      <c r="IJ31" s="333"/>
      <c r="IK31" s="333"/>
      <c r="IL31" s="333"/>
      <c r="IM31" s="333"/>
      <c r="IN31" s="333"/>
      <c r="IO31" s="333"/>
    </row>
    <row r="32" spans="1:249" s="333" customFormat="1" ht="15.75">
      <c r="A32" s="368"/>
      <c r="B32" s="368"/>
      <c r="C32" s="366"/>
      <c r="D32" s="366"/>
      <c r="E32" s="366"/>
      <c r="F32" s="366"/>
      <c r="G32" s="366"/>
      <c r="H32" s="366"/>
      <c r="I32" s="366"/>
      <c r="J32" s="366"/>
      <c r="K32" s="366"/>
      <c r="L32" s="369"/>
      <c r="M32" s="369"/>
      <c r="N32" s="366"/>
      <c r="O32" s="366"/>
      <c r="P32" s="366"/>
      <c r="Q32" s="327"/>
      <c r="R32" s="327"/>
      <c r="S32" s="327"/>
      <c r="T32" s="327"/>
      <c r="U32" s="327"/>
      <c r="V32" s="327"/>
    </row>
    <row r="33" spans="1:22" s="333" customFormat="1" ht="15.75">
      <c r="A33" s="368"/>
      <c r="B33" s="368"/>
      <c r="C33" s="366"/>
      <c r="D33" s="366"/>
      <c r="E33" s="366"/>
      <c r="F33" s="366"/>
      <c r="G33" s="366"/>
      <c r="H33" s="366"/>
      <c r="I33" s="366"/>
      <c r="J33" s="366"/>
      <c r="K33" s="366"/>
      <c r="L33" s="369"/>
      <c r="M33" s="369"/>
      <c r="N33" s="366"/>
      <c r="O33" s="366"/>
      <c r="P33" s="366"/>
      <c r="Q33" s="327"/>
      <c r="R33" s="327"/>
      <c r="S33" s="327"/>
      <c r="T33" s="327"/>
      <c r="U33" s="327"/>
      <c r="V33" s="327"/>
    </row>
    <row r="34" spans="1:22" s="333" customFormat="1" ht="15.75">
      <c r="A34" s="368"/>
      <c r="B34" s="368"/>
      <c r="C34" s="366"/>
      <c r="D34" s="366"/>
      <c r="E34" s="366"/>
      <c r="F34" s="366"/>
      <c r="G34" s="366"/>
      <c r="H34" s="366"/>
      <c r="I34" s="366"/>
      <c r="J34" s="366"/>
      <c r="K34" s="366"/>
      <c r="L34" s="369"/>
      <c r="M34" s="369"/>
      <c r="N34" s="366"/>
      <c r="O34" s="366"/>
      <c r="P34" s="366"/>
      <c r="Q34" s="327"/>
      <c r="R34" s="327"/>
      <c r="S34" s="327"/>
      <c r="T34" s="327"/>
      <c r="U34" s="327"/>
      <c r="V34" s="327"/>
    </row>
    <row r="35" spans="1:22" s="333" customFormat="1" ht="15.75">
      <c r="A35" s="368"/>
      <c r="B35" s="368"/>
      <c r="C35" s="366"/>
      <c r="D35" s="366"/>
      <c r="E35" s="366"/>
      <c r="F35" s="366"/>
      <c r="G35" s="366"/>
      <c r="H35" s="366"/>
      <c r="I35" s="366"/>
      <c r="J35" s="366"/>
      <c r="K35" s="366"/>
      <c r="L35" s="369"/>
      <c r="M35" s="369"/>
      <c r="N35" s="366"/>
      <c r="O35" s="366"/>
      <c r="P35" s="366"/>
      <c r="Q35" s="327"/>
      <c r="R35" s="327"/>
      <c r="S35" s="327"/>
      <c r="T35" s="327"/>
      <c r="U35" s="327"/>
      <c r="V35" s="327"/>
    </row>
    <row r="36" spans="1:22" s="333" customFormat="1" ht="15.75">
      <c r="A36" s="368"/>
      <c r="B36" s="368"/>
      <c r="C36" s="366"/>
      <c r="D36" s="366"/>
      <c r="E36" s="366"/>
      <c r="F36" s="366"/>
      <c r="G36" s="366"/>
      <c r="H36" s="366"/>
      <c r="I36" s="366"/>
      <c r="J36" s="366"/>
      <c r="K36" s="366"/>
      <c r="L36" s="369"/>
      <c r="M36" s="369"/>
      <c r="N36" s="366"/>
      <c r="O36" s="366"/>
      <c r="P36" s="366"/>
      <c r="Q36" s="327"/>
      <c r="R36" s="327"/>
      <c r="S36" s="327"/>
      <c r="T36" s="327"/>
      <c r="U36" s="327"/>
      <c r="V36" s="327"/>
    </row>
    <row r="37" spans="1:22" s="333" customFormat="1" ht="15.75">
      <c r="A37" s="368"/>
      <c r="B37" s="368"/>
      <c r="C37" s="366"/>
      <c r="D37" s="366"/>
      <c r="E37" s="366"/>
      <c r="F37" s="366"/>
      <c r="G37" s="366"/>
      <c r="H37" s="366"/>
      <c r="I37" s="366"/>
      <c r="J37" s="366"/>
      <c r="K37" s="366"/>
      <c r="L37" s="369"/>
      <c r="M37" s="369"/>
      <c r="N37" s="366"/>
      <c r="O37" s="366"/>
      <c r="P37" s="366"/>
      <c r="Q37" s="327"/>
      <c r="R37" s="327"/>
      <c r="S37" s="327"/>
      <c r="T37" s="327"/>
      <c r="U37" s="327"/>
      <c r="V37" s="327"/>
    </row>
    <row r="38" spans="1:22" s="333" customFormat="1" ht="15.75">
      <c r="A38" s="368"/>
      <c r="B38" s="368"/>
      <c r="C38" s="366"/>
      <c r="D38" s="366"/>
      <c r="E38" s="366"/>
      <c r="F38" s="366"/>
      <c r="G38" s="366"/>
      <c r="H38" s="366"/>
      <c r="I38" s="366"/>
      <c r="J38" s="366"/>
      <c r="K38" s="366"/>
      <c r="L38" s="369"/>
      <c r="M38" s="369"/>
      <c r="N38" s="366"/>
      <c r="O38" s="366"/>
      <c r="P38" s="366"/>
      <c r="Q38" s="327"/>
      <c r="R38" s="327"/>
      <c r="S38" s="327"/>
      <c r="T38" s="327"/>
      <c r="U38" s="327"/>
      <c r="V38" s="327"/>
    </row>
    <row r="39" spans="1:22" s="333" customFormat="1" ht="15.75">
      <c r="A39" s="368"/>
      <c r="B39" s="368"/>
      <c r="C39" s="366"/>
      <c r="D39" s="366"/>
      <c r="E39" s="366"/>
      <c r="F39" s="366"/>
      <c r="G39" s="366"/>
      <c r="H39" s="366"/>
      <c r="I39" s="366"/>
      <c r="J39" s="366"/>
      <c r="K39" s="366"/>
      <c r="L39" s="369"/>
      <c r="M39" s="369"/>
      <c r="N39" s="366"/>
      <c r="O39" s="366"/>
      <c r="P39" s="366"/>
      <c r="Q39" s="327"/>
      <c r="R39" s="327"/>
      <c r="S39" s="327"/>
      <c r="T39" s="327"/>
      <c r="U39" s="327"/>
      <c r="V39" s="327"/>
    </row>
    <row r="40" spans="1:22" s="333" customFormat="1" ht="15.75">
      <c r="A40" s="368"/>
      <c r="B40" s="368"/>
      <c r="C40" s="366"/>
      <c r="D40" s="366"/>
      <c r="E40" s="366"/>
      <c r="F40" s="366"/>
      <c r="G40" s="366"/>
      <c r="H40" s="366"/>
      <c r="I40" s="366"/>
      <c r="J40" s="366"/>
      <c r="K40" s="366"/>
      <c r="L40" s="369"/>
      <c r="M40" s="369"/>
      <c r="N40" s="366"/>
      <c r="O40" s="366"/>
      <c r="P40" s="366"/>
      <c r="Q40" s="327"/>
      <c r="R40" s="327"/>
      <c r="S40" s="327"/>
      <c r="T40" s="327"/>
      <c r="U40" s="327"/>
      <c r="V40" s="327"/>
    </row>
    <row r="41" spans="1:22" s="333" customFormat="1" ht="15.75">
      <c r="A41" s="368"/>
      <c r="B41" s="368"/>
      <c r="C41" s="366"/>
      <c r="D41" s="366"/>
      <c r="E41" s="366"/>
      <c r="F41" s="366"/>
      <c r="G41" s="366"/>
      <c r="H41" s="366"/>
      <c r="I41" s="366"/>
      <c r="J41" s="366"/>
      <c r="K41" s="366"/>
      <c r="L41" s="369"/>
      <c r="M41" s="369"/>
      <c r="N41" s="366"/>
      <c r="O41" s="366"/>
      <c r="P41" s="366"/>
      <c r="Q41" s="327"/>
      <c r="R41" s="327"/>
      <c r="S41" s="327"/>
      <c r="T41" s="327"/>
      <c r="U41" s="327"/>
      <c r="V41" s="327"/>
    </row>
    <row r="42" spans="1:22" s="333" customFormat="1" ht="15.75">
      <c r="A42" s="368"/>
      <c r="B42" s="368"/>
      <c r="C42" s="366"/>
      <c r="D42" s="366"/>
      <c r="E42" s="366"/>
      <c r="F42" s="366"/>
      <c r="G42" s="366"/>
      <c r="H42" s="366"/>
      <c r="I42" s="366"/>
      <c r="J42" s="366"/>
      <c r="K42" s="366"/>
      <c r="L42" s="369"/>
      <c r="M42" s="369"/>
      <c r="N42" s="366"/>
      <c r="O42" s="366"/>
      <c r="P42" s="366"/>
      <c r="Q42" s="327"/>
      <c r="R42" s="327"/>
      <c r="S42" s="327"/>
      <c r="T42" s="327"/>
      <c r="U42" s="327"/>
      <c r="V42" s="327"/>
    </row>
    <row r="43" spans="1:22" s="333" customFormat="1" ht="15.75">
      <c r="A43" s="368"/>
      <c r="B43" s="368"/>
      <c r="C43" s="366"/>
      <c r="D43" s="366"/>
      <c r="E43" s="366"/>
      <c r="F43" s="366"/>
      <c r="G43" s="366"/>
      <c r="H43" s="366"/>
      <c r="I43" s="366"/>
      <c r="J43" s="366"/>
      <c r="K43" s="366"/>
      <c r="L43" s="369"/>
      <c r="M43" s="369"/>
      <c r="N43" s="366"/>
      <c r="O43" s="366"/>
      <c r="P43" s="366"/>
      <c r="Q43" s="327"/>
      <c r="R43" s="327"/>
      <c r="S43" s="327"/>
      <c r="T43" s="327"/>
      <c r="U43" s="327"/>
      <c r="V43" s="327"/>
    </row>
    <row r="44" spans="1:22" s="333" customFormat="1" ht="15.75">
      <c r="A44" s="368"/>
      <c r="B44" s="368"/>
      <c r="C44" s="366"/>
      <c r="D44" s="366"/>
      <c r="E44" s="366"/>
      <c r="F44" s="366"/>
      <c r="G44" s="366"/>
      <c r="H44" s="366"/>
      <c r="I44" s="366"/>
      <c r="J44" s="366"/>
      <c r="K44" s="366"/>
      <c r="L44" s="369"/>
      <c r="M44" s="369"/>
      <c r="N44" s="366"/>
      <c r="O44" s="366"/>
      <c r="P44" s="366"/>
      <c r="Q44" s="327"/>
      <c r="R44" s="327"/>
      <c r="S44" s="327"/>
      <c r="T44" s="327"/>
      <c r="U44" s="327"/>
      <c r="V44" s="327"/>
    </row>
    <row r="45" spans="1:22" s="333" customFormat="1" ht="15.75">
      <c r="A45" s="368"/>
      <c r="B45" s="368"/>
      <c r="C45" s="366"/>
      <c r="D45" s="366"/>
      <c r="E45" s="366"/>
      <c r="F45" s="366"/>
      <c r="G45" s="366"/>
      <c r="H45" s="366"/>
      <c r="I45" s="366"/>
      <c r="J45" s="366"/>
      <c r="K45" s="366"/>
      <c r="L45" s="369"/>
      <c r="M45" s="369"/>
      <c r="N45" s="366"/>
      <c r="O45" s="366"/>
      <c r="P45" s="366"/>
      <c r="Q45" s="327"/>
      <c r="R45" s="327"/>
      <c r="S45" s="327"/>
      <c r="T45" s="327"/>
      <c r="U45" s="327"/>
      <c r="V45" s="327"/>
    </row>
    <row r="46" spans="1:22" s="333" customFormat="1" ht="15.75">
      <c r="A46" s="368"/>
      <c r="B46" s="368"/>
      <c r="C46" s="366"/>
      <c r="D46" s="366"/>
      <c r="E46" s="366"/>
      <c r="F46" s="366"/>
      <c r="G46" s="366"/>
      <c r="H46" s="366"/>
      <c r="I46" s="366"/>
      <c r="J46" s="366"/>
      <c r="K46" s="366"/>
      <c r="L46" s="369"/>
      <c r="M46" s="369"/>
      <c r="N46" s="366"/>
      <c r="O46" s="366"/>
      <c r="P46" s="366"/>
      <c r="Q46" s="327"/>
      <c r="R46" s="327"/>
      <c r="S46" s="327"/>
      <c r="T46" s="327"/>
      <c r="U46" s="327"/>
      <c r="V46" s="327"/>
    </row>
    <row r="47" spans="1:22" s="333" customFormat="1" ht="15.75">
      <c r="A47" s="368"/>
      <c r="B47" s="368"/>
      <c r="C47" s="366"/>
      <c r="D47" s="366"/>
      <c r="E47" s="366"/>
      <c r="F47" s="366"/>
      <c r="G47" s="366"/>
      <c r="H47" s="366"/>
      <c r="I47" s="366"/>
      <c r="J47" s="366"/>
      <c r="K47" s="366"/>
      <c r="L47" s="369"/>
      <c r="M47" s="369"/>
      <c r="N47" s="366"/>
      <c r="O47" s="366"/>
      <c r="P47" s="366"/>
      <c r="Q47" s="327"/>
      <c r="R47" s="327"/>
      <c r="S47" s="327"/>
      <c r="T47" s="327"/>
      <c r="U47" s="327"/>
      <c r="V47" s="327"/>
    </row>
    <row r="48" spans="1:22" s="333" customFormat="1" ht="15.75">
      <c r="A48" s="368"/>
      <c r="B48" s="368"/>
      <c r="C48" s="366"/>
      <c r="D48" s="366"/>
      <c r="E48" s="366"/>
      <c r="F48" s="366"/>
      <c r="G48" s="366"/>
      <c r="H48" s="366"/>
      <c r="I48" s="366"/>
      <c r="J48" s="366"/>
      <c r="K48" s="366"/>
      <c r="L48" s="369"/>
      <c r="M48" s="369"/>
      <c r="N48" s="366"/>
      <c r="O48" s="366"/>
      <c r="P48" s="366"/>
      <c r="Q48" s="327"/>
      <c r="R48" s="327"/>
      <c r="S48" s="327"/>
      <c r="T48" s="327"/>
      <c r="U48" s="327"/>
      <c r="V48" s="327"/>
    </row>
    <row r="49" spans="1:22" s="333" customFormat="1" ht="15.75">
      <c r="A49" s="368"/>
      <c r="B49" s="368"/>
      <c r="C49" s="366"/>
      <c r="D49" s="366"/>
      <c r="E49" s="366"/>
      <c r="F49" s="366"/>
      <c r="G49" s="366"/>
      <c r="H49" s="366"/>
      <c r="I49" s="366"/>
      <c r="J49" s="366"/>
      <c r="K49" s="366"/>
      <c r="L49" s="369"/>
      <c r="M49" s="369"/>
      <c r="N49" s="366"/>
      <c r="O49" s="366"/>
      <c r="P49" s="366"/>
      <c r="Q49" s="327"/>
      <c r="R49" s="327"/>
      <c r="S49" s="327"/>
      <c r="T49" s="327"/>
      <c r="U49" s="327"/>
      <c r="V49" s="327"/>
    </row>
    <row r="50" spans="1:22" s="333" customFormat="1" ht="15.75">
      <c r="A50" s="368"/>
      <c r="B50" s="368"/>
      <c r="C50" s="366"/>
      <c r="D50" s="366"/>
      <c r="E50" s="366"/>
      <c r="F50" s="366"/>
      <c r="G50" s="366"/>
      <c r="H50" s="366"/>
      <c r="I50" s="366"/>
      <c r="J50" s="366"/>
      <c r="K50" s="366"/>
      <c r="L50" s="369"/>
      <c r="M50" s="369"/>
      <c r="N50" s="366"/>
      <c r="O50" s="366"/>
      <c r="P50" s="366"/>
      <c r="Q50" s="327"/>
      <c r="R50" s="327"/>
      <c r="S50" s="327"/>
      <c r="T50" s="327"/>
      <c r="U50" s="327"/>
      <c r="V50" s="327"/>
    </row>
    <row r="51" spans="1:22" s="333" customFormat="1" ht="15.75">
      <c r="A51" s="368"/>
      <c r="B51" s="368"/>
      <c r="C51" s="366"/>
      <c r="D51" s="366"/>
      <c r="E51" s="366"/>
      <c r="F51" s="366"/>
      <c r="G51" s="366"/>
      <c r="H51" s="366"/>
      <c r="I51" s="366"/>
      <c r="J51" s="366"/>
      <c r="K51" s="366"/>
      <c r="L51" s="369"/>
      <c r="M51" s="369"/>
      <c r="N51" s="366"/>
      <c r="O51" s="366"/>
      <c r="P51" s="366"/>
      <c r="Q51" s="327"/>
      <c r="R51" s="327"/>
      <c r="S51" s="327"/>
      <c r="T51" s="327"/>
      <c r="U51" s="327"/>
      <c r="V51" s="327"/>
    </row>
    <row r="52" spans="1:22" ht="15.75">
      <c r="C52" s="324"/>
      <c r="D52" s="324"/>
      <c r="E52" s="324"/>
      <c r="F52" s="324"/>
      <c r="G52" s="324"/>
      <c r="H52" s="324"/>
      <c r="I52" s="324"/>
      <c r="J52" s="324"/>
      <c r="K52" s="324"/>
      <c r="L52" s="325"/>
      <c r="M52" s="325"/>
      <c r="N52" s="324"/>
      <c r="O52" s="324"/>
      <c r="P52" s="324"/>
      <c r="Q52" s="328"/>
      <c r="R52" s="328"/>
      <c r="S52" s="328"/>
      <c r="T52" s="328"/>
      <c r="U52" s="328"/>
      <c r="V52" s="328"/>
    </row>
    <row r="53" spans="1:22" ht="15.75">
      <c r="C53" s="324"/>
      <c r="D53" s="324"/>
      <c r="E53" s="324"/>
      <c r="F53" s="324"/>
      <c r="G53" s="324"/>
      <c r="H53" s="324"/>
      <c r="I53" s="324"/>
      <c r="J53" s="324"/>
      <c r="K53" s="324"/>
      <c r="L53" s="325"/>
      <c r="M53" s="325"/>
      <c r="N53" s="324"/>
      <c r="O53" s="324"/>
      <c r="P53" s="324"/>
      <c r="Q53" s="328"/>
      <c r="R53" s="328"/>
      <c r="S53" s="328"/>
      <c r="T53" s="328"/>
      <c r="U53" s="328"/>
      <c r="V53" s="328"/>
    </row>
    <row r="54" spans="1:22" ht="15.75">
      <c r="C54" s="324"/>
      <c r="D54" s="324"/>
      <c r="E54" s="324"/>
      <c r="F54" s="324"/>
      <c r="G54" s="324"/>
      <c r="H54" s="324"/>
      <c r="I54" s="324"/>
      <c r="J54" s="324"/>
      <c r="K54" s="324"/>
      <c r="L54" s="325"/>
      <c r="M54" s="325"/>
      <c r="N54" s="324"/>
      <c r="O54" s="324"/>
      <c r="P54" s="324"/>
      <c r="Q54" s="328"/>
      <c r="R54" s="328"/>
      <c r="S54" s="328"/>
      <c r="T54" s="328"/>
      <c r="U54" s="328"/>
      <c r="V54" s="328"/>
    </row>
    <row r="55" spans="1:22" ht="15.75">
      <c r="C55" s="324"/>
      <c r="D55" s="324"/>
      <c r="E55" s="324"/>
      <c r="F55" s="324"/>
      <c r="G55" s="324"/>
      <c r="H55" s="324"/>
      <c r="I55" s="324"/>
      <c r="J55" s="324"/>
      <c r="K55" s="324"/>
      <c r="L55" s="325"/>
      <c r="M55" s="325"/>
      <c r="N55" s="324"/>
      <c r="O55" s="324"/>
      <c r="P55" s="324"/>
      <c r="Q55" s="328"/>
      <c r="R55" s="328"/>
      <c r="S55" s="328"/>
      <c r="T55" s="328"/>
      <c r="U55" s="328"/>
      <c r="V55" s="328"/>
    </row>
    <row r="56" spans="1:22" ht="15.75">
      <c r="C56" s="324"/>
      <c r="D56" s="324"/>
      <c r="E56" s="324"/>
      <c r="F56" s="324"/>
      <c r="G56" s="324"/>
      <c r="H56" s="324"/>
      <c r="I56" s="324"/>
      <c r="J56" s="324"/>
      <c r="K56" s="324"/>
      <c r="L56" s="325"/>
      <c r="M56" s="325"/>
      <c r="N56" s="324"/>
      <c r="O56" s="324"/>
      <c r="P56" s="324"/>
      <c r="Q56" s="328"/>
      <c r="R56" s="328"/>
      <c r="S56" s="328"/>
      <c r="T56" s="328"/>
      <c r="U56" s="328"/>
      <c r="V56" s="328"/>
    </row>
    <row r="57" spans="1:22" ht="15.75">
      <c r="C57" s="324"/>
      <c r="D57" s="324"/>
      <c r="E57" s="324"/>
      <c r="F57" s="324"/>
      <c r="G57" s="324"/>
      <c r="H57" s="324"/>
      <c r="I57" s="324"/>
      <c r="J57" s="324"/>
      <c r="K57" s="324"/>
      <c r="L57" s="325"/>
      <c r="M57" s="325"/>
      <c r="N57" s="324"/>
      <c r="O57" s="324"/>
      <c r="P57" s="324"/>
      <c r="Q57" s="328"/>
      <c r="R57" s="328"/>
      <c r="S57" s="328"/>
      <c r="T57" s="328"/>
      <c r="U57" s="328"/>
      <c r="V57" s="328"/>
    </row>
    <row r="58" spans="1:22" ht="15.75">
      <c r="C58" s="324"/>
      <c r="D58" s="324"/>
      <c r="E58" s="324"/>
      <c r="F58" s="324"/>
      <c r="G58" s="324"/>
      <c r="H58" s="324"/>
      <c r="I58" s="324"/>
      <c r="J58" s="324"/>
      <c r="K58" s="324"/>
      <c r="L58" s="325"/>
      <c r="M58" s="325"/>
      <c r="N58" s="324"/>
      <c r="O58" s="324"/>
      <c r="P58" s="324"/>
      <c r="Q58" s="328"/>
      <c r="R58" s="328"/>
      <c r="S58" s="328"/>
      <c r="T58" s="328"/>
      <c r="U58" s="328"/>
      <c r="V58" s="328"/>
    </row>
    <row r="59" spans="1:22" ht="15.75">
      <c r="C59" s="324"/>
      <c r="D59" s="324"/>
      <c r="E59" s="324"/>
      <c r="F59" s="324"/>
      <c r="G59" s="324"/>
      <c r="H59" s="324"/>
      <c r="I59" s="324"/>
      <c r="J59" s="324"/>
      <c r="K59" s="324"/>
      <c r="L59" s="325"/>
      <c r="M59" s="325"/>
      <c r="N59" s="324"/>
      <c r="O59" s="324"/>
      <c r="P59" s="324"/>
      <c r="Q59" s="328"/>
      <c r="R59" s="328"/>
      <c r="S59" s="328"/>
      <c r="T59" s="328"/>
      <c r="U59" s="328"/>
      <c r="V59" s="328"/>
    </row>
    <row r="60" spans="1:22" ht="15.75">
      <c r="C60" s="324"/>
      <c r="D60" s="324"/>
      <c r="E60" s="324"/>
      <c r="F60" s="324"/>
      <c r="G60" s="324"/>
      <c r="H60" s="324"/>
      <c r="I60" s="324"/>
      <c r="J60" s="324"/>
      <c r="K60" s="324"/>
      <c r="L60" s="325"/>
      <c r="M60" s="325"/>
      <c r="N60" s="324"/>
      <c r="O60" s="324"/>
      <c r="P60" s="324"/>
      <c r="Q60" s="328"/>
      <c r="R60" s="328"/>
      <c r="S60" s="328"/>
      <c r="T60" s="328"/>
      <c r="U60" s="328"/>
      <c r="V60" s="328"/>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I8:L25 B8:D25 E8:E14 E16:E25" xr:uid="{2C4A94B9-4E64-40F8-9CCD-01808B17E298}">
      <formula1>0</formula1>
      <formula2>1000</formula2>
    </dataValidation>
  </dataValidations>
  <printOptions horizontalCentered="1"/>
  <pageMargins left="0.23622047244094491" right="0.23622047244094491" top="0.74803149606299213" bottom="0.35433070866141736" header="0.12" footer="0.31496062992125984"/>
  <pageSetup scale="52"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FFDEA-298B-4B49-A196-BF175448BD38}">
  <sheetPr>
    <pageSetUpPr fitToPage="1"/>
  </sheetPr>
  <dimension ref="A1:Y63"/>
  <sheetViews>
    <sheetView view="pageBreakPreview" zoomScale="90" zoomScaleNormal="100" zoomScaleSheetLayoutView="90" workbookViewId="0">
      <selection activeCell="Q13" sqref="Q13"/>
    </sheetView>
  </sheetViews>
  <sheetFormatPr baseColWidth="10" defaultColWidth="11.42578125" defaultRowHeight="15"/>
  <cols>
    <col min="1" max="2" width="10.7109375" style="398" customWidth="1"/>
    <col min="3" max="3" width="1.42578125" style="398" customWidth="1"/>
    <col min="4" max="4" width="10.5703125" style="326" customWidth="1"/>
    <col min="5" max="5" width="8.5703125" style="326" customWidth="1"/>
    <col min="6" max="8" width="11.42578125" style="326"/>
    <col min="9" max="9" width="13.28515625" style="326" bestFit="1" customWidth="1"/>
    <col min="10" max="10" width="11.42578125" style="326"/>
    <col min="11" max="11" width="14.42578125" style="326" customWidth="1"/>
    <col min="12" max="12" width="11.42578125" style="326"/>
    <col min="13" max="13" width="13.5703125" style="326" bestFit="1" customWidth="1"/>
    <col min="14" max="15" width="11.42578125" style="326"/>
    <col min="16" max="16" width="4.42578125" style="326" customWidth="1"/>
    <col min="17" max="16384" width="11.42578125" style="326"/>
  </cols>
  <sheetData>
    <row r="1" spans="1:25">
      <c r="D1" s="371" t="s">
        <v>80</v>
      </c>
    </row>
    <row r="2" spans="1:25" ht="20.100000000000001" customHeight="1">
      <c r="A2" s="647" t="s">
        <v>667</v>
      </c>
      <c r="B2" s="647"/>
      <c r="C2" s="647"/>
      <c r="D2" s="647"/>
      <c r="E2" s="647"/>
      <c r="F2" s="647"/>
      <c r="G2" s="647"/>
      <c r="H2" s="647"/>
      <c r="I2" s="647"/>
      <c r="J2" s="647"/>
      <c r="K2" s="647"/>
      <c r="L2" s="647"/>
      <c r="M2" s="647"/>
      <c r="N2" s="647"/>
      <c r="O2" s="375"/>
      <c r="P2" s="375"/>
    </row>
    <row r="3" spans="1:25" ht="20.100000000000001" customHeight="1">
      <c r="A3" s="647" t="s">
        <v>48</v>
      </c>
      <c r="B3" s="647"/>
      <c r="C3" s="647"/>
      <c r="D3" s="647"/>
      <c r="E3" s="647"/>
      <c r="F3" s="647"/>
      <c r="G3" s="647"/>
      <c r="H3" s="647"/>
      <c r="I3" s="647"/>
      <c r="J3" s="647"/>
      <c r="K3" s="647"/>
      <c r="L3" s="647"/>
      <c r="M3" s="647"/>
      <c r="N3" s="647"/>
      <c r="O3" s="375"/>
      <c r="P3" s="375"/>
      <c r="Q3" s="400"/>
      <c r="R3" s="400"/>
      <c r="S3" s="400"/>
      <c r="T3" s="400"/>
      <c r="U3" s="400"/>
      <c r="V3" s="400"/>
      <c r="W3" s="400"/>
      <c r="X3" s="400"/>
      <c r="Y3" s="400"/>
    </row>
    <row r="4" spans="1:25" ht="16.5" customHeight="1">
      <c r="A4" s="497"/>
      <c r="B4" s="497"/>
      <c r="C4" s="399"/>
      <c r="D4" s="401"/>
      <c r="E4" s="402"/>
    </row>
    <row r="5" spans="1:25" ht="10.5" customHeight="1">
      <c r="A5" s="397" t="s">
        <v>666</v>
      </c>
      <c r="B5" s="397" t="s">
        <v>83</v>
      </c>
      <c r="C5" s="399"/>
      <c r="D5" s="403"/>
      <c r="E5" s="403"/>
      <c r="F5" s="404"/>
      <c r="G5" s="404"/>
      <c r="H5" s="404"/>
      <c r="I5" s="404"/>
      <c r="J5" s="404"/>
      <c r="K5" s="404"/>
      <c r="L5" s="404"/>
      <c r="M5" s="404"/>
      <c r="N5" s="404"/>
      <c r="O5" s="404"/>
      <c r="P5" s="404"/>
      <c r="Q5" s="404"/>
      <c r="R5" s="404"/>
      <c r="S5" s="404"/>
      <c r="T5" s="404"/>
      <c r="U5" s="404"/>
      <c r="V5" s="404"/>
      <c r="W5" s="404"/>
      <c r="X5" s="404"/>
      <c r="Y5" s="404"/>
    </row>
    <row r="6" spans="1:25" ht="13.5" customHeight="1">
      <c r="A6" s="397" t="s">
        <v>653</v>
      </c>
      <c r="B6" s="397">
        <v>76359</v>
      </c>
      <c r="C6" s="399"/>
      <c r="D6" s="405"/>
      <c r="E6" s="406"/>
      <c r="F6" s="404"/>
      <c r="G6" s="404"/>
      <c r="H6" s="404"/>
      <c r="I6" s="404"/>
      <c r="J6" s="404"/>
      <c r="K6" s="404"/>
      <c r="L6" s="404"/>
      <c r="M6" s="404"/>
      <c r="N6" s="404"/>
      <c r="O6" s="404"/>
      <c r="P6" s="404"/>
      <c r="Q6" s="404"/>
      <c r="R6" s="404"/>
      <c r="S6" s="404"/>
      <c r="T6" s="404"/>
      <c r="U6" s="404"/>
      <c r="V6" s="404"/>
      <c r="W6" s="404"/>
      <c r="X6" s="404"/>
      <c r="Y6" s="404"/>
    </row>
    <row r="7" spans="1:25" ht="13.5" customHeight="1">
      <c r="A7" s="397" t="s">
        <v>651</v>
      </c>
      <c r="B7" s="397">
        <v>36433</v>
      </c>
      <c r="C7" s="399"/>
      <c r="D7" s="405"/>
      <c r="E7" s="406"/>
    </row>
    <row r="8" spans="1:25" ht="13.5" customHeight="1">
      <c r="A8" s="397" t="s">
        <v>652</v>
      </c>
      <c r="B8" s="397">
        <v>25311</v>
      </c>
      <c r="C8" s="399"/>
      <c r="D8" s="405"/>
      <c r="E8" s="406"/>
      <c r="F8" s="404"/>
      <c r="G8" s="404"/>
      <c r="H8" s="404"/>
      <c r="I8" s="404"/>
      <c r="J8" s="404"/>
      <c r="K8" s="404"/>
      <c r="L8" s="404"/>
      <c r="M8" s="404"/>
      <c r="N8" s="404"/>
      <c r="O8" s="404"/>
      <c r="P8" s="404"/>
      <c r="Q8" s="404"/>
      <c r="R8" s="404"/>
      <c r="S8" s="404"/>
      <c r="T8" s="404"/>
      <c r="U8" s="404"/>
      <c r="V8" s="404"/>
      <c r="W8" s="404"/>
      <c r="X8" s="404"/>
      <c r="Y8" s="404"/>
    </row>
    <row r="9" spans="1:25" ht="13.5" customHeight="1">
      <c r="A9" s="397" t="s">
        <v>650</v>
      </c>
      <c r="B9" s="397">
        <v>23842</v>
      </c>
      <c r="C9" s="399"/>
      <c r="D9" s="405"/>
      <c r="E9" s="406"/>
      <c r="F9" s="404"/>
      <c r="G9" s="404"/>
      <c r="H9" s="404"/>
      <c r="I9" s="404"/>
      <c r="J9" s="404"/>
      <c r="K9" s="404"/>
      <c r="L9" s="404"/>
      <c r="M9" s="404"/>
      <c r="N9" s="404"/>
      <c r="O9" s="404"/>
      <c r="P9" s="404"/>
      <c r="Q9" s="404"/>
      <c r="R9" s="404"/>
      <c r="S9" s="404"/>
      <c r="T9" s="404"/>
      <c r="U9" s="404"/>
      <c r="V9" s="404"/>
      <c r="W9" s="404"/>
      <c r="X9" s="404"/>
      <c r="Y9" s="404"/>
    </row>
    <row r="10" spans="1:25" ht="13.5" customHeight="1">
      <c r="A10" s="397" t="s">
        <v>655</v>
      </c>
      <c r="B10" s="397">
        <v>22502</v>
      </c>
      <c r="C10" s="399"/>
      <c r="D10" s="405"/>
      <c r="E10" s="406"/>
      <c r="F10" s="404"/>
      <c r="G10" s="404"/>
      <c r="H10" s="404"/>
      <c r="I10" s="404"/>
      <c r="J10" s="404"/>
      <c r="K10" s="404"/>
      <c r="L10" s="404"/>
      <c r="M10" s="404"/>
      <c r="N10" s="404"/>
      <c r="O10" s="404"/>
      <c r="P10" s="404"/>
      <c r="Q10" s="404"/>
      <c r="R10" s="404"/>
      <c r="S10" s="404"/>
      <c r="T10" s="404"/>
      <c r="U10" s="404"/>
      <c r="V10" s="404"/>
      <c r="W10" s="404"/>
      <c r="X10" s="404"/>
      <c r="Y10" s="404"/>
    </row>
    <row r="11" spans="1:25" ht="13.5" customHeight="1">
      <c r="A11" s="397" t="s">
        <v>654</v>
      </c>
      <c r="B11" s="397">
        <v>19434</v>
      </c>
      <c r="C11" s="399"/>
      <c r="D11" s="405"/>
      <c r="E11" s="406"/>
      <c r="F11" s="404"/>
      <c r="G11" s="404"/>
      <c r="H11" s="404"/>
      <c r="I11" s="404"/>
      <c r="J11" s="404"/>
      <c r="K11" s="404"/>
      <c r="L11" s="404"/>
      <c r="M11" s="404"/>
      <c r="N11" s="404"/>
      <c r="O11" s="404"/>
      <c r="P11" s="404"/>
      <c r="Q11" s="404"/>
      <c r="R11" s="404"/>
      <c r="S11" s="404"/>
      <c r="T11" s="404"/>
      <c r="U11" s="404"/>
      <c r="V11" s="404"/>
      <c r="W11" s="404"/>
      <c r="X11" s="404"/>
      <c r="Y11" s="404"/>
    </row>
    <row r="12" spans="1:25" ht="13.5" customHeight="1">
      <c r="A12" s="397" t="s">
        <v>659</v>
      </c>
      <c r="B12" s="397">
        <v>6701</v>
      </c>
      <c r="C12" s="399"/>
      <c r="D12" s="405"/>
      <c r="E12" s="406"/>
      <c r="F12" s="404"/>
      <c r="G12" s="404"/>
      <c r="H12" s="404"/>
      <c r="I12" s="404"/>
      <c r="J12" s="404"/>
      <c r="K12" s="404"/>
      <c r="L12" s="404"/>
      <c r="M12" s="404"/>
      <c r="N12" s="404"/>
      <c r="O12" s="404"/>
      <c r="P12" s="404"/>
      <c r="Q12" s="404"/>
      <c r="R12" s="404"/>
      <c r="S12" s="404"/>
      <c r="T12" s="404"/>
      <c r="U12" s="404"/>
      <c r="V12" s="404"/>
      <c r="W12" s="404"/>
      <c r="X12" s="404"/>
      <c r="Y12" s="404"/>
    </row>
    <row r="13" spans="1:25" ht="13.5" customHeight="1">
      <c r="A13" s="397" t="s">
        <v>646</v>
      </c>
      <c r="B13" s="397">
        <v>6344</v>
      </c>
      <c r="C13" s="399"/>
      <c r="D13" s="405"/>
      <c r="E13" s="406"/>
      <c r="F13" s="404"/>
      <c r="G13" s="404"/>
      <c r="H13" s="404"/>
      <c r="I13" s="404"/>
      <c r="J13" s="404"/>
      <c r="K13" s="404"/>
      <c r="L13" s="404"/>
      <c r="M13" s="404"/>
      <c r="N13" s="404"/>
      <c r="O13" s="404"/>
      <c r="P13" s="404"/>
      <c r="Q13" s="404"/>
      <c r="R13" s="404"/>
      <c r="S13" s="404"/>
      <c r="T13" s="404"/>
      <c r="U13" s="404"/>
      <c r="V13" s="404"/>
      <c r="W13" s="404"/>
      <c r="X13" s="404"/>
      <c r="Y13" s="404"/>
    </row>
    <row r="14" spans="1:25" ht="13.5" customHeight="1">
      <c r="A14" s="397" t="s">
        <v>647</v>
      </c>
      <c r="B14" s="397">
        <v>5330</v>
      </c>
      <c r="C14" s="399"/>
      <c r="D14" s="405"/>
      <c r="E14" s="406"/>
      <c r="F14" s="404"/>
      <c r="G14" s="404"/>
      <c r="H14" s="404"/>
      <c r="I14" s="404"/>
      <c r="J14" s="404"/>
      <c r="K14" s="404"/>
      <c r="L14" s="404"/>
      <c r="M14" s="404"/>
      <c r="N14" s="404"/>
      <c r="O14" s="404"/>
      <c r="P14" s="404"/>
      <c r="Q14" s="404"/>
      <c r="R14" s="404"/>
      <c r="S14" s="404"/>
      <c r="T14" s="404"/>
      <c r="U14" s="404"/>
      <c r="V14" s="404"/>
      <c r="W14" s="404"/>
      <c r="X14" s="404"/>
      <c r="Y14" s="404"/>
    </row>
    <row r="15" spans="1:25" ht="13.5" customHeight="1">
      <c r="A15" s="397" t="s">
        <v>658</v>
      </c>
      <c r="B15" s="397">
        <v>5009</v>
      </c>
      <c r="C15" s="399"/>
      <c r="D15" s="405"/>
      <c r="E15" s="406"/>
      <c r="F15" s="404"/>
      <c r="G15" s="404"/>
      <c r="H15" s="404"/>
      <c r="I15" s="404"/>
      <c r="J15" s="404"/>
      <c r="K15" s="404"/>
      <c r="L15" s="404"/>
      <c r="M15" s="404"/>
      <c r="N15" s="404"/>
      <c r="O15" s="404"/>
      <c r="P15" s="404"/>
      <c r="Q15" s="404"/>
      <c r="R15" s="404"/>
      <c r="S15" s="404"/>
      <c r="T15" s="404"/>
      <c r="U15" s="404"/>
      <c r="V15" s="404"/>
      <c r="W15" s="404"/>
      <c r="X15" s="404"/>
      <c r="Y15" s="404"/>
    </row>
    <row r="16" spans="1:25" ht="13.5" customHeight="1">
      <c r="A16" s="397" t="s">
        <v>657</v>
      </c>
      <c r="B16" s="397">
        <v>2839</v>
      </c>
      <c r="C16" s="399"/>
      <c r="D16" s="405"/>
      <c r="E16" s="406"/>
      <c r="F16" s="404"/>
      <c r="G16" s="404"/>
      <c r="H16" s="404"/>
      <c r="I16" s="404"/>
      <c r="J16" s="404"/>
      <c r="K16" s="404"/>
      <c r="L16" s="404"/>
      <c r="M16" s="404"/>
      <c r="N16" s="404"/>
      <c r="O16" s="404"/>
      <c r="P16" s="404"/>
      <c r="Q16" s="404"/>
      <c r="R16" s="404"/>
      <c r="S16" s="404"/>
      <c r="T16" s="404"/>
      <c r="U16" s="404"/>
      <c r="V16" s="404"/>
      <c r="W16" s="404"/>
      <c r="X16" s="404"/>
      <c r="Y16" s="404"/>
    </row>
    <row r="17" spans="1:25" ht="13.5" customHeight="1">
      <c r="A17" s="397" t="s">
        <v>656</v>
      </c>
      <c r="B17" s="397">
        <v>1260</v>
      </c>
      <c r="C17" s="399"/>
      <c r="D17" s="405"/>
      <c r="E17" s="406"/>
      <c r="F17" s="404"/>
      <c r="G17" s="404"/>
      <c r="H17" s="404"/>
      <c r="I17" s="404"/>
      <c r="J17" s="404"/>
      <c r="K17" s="404"/>
      <c r="L17" s="404"/>
      <c r="M17" s="404"/>
      <c r="N17" s="404"/>
      <c r="O17" s="404"/>
      <c r="P17" s="404"/>
      <c r="Q17" s="404"/>
      <c r="R17" s="404"/>
      <c r="S17" s="404"/>
      <c r="T17" s="404"/>
      <c r="U17" s="404"/>
      <c r="V17" s="404"/>
      <c r="W17" s="404"/>
      <c r="X17" s="404"/>
      <c r="Y17" s="404"/>
    </row>
    <row r="18" spans="1:25" ht="13.5" customHeight="1">
      <c r="A18" s="397" t="s">
        <v>661</v>
      </c>
      <c r="B18" s="397">
        <v>496</v>
      </c>
      <c r="C18" s="399"/>
      <c r="D18" s="405"/>
      <c r="E18" s="406"/>
      <c r="F18" s="404"/>
      <c r="G18" s="404"/>
      <c r="H18" s="404"/>
      <c r="I18" s="404"/>
      <c r="J18" s="404"/>
      <c r="K18" s="404"/>
      <c r="L18" s="404"/>
      <c r="M18" s="404"/>
      <c r="N18" s="404"/>
      <c r="O18" s="404"/>
      <c r="P18" s="404"/>
      <c r="Q18" s="404"/>
      <c r="R18" s="404"/>
      <c r="S18" s="404"/>
      <c r="T18" s="404"/>
      <c r="U18" s="404"/>
      <c r="V18" s="404"/>
      <c r="W18" s="404"/>
      <c r="X18" s="404"/>
      <c r="Y18" s="404"/>
    </row>
    <row r="19" spans="1:25" ht="13.5" customHeight="1">
      <c r="A19" s="397" t="s">
        <v>648</v>
      </c>
      <c r="B19" s="397">
        <v>216</v>
      </c>
      <c r="C19" s="399"/>
      <c r="D19" s="405"/>
      <c r="E19" s="406"/>
      <c r="F19" s="404"/>
      <c r="G19" s="404"/>
      <c r="H19" s="404"/>
      <c r="I19" s="404"/>
      <c r="J19" s="404"/>
      <c r="K19" s="404"/>
      <c r="L19" s="404"/>
      <c r="M19" s="404"/>
      <c r="N19" s="404"/>
      <c r="O19" s="404"/>
      <c r="P19" s="404"/>
      <c r="Q19" s="404"/>
      <c r="R19" s="404"/>
      <c r="S19" s="404"/>
      <c r="T19" s="404"/>
      <c r="U19" s="404"/>
      <c r="V19" s="404"/>
      <c r="W19" s="404"/>
      <c r="X19" s="404"/>
      <c r="Y19" s="404"/>
    </row>
    <row r="20" spans="1:25" ht="13.5" customHeight="1">
      <c r="A20" s="397" t="s">
        <v>649</v>
      </c>
      <c r="B20" s="397">
        <v>207</v>
      </c>
      <c r="D20" s="405"/>
      <c r="E20" s="406"/>
      <c r="F20" s="404"/>
      <c r="G20" s="404"/>
      <c r="H20" s="404"/>
      <c r="I20" s="404"/>
      <c r="J20" s="404"/>
      <c r="K20" s="404"/>
      <c r="L20" s="404"/>
      <c r="M20" s="404"/>
      <c r="N20" s="404"/>
      <c r="O20" s="404"/>
      <c r="P20" s="404"/>
      <c r="Q20" s="404"/>
      <c r="R20" s="404"/>
      <c r="S20" s="404"/>
      <c r="T20" s="404"/>
      <c r="U20" s="404"/>
      <c r="V20" s="404"/>
      <c r="W20" s="404"/>
      <c r="X20" s="404"/>
      <c r="Y20" s="404"/>
    </row>
    <row r="21" spans="1:25" ht="13.5" customHeight="1">
      <c r="A21" s="397" t="s">
        <v>660</v>
      </c>
      <c r="B21" s="397">
        <v>113</v>
      </c>
      <c r="D21" s="405"/>
      <c r="E21" s="406"/>
      <c r="F21" s="404"/>
      <c r="G21" s="404"/>
      <c r="H21" s="404"/>
      <c r="I21" s="404"/>
      <c r="J21" s="404"/>
      <c r="K21" s="404"/>
      <c r="L21" s="404"/>
      <c r="M21" s="404"/>
      <c r="N21" s="404"/>
      <c r="O21" s="404"/>
      <c r="P21" s="404"/>
      <c r="Q21" s="404"/>
      <c r="R21" s="404"/>
      <c r="S21" s="404"/>
      <c r="T21" s="404"/>
      <c r="U21" s="404"/>
      <c r="V21" s="404"/>
      <c r="W21" s="404"/>
      <c r="X21" s="404"/>
      <c r="Y21" s="404"/>
    </row>
    <row r="22" spans="1:25" ht="13.5" customHeight="1">
      <c r="A22" s="397" t="s">
        <v>663</v>
      </c>
      <c r="B22" s="397">
        <v>82</v>
      </c>
      <c r="D22" s="405"/>
      <c r="E22" s="406"/>
      <c r="F22" s="404"/>
      <c r="G22" s="404"/>
      <c r="H22" s="404"/>
      <c r="I22" s="404"/>
      <c r="J22" s="404"/>
      <c r="K22" s="404"/>
      <c r="L22" s="404"/>
      <c r="M22" s="404"/>
      <c r="N22" s="404"/>
      <c r="O22" s="404"/>
      <c r="P22" s="404"/>
      <c r="Q22" s="404"/>
      <c r="R22" s="404"/>
      <c r="S22" s="404"/>
      <c r="T22" s="404"/>
      <c r="U22" s="404"/>
      <c r="V22" s="404"/>
      <c r="W22" s="404"/>
      <c r="X22" s="404"/>
      <c r="Y22" s="404"/>
    </row>
    <row r="23" spans="1:25" ht="13.5" customHeight="1">
      <c r="A23" s="397" t="s">
        <v>662</v>
      </c>
      <c r="B23" s="397">
        <v>15</v>
      </c>
      <c r="D23" s="405"/>
      <c r="E23" s="406"/>
      <c r="F23" s="404"/>
      <c r="G23" s="404"/>
      <c r="H23" s="404"/>
      <c r="I23" s="404"/>
      <c r="J23" s="404"/>
      <c r="K23" s="404"/>
      <c r="L23" s="404"/>
      <c r="M23" s="404"/>
      <c r="N23" s="404"/>
      <c r="O23" s="404"/>
      <c r="P23" s="404"/>
      <c r="Q23" s="404"/>
      <c r="R23" s="404"/>
      <c r="S23" s="404"/>
      <c r="T23" s="404"/>
      <c r="U23" s="404"/>
      <c r="V23" s="404"/>
      <c r="W23" s="404"/>
      <c r="X23" s="404"/>
      <c r="Y23" s="404"/>
    </row>
    <row r="24" spans="1:25" ht="13.5" customHeight="1">
      <c r="A24" s="397"/>
      <c r="B24" s="397"/>
      <c r="D24" s="408"/>
      <c r="E24" s="409"/>
      <c r="F24" s="404"/>
      <c r="G24" s="404"/>
      <c r="H24" s="404"/>
      <c r="I24" s="404"/>
      <c r="J24" s="404"/>
      <c r="K24" s="404"/>
      <c r="L24" s="404"/>
      <c r="M24" s="404"/>
      <c r="N24" s="404"/>
      <c r="O24" s="404"/>
      <c r="P24" s="404"/>
      <c r="Q24" s="404"/>
      <c r="R24" s="404"/>
      <c r="S24" s="404"/>
      <c r="T24" s="404"/>
      <c r="U24" s="404"/>
      <c r="V24" s="404"/>
      <c r="W24" s="404"/>
      <c r="X24" s="404"/>
      <c r="Y24" s="404"/>
    </row>
    <row r="25" spans="1:25" ht="13.5" customHeight="1">
      <c r="A25" s="497"/>
      <c r="B25" s="497"/>
      <c r="D25" s="410"/>
      <c r="E25" s="410"/>
      <c r="F25" s="404"/>
      <c r="G25" s="404"/>
      <c r="H25" s="404"/>
      <c r="I25" s="404"/>
      <c r="J25" s="404"/>
      <c r="K25" s="404"/>
      <c r="L25" s="404"/>
      <c r="M25" s="404"/>
      <c r="N25" s="404"/>
      <c r="O25" s="404"/>
      <c r="P25" s="404"/>
      <c r="Q25" s="404"/>
      <c r="R25" s="404"/>
      <c r="S25" s="404"/>
      <c r="T25" s="404"/>
      <c r="U25" s="404"/>
      <c r="V25" s="404"/>
      <c r="W25" s="404"/>
      <c r="X25" s="404"/>
      <c r="Y25" s="404"/>
    </row>
    <row r="26" spans="1:25" ht="13.5" customHeight="1">
      <c r="A26" s="497"/>
      <c r="B26" s="497"/>
      <c r="D26" s="410"/>
      <c r="E26" s="410"/>
      <c r="F26" s="411"/>
      <c r="G26" s="404"/>
      <c r="H26" s="404"/>
      <c r="I26" s="404"/>
      <c r="J26" s="404"/>
      <c r="K26" s="404"/>
      <c r="L26" s="404"/>
      <c r="M26" s="404"/>
      <c r="N26" s="404"/>
      <c r="O26" s="404"/>
      <c r="P26" s="404"/>
      <c r="Q26" s="404"/>
      <c r="R26" s="404"/>
      <c r="S26" s="404"/>
      <c r="T26" s="404"/>
      <c r="U26" s="404"/>
      <c r="V26" s="404"/>
      <c r="W26" s="404"/>
      <c r="X26" s="404"/>
      <c r="Y26" s="404"/>
    </row>
    <row r="27" spans="1:25" ht="16.5" customHeight="1">
      <c r="D27" s="410"/>
      <c r="E27" s="410"/>
      <c r="F27" s="411"/>
      <c r="G27" s="404"/>
      <c r="H27" s="404"/>
      <c r="I27" s="404"/>
      <c r="J27" s="404"/>
      <c r="K27" s="404"/>
      <c r="L27" s="404"/>
      <c r="M27" s="404"/>
      <c r="N27" s="404"/>
      <c r="O27" s="404"/>
      <c r="P27" s="404"/>
      <c r="Q27" s="404"/>
      <c r="R27" s="404"/>
      <c r="S27" s="404"/>
      <c r="T27" s="404"/>
      <c r="U27" s="404"/>
      <c r="V27" s="404"/>
      <c r="W27" s="404"/>
      <c r="X27" s="404"/>
      <c r="Y27" s="404"/>
    </row>
    <row r="28" spans="1:25" ht="16.5" customHeight="1">
      <c r="D28" s="410"/>
      <c r="E28" s="410"/>
      <c r="F28" s="404"/>
      <c r="G28" s="404"/>
      <c r="H28" s="404"/>
      <c r="I28" s="404"/>
      <c r="J28" s="404"/>
      <c r="K28" s="404"/>
      <c r="L28" s="404"/>
      <c r="M28" s="404"/>
      <c r="N28" s="404"/>
      <c r="O28" s="404"/>
      <c r="P28" s="404"/>
      <c r="Q28" s="404"/>
      <c r="R28" s="404"/>
      <c r="S28" s="404"/>
      <c r="T28" s="404"/>
      <c r="U28" s="404"/>
      <c r="V28" s="404"/>
      <c r="W28" s="404"/>
      <c r="X28" s="404"/>
      <c r="Y28" s="404"/>
    </row>
    <row r="29" spans="1:25" ht="16.5" customHeight="1">
      <c r="F29" s="404"/>
      <c r="G29" s="404"/>
      <c r="H29" s="404"/>
      <c r="I29" s="404"/>
      <c r="J29" s="404"/>
      <c r="K29" s="404"/>
      <c r="L29" s="404"/>
      <c r="M29" s="404"/>
      <c r="N29" s="404"/>
      <c r="O29" s="404"/>
      <c r="P29" s="404"/>
      <c r="Q29" s="404"/>
      <c r="R29" s="404"/>
      <c r="S29" s="404"/>
      <c r="T29" s="404"/>
      <c r="U29" s="404"/>
      <c r="V29" s="404"/>
      <c r="W29" s="404"/>
      <c r="X29" s="404"/>
      <c r="Y29" s="404"/>
    </row>
    <row r="30" spans="1:25" ht="16.5" customHeight="1">
      <c r="F30" s="404"/>
      <c r="G30" s="404"/>
      <c r="H30" s="404"/>
      <c r="I30" s="404"/>
      <c r="J30" s="404"/>
      <c r="K30" s="404"/>
      <c r="L30" s="404"/>
      <c r="M30" s="404"/>
      <c r="N30" s="404"/>
      <c r="O30" s="404"/>
      <c r="P30" s="404"/>
      <c r="Q30" s="404"/>
      <c r="R30" s="404"/>
      <c r="S30" s="404"/>
      <c r="T30" s="404"/>
      <c r="U30" s="404"/>
      <c r="V30" s="404"/>
      <c r="W30" s="404"/>
      <c r="X30" s="404"/>
      <c r="Y30" s="404"/>
    </row>
    <row r="31" spans="1:25" ht="29.25" customHeight="1">
      <c r="F31" s="404"/>
      <c r="G31" s="404"/>
      <c r="H31" s="404"/>
      <c r="I31" s="404"/>
      <c r="L31" s="404"/>
      <c r="M31" s="404"/>
      <c r="N31" s="404"/>
      <c r="O31" s="404"/>
      <c r="P31" s="404"/>
      <c r="Q31" s="404"/>
      <c r="R31" s="404"/>
      <c r="S31" s="404"/>
      <c r="T31" s="404"/>
      <c r="U31" s="404"/>
      <c r="V31" s="404"/>
      <c r="W31" s="404"/>
      <c r="X31" s="404"/>
      <c r="Y31" s="404"/>
    </row>
    <row r="32" spans="1:25" ht="34.5" customHeight="1">
      <c r="F32" s="404"/>
      <c r="G32" s="404"/>
      <c r="H32" s="498" t="s">
        <v>89</v>
      </c>
      <c r="I32" s="499">
        <v>232493</v>
      </c>
      <c r="L32" s="404"/>
      <c r="M32" s="404"/>
      <c r="N32" s="404"/>
      <c r="O32" s="404"/>
      <c r="P32" s="404"/>
      <c r="Q32" s="404"/>
      <c r="R32" s="404"/>
      <c r="S32" s="404"/>
      <c r="T32" s="404"/>
      <c r="U32" s="404"/>
      <c r="V32" s="404"/>
      <c r="W32" s="404"/>
      <c r="X32" s="404"/>
      <c r="Y32" s="404"/>
    </row>
    <row r="33" spans="1:25" ht="34.5" customHeight="1">
      <c r="F33" s="404"/>
      <c r="G33" s="404"/>
      <c r="H33" s="404"/>
      <c r="I33" s="404"/>
      <c r="J33" s="404"/>
      <c r="K33" s="404"/>
      <c r="L33" s="404"/>
      <c r="M33" s="404"/>
      <c r="N33" s="404"/>
      <c r="O33" s="404"/>
      <c r="P33" s="404"/>
      <c r="Q33" s="404"/>
      <c r="R33" s="404"/>
      <c r="S33" s="404"/>
      <c r="T33" s="404"/>
      <c r="U33" s="404"/>
      <c r="V33" s="404"/>
      <c r="W33" s="404"/>
      <c r="X33" s="404"/>
      <c r="Y33" s="404"/>
    </row>
    <row r="34" spans="1:25" ht="8.1" customHeight="1">
      <c r="D34" s="412"/>
      <c r="F34" s="404"/>
      <c r="G34" s="404"/>
      <c r="H34" s="404"/>
      <c r="I34" s="404"/>
      <c r="J34" s="404"/>
      <c r="K34" s="404"/>
      <c r="L34" s="404"/>
      <c r="M34" s="404"/>
      <c r="N34" s="404"/>
      <c r="O34" s="404"/>
      <c r="P34" s="404"/>
      <c r="Q34" s="404"/>
      <c r="R34" s="404"/>
      <c r="S34" s="404"/>
      <c r="T34" s="404"/>
      <c r="U34" s="404"/>
      <c r="V34" s="404"/>
      <c r="W34" s="404"/>
      <c r="X34" s="404"/>
      <c r="Y34" s="404"/>
    </row>
    <row r="35" spans="1:25" ht="10.5" customHeight="1">
      <c r="A35" s="214" t="s">
        <v>92</v>
      </c>
      <c r="F35" s="404"/>
      <c r="G35" s="404"/>
      <c r="H35" s="404"/>
      <c r="I35" s="404"/>
      <c r="J35" s="404"/>
      <c r="K35" s="404"/>
      <c r="L35" s="404"/>
      <c r="M35" s="404"/>
      <c r="N35" s="404"/>
      <c r="O35" s="404"/>
      <c r="P35" s="404"/>
      <c r="Q35" s="404"/>
      <c r="R35" s="404"/>
      <c r="S35" s="404"/>
      <c r="T35" s="404"/>
      <c r="U35" s="404"/>
      <c r="V35" s="404"/>
      <c r="W35" s="404"/>
      <c r="X35" s="404"/>
      <c r="Y35" s="404"/>
    </row>
    <row r="36" spans="1:25" ht="10.5" customHeight="1">
      <c r="A36" s="214" t="s">
        <v>93</v>
      </c>
      <c r="F36" s="404"/>
      <c r="G36" s="404"/>
      <c r="H36" s="404"/>
      <c r="I36" s="404"/>
      <c r="J36" s="404"/>
      <c r="K36" s="404"/>
      <c r="L36" s="404"/>
      <c r="M36" s="404"/>
      <c r="N36" s="404"/>
      <c r="O36" s="404"/>
      <c r="P36" s="404"/>
      <c r="Q36" s="404"/>
      <c r="R36" s="404"/>
      <c r="S36" s="404"/>
      <c r="T36" s="404"/>
      <c r="U36" s="404"/>
      <c r="V36" s="404"/>
      <c r="W36" s="404"/>
      <c r="X36" s="404"/>
      <c r="Y36" s="404"/>
    </row>
    <row r="37" spans="1:25" ht="15.75">
      <c r="F37" s="404"/>
      <c r="G37" s="404"/>
      <c r="H37" s="404"/>
      <c r="I37" s="404"/>
      <c r="J37" s="404"/>
      <c r="K37" s="404"/>
      <c r="L37" s="404"/>
      <c r="M37" s="404"/>
      <c r="N37" s="404"/>
      <c r="O37" s="404"/>
      <c r="P37" s="404"/>
      <c r="Q37" s="404"/>
      <c r="R37" s="404"/>
      <c r="S37" s="404"/>
      <c r="T37" s="404"/>
      <c r="U37" s="404"/>
      <c r="V37" s="404"/>
      <c r="W37" s="404"/>
      <c r="X37" s="404"/>
      <c r="Y37" s="404"/>
    </row>
    <row r="38" spans="1:25" ht="15.75">
      <c r="F38" s="404"/>
      <c r="G38" s="404"/>
      <c r="H38" s="404"/>
      <c r="I38" s="404"/>
      <c r="J38" s="404"/>
      <c r="K38" s="404"/>
      <c r="L38" s="404"/>
      <c r="M38" s="404"/>
      <c r="N38" s="404"/>
      <c r="O38" s="404"/>
      <c r="P38" s="404"/>
      <c r="Q38" s="404"/>
      <c r="R38" s="404"/>
      <c r="S38" s="404"/>
      <c r="T38" s="404"/>
      <c r="U38" s="404"/>
      <c r="V38" s="404"/>
      <c r="W38" s="404"/>
      <c r="X38" s="404"/>
      <c r="Y38" s="404"/>
    </row>
    <row r="39" spans="1:25" ht="15.75">
      <c r="F39" s="404"/>
      <c r="G39" s="404"/>
      <c r="H39" s="404"/>
      <c r="I39" s="404"/>
      <c r="J39" s="404"/>
      <c r="K39" s="404"/>
      <c r="L39" s="404"/>
      <c r="M39" s="404"/>
      <c r="N39" s="404"/>
      <c r="O39" s="404"/>
      <c r="P39" s="404"/>
      <c r="Q39" s="404"/>
      <c r="R39" s="404"/>
      <c r="S39" s="404"/>
      <c r="T39" s="404"/>
      <c r="U39" s="404"/>
      <c r="V39" s="404"/>
      <c r="W39" s="404"/>
      <c r="X39" s="404"/>
      <c r="Y39" s="404"/>
    </row>
    <row r="40" spans="1:25" ht="15.75">
      <c r="F40" s="404"/>
      <c r="G40" s="404"/>
      <c r="H40" s="404"/>
      <c r="I40" s="404"/>
      <c r="J40" s="404"/>
      <c r="K40" s="404"/>
      <c r="L40" s="404"/>
      <c r="M40" s="404"/>
      <c r="N40" s="404"/>
      <c r="O40" s="404"/>
      <c r="P40" s="404"/>
      <c r="Q40" s="404"/>
      <c r="R40" s="404"/>
      <c r="S40" s="404"/>
      <c r="T40" s="404"/>
      <c r="U40" s="404"/>
      <c r="V40" s="404"/>
      <c r="W40" s="404"/>
      <c r="X40" s="404"/>
      <c r="Y40" s="404"/>
    </row>
    <row r="41" spans="1:25" ht="15.75">
      <c r="F41" s="404"/>
      <c r="G41" s="404"/>
      <c r="H41" s="404"/>
      <c r="I41" s="404"/>
      <c r="J41" s="404"/>
      <c r="K41" s="404"/>
      <c r="L41" s="404"/>
      <c r="M41" s="404"/>
      <c r="N41" s="404"/>
      <c r="O41" s="404"/>
      <c r="P41" s="404"/>
      <c r="Q41" s="404"/>
      <c r="R41" s="404"/>
      <c r="S41" s="404"/>
      <c r="T41" s="404"/>
      <c r="U41" s="404"/>
      <c r="V41" s="404"/>
      <c r="W41" s="404"/>
      <c r="X41" s="404"/>
      <c r="Y41" s="404"/>
    </row>
    <row r="42" spans="1:25" ht="15.75">
      <c r="F42" s="404"/>
      <c r="G42" s="404"/>
      <c r="H42" s="404"/>
      <c r="I42" s="404"/>
      <c r="J42" s="404"/>
      <c r="K42" s="404"/>
      <c r="L42" s="404"/>
      <c r="M42" s="404"/>
      <c r="N42" s="404"/>
      <c r="O42" s="404"/>
      <c r="P42" s="404"/>
      <c r="Q42" s="404"/>
      <c r="R42" s="404"/>
      <c r="S42" s="404"/>
      <c r="T42" s="404"/>
      <c r="U42" s="404"/>
      <c r="V42" s="404"/>
      <c r="W42" s="404"/>
      <c r="X42" s="404"/>
      <c r="Y42" s="404"/>
    </row>
    <row r="43" spans="1:25" ht="15.75">
      <c r="F43" s="404"/>
      <c r="G43" s="404"/>
      <c r="H43" s="404"/>
      <c r="I43" s="404"/>
      <c r="J43" s="404"/>
      <c r="K43" s="404"/>
      <c r="L43" s="404"/>
      <c r="M43" s="404"/>
      <c r="N43" s="404"/>
      <c r="O43" s="404"/>
      <c r="P43" s="404"/>
      <c r="Q43" s="404"/>
      <c r="R43" s="404"/>
      <c r="S43" s="404"/>
      <c r="T43" s="404"/>
      <c r="U43" s="404"/>
      <c r="V43" s="404"/>
      <c r="W43" s="404"/>
      <c r="X43" s="404"/>
      <c r="Y43" s="404"/>
    </row>
    <row r="44" spans="1:25" ht="15.75">
      <c r="F44" s="404"/>
      <c r="G44" s="404"/>
      <c r="H44" s="404"/>
      <c r="I44" s="404"/>
      <c r="J44" s="404"/>
      <c r="K44" s="404"/>
      <c r="L44" s="404"/>
      <c r="M44" s="404"/>
      <c r="N44" s="404"/>
      <c r="O44" s="404"/>
      <c r="P44" s="404"/>
      <c r="Q44" s="404"/>
      <c r="R44" s="404"/>
      <c r="S44" s="404"/>
      <c r="T44" s="404"/>
      <c r="U44" s="404"/>
      <c r="V44" s="404"/>
      <c r="W44" s="404"/>
      <c r="X44" s="404"/>
      <c r="Y44" s="404"/>
    </row>
    <row r="45" spans="1:25" ht="15.75">
      <c r="F45" s="404"/>
      <c r="G45" s="404"/>
      <c r="H45" s="404"/>
      <c r="I45" s="404"/>
      <c r="J45" s="404"/>
      <c r="K45" s="404"/>
      <c r="L45" s="404"/>
      <c r="M45" s="404"/>
      <c r="N45" s="404"/>
      <c r="O45" s="404"/>
      <c r="P45" s="404"/>
      <c r="Q45" s="404"/>
      <c r="R45" s="404"/>
      <c r="S45" s="404"/>
      <c r="T45" s="404"/>
      <c r="U45" s="404"/>
      <c r="V45" s="404"/>
      <c r="W45" s="404"/>
      <c r="X45" s="404"/>
      <c r="Y45" s="404"/>
    </row>
    <row r="46" spans="1:25" ht="15.75">
      <c r="F46" s="404"/>
      <c r="G46" s="404"/>
      <c r="H46" s="404"/>
      <c r="I46" s="404"/>
      <c r="J46" s="404"/>
      <c r="K46" s="404"/>
      <c r="L46" s="404"/>
      <c r="M46" s="404"/>
      <c r="N46" s="404"/>
      <c r="O46" s="404"/>
      <c r="P46" s="404"/>
      <c r="Q46" s="404"/>
      <c r="R46" s="404"/>
      <c r="S46" s="404"/>
      <c r="T46" s="404"/>
      <c r="U46" s="404"/>
      <c r="V46" s="404"/>
      <c r="W46" s="404"/>
      <c r="X46" s="404"/>
      <c r="Y46" s="404"/>
    </row>
    <row r="47" spans="1:25" ht="15.75">
      <c r="F47" s="404"/>
      <c r="G47" s="404"/>
      <c r="H47" s="404"/>
      <c r="I47" s="404"/>
      <c r="J47" s="404"/>
      <c r="K47" s="404"/>
      <c r="L47" s="404"/>
      <c r="M47" s="404"/>
      <c r="N47" s="404"/>
      <c r="O47" s="404"/>
      <c r="P47" s="404"/>
      <c r="Q47" s="404"/>
      <c r="R47" s="404"/>
      <c r="S47" s="404"/>
      <c r="T47" s="404"/>
      <c r="U47" s="404"/>
      <c r="V47" s="404"/>
      <c r="W47" s="404"/>
      <c r="X47" s="404"/>
      <c r="Y47" s="404"/>
    </row>
    <row r="48" spans="1:25" ht="15.75">
      <c r="F48" s="404"/>
      <c r="G48" s="404"/>
      <c r="H48" s="404"/>
      <c r="I48" s="404"/>
      <c r="J48" s="404"/>
      <c r="K48" s="404"/>
      <c r="L48" s="404"/>
      <c r="M48" s="404"/>
      <c r="N48" s="404"/>
      <c r="O48" s="404"/>
      <c r="P48" s="404"/>
      <c r="Q48" s="404"/>
      <c r="R48" s="404"/>
      <c r="S48" s="404"/>
      <c r="T48" s="404"/>
      <c r="U48" s="404"/>
      <c r="V48" s="404"/>
      <c r="W48" s="404"/>
      <c r="X48" s="404"/>
      <c r="Y48" s="404"/>
    </row>
    <row r="49" spans="6:25" ht="15.75">
      <c r="F49" s="404"/>
      <c r="G49" s="404"/>
      <c r="H49" s="404"/>
      <c r="I49" s="404"/>
      <c r="J49" s="404"/>
      <c r="K49" s="404"/>
      <c r="L49" s="404"/>
      <c r="M49" s="404"/>
      <c r="N49" s="404"/>
      <c r="O49" s="404"/>
      <c r="P49" s="404"/>
      <c r="Q49" s="404"/>
      <c r="R49" s="404"/>
      <c r="S49" s="404"/>
      <c r="T49" s="404"/>
      <c r="U49" s="404"/>
      <c r="V49" s="404"/>
      <c r="W49" s="404"/>
      <c r="X49" s="404"/>
      <c r="Y49" s="404"/>
    </row>
    <row r="50" spans="6:25" ht="15.75">
      <c r="F50" s="404"/>
      <c r="G50" s="404"/>
      <c r="H50" s="404"/>
      <c r="I50" s="404"/>
      <c r="J50" s="404"/>
      <c r="K50" s="404"/>
      <c r="L50" s="404"/>
      <c r="M50" s="404"/>
      <c r="N50" s="404"/>
      <c r="O50" s="404"/>
      <c r="P50" s="404"/>
      <c r="Q50" s="404"/>
      <c r="R50" s="404"/>
      <c r="S50" s="404"/>
      <c r="T50" s="404"/>
      <c r="U50" s="404"/>
      <c r="V50" s="404"/>
      <c r="W50" s="404"/>
      <c r="X50" s="404"/>
      <c r="Y50" s="404"/>
    </row>
    <row r="51" spans="6:25" ht="15.75">
      <c r="F51" s="404"/>
      <c r="G51" s="404"/>
      <c r="H51" s="404"/>
      <c r="I51" s="404"/>
      <c r="J51" s="404"/>
      <c r="K51" s="404"/>
      <c r="L51" s="404"/>
      <c r="M51" s="404"/>
      <c r="N51" s="404"/>
      <c r="O51" s="404"/>
      <c r="P51" s="404"/>
      <c r="Q51" s="404"/>
      <c r="R51" s="404"/>
      <c r="S51" s="404"/>
      <c r="T51" s="404"/>
      <c r="U51" s="404"/>
      <c r="V51" s="404"/>
      <c r="W51" s="404"/>
      <c r="X51" s="404"/>
      <c r="Y51" s="404"/>
    </row>
    <row r="52" spans="6:25" ht="15.75">
      <c r="F52" s="404"/>
      <c r="G52" s="404"/>
      <c r="H52" s="404"/>
      <c r="I52" s="404"/>
      <c r="J52" s="404"/>
      <c r="K52" s="404"/>
      <c r="L52" s="404"/>
      <c r="M52" s="404"/>
      <c r="N52" s="404"/>
      <c r="O52" s="404"/>
      <c r="P52" s="404"/>
      <c r="Q52" s="404"/>
      <c r="R52" s="404"/>
      <c r="S52" s="404"/>
      <c r="T52" s="404"/>
      <c r="U52" s="404"/>
      <c r="V52" s="404"/>
      <c r="W52" s="404"/>
      <c r="X52" s="404"/>
      <c r="Y52" s="404"/>
    </row>
    <row r="53" spans="6:25" ht="15.75">
      <c r="F53" s="404"/>
      <c r="G53" s="404"/>
      <c r="H53" s="404"/>
      <c r="I53" s="404"/>
      <c r="J53" s="404"/>
      <c r="K53" s="404"/>
      <c r="L53" s="404"/>
      <c r="M53" s="404"/>
      <c r="N53" s="404"/>
      <c r="O53" s="404"/>
      <c r="P53" s="404"/>
      <c r="Q53" s="404"/>
      <c r="R53" s="404"/>
      <c r="S53" s="404"/>
      <c r="T53" s="404"/>
      <c r="U53" s="404"/>
      <c r="V53" s="404"/>
      <c r="W53" s="404"/>
      <c r="X53" s="404"/>
      <c r="Y53" s="404"/>
    </row>
    <row r="54" spans="6:25" ht="15.75">
      <c r="F54" s="404"/>
      <c r="G54" s="404"/>
      <c r="H54" s="404"/>
      <c r="I54" s="404"/>
      <c r="J54" s="404"/>
      <c r="K54" s="404"/>
      <c r="L54" s="404"/>
      <c r="M54" s="404"/>
      <c r="N54" s="404"/>
      <c r="O54" s="404"/>
      <c r="P54" s="404"/>
      <c r="Q54" s="404"/>
      <c r="R54" s="404"/>
      <c r="S54" s="404"/>
      <c r="T54" s="404"/>
      <c r="U54" s="404"/>
      <c r="V54" s="404"/>
      <c r="W54" s="404"/>
      <c r="X54" s="404"/>
      <c r="Y54" s="404"/>
    </row>
    <row r="55" spans="6:25" ht="15.75">
      <c r="F55" s="404"/>
      <c r="G55" s="404"/>
      <c r="H55" s="404"/>
      <c r="I55" s="404"/>
      <c r="J55" s="404"/>
      <c r="K55" s="404"/>
      <c r="L55" s="404"/>
      <c r="M55" s="404"/>
      <c r="N55" s="404"/>
      <c r="O55" s="404"/>
      <c r="P55" s="404"/>
      <c r="Q55" s="404"/>
      <c r="R55" s="404"/>
      <c r="S55" s="404"/>
      <c r="T55" s="404"/>
      <c r="U55" s="404"/>
      <c r="V55" s="404"/>
      <c r="W55" s="404"/>
      <c r="X55" s="404"/>
      <c r="Y55" s="404"/>
    </row>
    <row r="56" spans="6:25" ht="15.75">
      <c r="F56" s="404"/>
      <c r="G56" s="404"/>
      <c r="H56" s="404"/>
      <c r="I56" s="404"/>
      <c r="J56" s="404"/>
      <c r="K56" s="404"/>
      <c r="L56" s="404"/>
      <c r="M56" s="404"/>
      <c r="N56" s="404"/>
      <c r="O56" s="404"/>
      <c r="P56" s="404"/>
      <c r="Q56" s="404"/>
      <c r="R56" s="404"/>
      <c r="S56" s="404"/>
      <c r="T56" s="404"/>
      <c r="U56" s="404"/>
      <c r="V56" s="404"/>
      <c r="W56" s="404"/>
      <c r="X56" s="404"/>
      <c r="Y56" s="404"/>
    </row>
    <row r="57" spans="6:25" ht="15.75">
      <c r="F57" s="404"/>
      <c r="G57" s="404"/>
      <c r="H57" s="404"/>
      <c r="I57" s="404"/>
      <c r="J57" s="404"/>
      <c r="K57" s="404"/>
      <c r="L57" s="404"/>
      <c r="M57" s="404"/>
      <c r="N57" s="404"/>
      <c r="O57" s="404"/>
      <c r="P57" s="404"/>
      <c r="Q57" s="404"/>
      <c r="R57" s="404"/>
      <c r="S57" s="404"/>
      <c r="T57" s="404"/>
      <c r="U57" s="404"/>
      <c r="V57" s="404"/>
      <c r="W57" s="404"/>
      <c r="X57" s="404"/>
      <c r="Y57" s="404"/>
    </row>
    <row r="58" spans="6:25" ht="15.75">
      <c r="F58" s="404"/>
      <c r="G58" s="404"/>
      <c r="H58" s="404"/>
      <c r="I58" s="404"/>
      <c r="J58" s="404"/>
      <c r="K58" s="404"/>
      <c r="L58" s="404"/>
      <c r="M58" s="404"/>
      <c r="N58" s="404"/>
      <c r="O58" s="404"/>
      <c r="P58" s="404"/>
      <c r="Q58" s="404"/>
      <c r="R58" s="404"/>
      <c r="S58" s="404"/>
      <c r="T58" s="404"/>
      <c r="U58" s="404"/>
      <c r="V58" s="404"/>
      <c r="W58" s="404"/>
      <c r="X58" s="404"/>
      <c r="Y58" s="404"/>
    </row>
    <row r="59" spans="6:25" ht="15.75">
      <c r="F59" s="404"/>
      <c r="G59" s="404"/>
      <c r="H59" s="404"/>
      <c r="I59" s="404"/>
      <c r="J59" s="404"/>
      <c r="K59" s="404"/>
      <c r="L59" s="404"/>
      <c r="M59" s="404"/>
      <c r="N59" s="404"/>
      <c r="O59" s="404"/>
      <c r="P59" s="404"/>
      <c r="Q59" s="404"/>
      <c r="R59" s="404"/>
      <c r="S59" s="404"/>
      <c r="T59" s="404"/>
      <c r="U59" s="404"/>
      <c r="V59" s="404"/>
      <c r="W59" s="404"/>
      <c r="X59" s="404"/>
      <c r="Y59" s="404"/>
    </row>
    <row r="60" spans="6:25" ht="15.75">
      <c r="F60" s="404"/>
      <c r="G60" s="404"/>
      <c r="H60" s="404"/>
      <c r="I60" s="404"/>
      <c r="J60" s="404"/>
      <c r="K60" s="404"/>
      <c r="L60" s="404"/>
      <c r="M60" s="404"/>
      <c r="N60" s="404"/>
      <c r="O60" s="404"/>
      <c r="P60" s="404"/>
      <c r="Q60" s="404"/>
      <c r="R60" s="404"/>
      <c r="S60" s="404"/>
      <c r="T60" s="404"/>
      <c r="U60" s="404"/>
      <c r="V60" s="404"/>
      <c r="W60" s="404"/>
      <c r="X60" s="404"/>
      <c r="Y60" s="404"/>
    </row>
    <row r="61" spans="6:25" ht="15.75">
      <c r="F61" s="404"/>
      <c r="G61" s="404"/>
      <c r="H61" s="404"/>
      <c r="I61" s="404"/>
      <c r="J61" s="404"/>
      <c r="K61" s="404"/>
      <c r="L61" s="404"/>
      <c r="M61" s="404"/>
      <c r="N61" s="404"/>
      <c r="O61" s="404"/>
      <c r="P61" s="404"/>
      <c r="Q61" s="404"/>
      <c r="R61" s="404"/>
      <c r="S61" s="404"/>
      <c r="T61" s="404"/>
      <c r="U61" s="404"/>
      <c r="V61" s="404"/>
      <c r="W61" s="404"/>
      <c r="X61" s="404"/>
      <c r="Y61" s="404"/>
    </row>
    <row r="62" spans="6:25" ht="15.75">
      <c r="F62" s="404"/>
      <c r="G62" s="404"/>
      <c r="H62" s="404"/>
      <c r="I62" s="404"/>
      <c r="J62" s="404"/>
      <c r="K62" s="404"/>
      <c r="L62" s="404"/>
      <c r="M62" s="404"/>
      <c r="N62" s="404"/>
      <c r="O62" s="404"/>
      <c r="P62" s="404"/>
      <c r="Q62" s="404"/>
      <c r="R62" s="404"/>
      <c r="S62" s="404"/>
      <c r="T62" s="404"/>
      <c r="U62" s="404"/>
      <c r="V62" s="404"/>
      <c r="W62" s="404"/>
      <c r="X62" s="404"/>
      <c r="Y62" s="404"/>
    </row>
    <row r="63" spans="6:25" ht="15.75">
      <c r="F63" s="404"/>
      <c r="G63" s="404"/>
      <c r="H63" s="404"/>
      <c r="I63" s="404"/>
      <c r="J63" s="404"/>
      <c r="K63" s="404"/>
      <c r="L63" s="404"/>
      <c r="M63" s="404"/>
      <c r="N63" s="404"/>
      <c r="O63" s="404"/>
      <c r="P63" s="404"/>
      <c r="Q63" s="404"/>
      <c r="R63" s="404"/>
      <c r="S63" s="404"/>
      <c r="T63" s="404"/>
      <c r="U63" s="404"/>
      <c r="V63" s="404"/>
      <c r="W63" s="404"/>
      <c r="X63" s="404"/>
      <c r="Y63" s="404"/>
    </row>
  </sheetData>
  <sheetProtection formatCells="0" formatColumns="0" formatRows="0" autoFilter="0"/>
  <protectedRanges>
    <protectedRange sqref="A37:A1048576 A5:A34 C1:C1048576 B5:B1048576" name="Rango1"/>
  </protectedRanges>
  <mergeCells count="2">
    <mergeCell ref="A2:N2"/>
    <mergeCell ref="A3:N3"/>
  </mergeCells>
  <printOptions horizontalCentered="1"/>
  <pageMargins left="0.23622047244094491" right="0.23622047244094491" top="0.74803149606299213" bottom="0.35433070866141736" header="0.14000000000000001" footer="0.31496062992125984"/>
  <pageSetup scale="92" orientation="landscape" useFirstPageNumber="1" r:id="rId1"/>
  <headerFooter scaleWithDoc="0">
    <oddHeader>&amp;L&amp;G&amp;R&amp;G</oddHeader>
    <oddFooter>&amp;R&amp;"Montserrat,Normal" 48</oddFooter>
  </headerFooter>
  <drawing r:id="rId2"/>
  <legacyDrawingHF r:id="rId3"/>
  <tableParts count="1">
    <tablePart r:id="rId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A127-8C14-4918-8B04-1C9B02B943B4}">
  <sheetPr>
    <pageSetUpPr fitToPage="1"/>
  </sheetPr>
  <dimension ref="A1:Q51"/>
  <sheetViews>
    <sheetView view="pageBreakPreview" zoomScale="60" zoomScaleNormal="100" workbookViewId="0">
      <selection activeCell="S30" sqref="S30"/>
    </sheetView>
  </sheetViews>
  <sheetFormatPr baseColWidth="10" defaultColWidth="11.42578125" defaultRowHeight="12.75"/>
  <cols>
    <col min="1" max="1" width="45.7109375" style="217" customWidth="1"/>
    <col min="2" max="2" width="1.42578125" style="217" customWidth="1"/>
    <col min="3" max="8" width="16.7109375" style="217" customWidth="1"/>
    <col min="9" max="9" width="1.42578125" style="217" customWidth="1"/>
    <col min="10" max="15" width="16.7109375" style="217" customWidth="1"/>
    <col min="16" max="16" width="1.42578125" style="217" customWidth="1"/>
    <col min="17" max="17" width="16.7109375" style="217" customWidth="1"/>
    <col min="18" max="16384" width="11.42578125" style="217"/>
  </cols>
  <sheetData>
    <row r="1" spans="1:17" ht="24.95" customHeight="1">
      <c r="A1" s="128" t="s">
        <v>80</v>
      </c>
      <c r="B1" s="128"/>
      <c r="C1" s="128"/>
      <c r="D1" s="128"/>
      <c r="E1" s="128"/>
      <c r="F1" s="128"/>
      <c r="G1" s="128"/>
      <c r="H1" s="128"/>
      <c r="I1" s="128"/>
      <c r="J1" s="128"/>
      <c r="K1" s="128"/>
      <c r="L1" s="128"/>
      <c r="M1" s="128"/>
      <c r="N1" s="128"/>
      <c r="O1" s="128"/>
      <c r="P1" s="128"/>
      <c r="Q1" s="128"/>
    </row>
    <row r="2" spans="1:17" ht="5.0999999999999996" customHeight="1">
      <c r="A2" s="648"/>
      <c r="B2" s="648"/>
      <c r="C2" s="648"/>
      <c r="D2" s="648"/>
      <c r="E2" s="648"/>
      <c r="F2" s="648"/>
      <c r="G2" s="648"/>
      <c r="H2" s="648"/>
      <c r="I2" s="648"/>
      <c r="J2" s="648"/>
      <c r="K2" s="648"/>
      <c r="L2" s="648"/>
      <c r="M2" s="648"/>
      <c r="N2" s="648"/>
      <c r="O2" s="648"/>
      <c r="P2" s="648"/>
      <c r="Q2" s="648"/>
    </row>
    <row r="3" spans="1:17" ht="35.1" customHeight="1">
      <c r="A3" s="648" t="s">
        <v>679</v>
      </c>
      <c r="B3" s="648"/>
      <c r="C3" s="648"/>
      <c r="D3" s="648"/>
      <c r="E3" s="648"/>
      <c r="F3" s="648"/>
      <c r="G3" s="648"/>
      <c r="H3" s="648"/>
      <c r="I3" s="648"/>
      <c r="J3" s="648"/>
      <c r="K3" s="648"/>
      <c r="L3" s="648"/>
      <c r="M3" s="648"/>
      <c r="N3" s="648"/>
      <c r="O3" s="648"/>
      <c r="P3" s="648"/>
      <c r="Q3" s="648"/>
    </row>
    <row r="4" spans="1:17" ht="24.95" customHeight="1">
      <c r="A4" s="648" t="str">
        <f>UPPER(CONCATENATE("Mayo 2024"))</f>
        <v>MAYO 2024</v>
      </c>
      <c r="B4" s="648"/>
      <c r="C4" s="648"/>
      <c r="D4" s="648"/>
      <c r="E4" s="648"/>
      <c r="F4" s="648"/>
      <c r="G4" s="648"/>
      <c r="H4" s="648"/>
      <c r="I4" s="648"/>
      <c r="J4" s="648"/>
      <c r="K4" s="648"/>
      <c r="L4" s="648"/>
      <c r="M4" s="648"/>
      <c r="N4" s="648"/>
      <c r="O4" s="648"/>
      <c r="P4" s="648"/>
      <c r="Q4" s="648"/>
    </row>
    <row r="5" spans="1:17">
      <c r="A5" s="136"/>
      <c r="B5" s="128"/>
      <c r="C5" s="128"/>
      <c r="D5" s="128"/>
      <c r="E5" s="128"/>
      <c r="F5" s="128"/>
      <c r="G5" s="128"/>
      <c r="H5" s="128"/>
      <c r="I5" s="128"/>
      <c r="J5" s="128"/>
      <c r="K5" s="128"/>
      <c r="L5" s="128"/>
      <c r="M5" s="128"/>
      <c r="N5" s="128"/>
      <c r="O5" s="128"/>
      <c r="P5" s="128"/>
      <c r="Q5" s="128"/>
    </row>
    <row r="6" spans="1:17" ht="45" customHeight="1">
      <c r="A6" s="618" t="s">
        <v>533</v>
      </c>
      <c r="B6" s="149"/>
      <c r="C6" s="649" t="s">
        <v>534</v>
      </c>
      <c r="D6" s="649"/>
      <c r="E6" s="649"/>
      <c r="F6" s="649"/>
      <c r="G6" s="649"/>
      <c r="H6" s="649"/>
      <c r="I6" s="149"/>
      <c r="J6" s="649" t="s">
        <v>535</v>
      </c>
      <c r="K6" s="649"/>
      <c r="L6" s="649"/>
      <c r="M6" s="649"/>
      <c r="N6" s="649"/>
      <c r="O6" s="649"/>
      <c r="P6" s="650"/>
      <c r="Q6" s="649" t="s">
        <v>98</v>
      </c>
    </row>
    <row r="7" spans="1:17" ht="61.5" customHeight="1">
      <c r="A7" s="618"/>
      <c r="B7" s="149"/>
      <c r="C7" s="447" t="s">
        <v>536</v>
      </c>
      <c r="D7" s="447" t="s">
        <v>537</v>
      </c>
      <c r="E7" s="447" t="s">
        <v>538</v>
      </c>
      <c r="F7" s="447" t="s">
        <v>539</v>
      </c>
      <c r="G7" s="447" t="s">
        <v>540</v>
      </c>
      <c r="H7" s="447" t="s">
        <v>103</v>
      </c>
      <c r="I7" s="149"/>
      <c r="J7" s="447" t="s">
        <v>541</v>
      </c>
      <c r="K7" s="447" t="s">
        <v>542</v>
      </c>
      <c r="L7" s="447" t="s">
        <v>543</v>
      </c>
      <c r="M7" s="447" t="s">
        <v>544</v>
      </c>
      <c r="N7" s="447" t="s">
        <v>545</v>
      </c>
      <c r="O7" s="447" t="s">
        <v>103</v>
      </c>
      <c r="P7" s="650"/>
      <c r="Q7" s="649"/>
    </row>
    <row r="8" spans="1:17" ht="8.1" customHeight="1">
      <c r="A8" s="218"/>
      <c r="B8" s="149"/>
      <c r="C8" s="149"/>
      <c r="D8" s="149"/>
      <c r="E8" s="149"/>
      <c r="F8" s="149"/>
      <c r="G8" s="149"/>
      <c r="H8" s="149"/>
      <c r="I8" s="149"/>
      <c r="J8" s="149"/>
      <c r="K8" s="149"/>
      <c r="L8" s="149"/>
      <c r="M8" s="149"/>
      <c r="N8" s="149"/>
      <c r="O8" s="149"/>
      <c r="P8" s="149"/>
      <c r="Q8" s="149"/>
    </row>
    <row r="9" spans="1:17" ht="20.100000000000001" customHeight="1">
      <c r="A9" s="219" t="s">
        <v>104</v>
      </c>
      <c r="B9" s="149"/>
      <c r="C9" s="220"/>
      <c r="D9" s="220"/>
      <c r="E9" s="220"/>
      <c r="F9" s="220"/>
      <c r="G9" s="220"/>
      <c r="H9" s="221">
        <v>0</v>
      </c>
      <c r="I9" s="170"/>
      <c r="J9" s="220">
        <v>5</v>
      </c>
      <c r="K9" s="220"/>
      <c r="L9" s="220"/>
      <c r="M9" s="220"/>
      <c r="N9" s="220"/>
      <c r="O9" s="221">
        <v>5</v>
      </c>
      <c r="P9" s="170"/>
      <c r="Q9" s="221">
        <v>5</v>
      </c>
    </row>
    <row r="10" spans="1:17" ht="20.100000000000001" customHeight="1">
      <c r="A10" s="219" t="s">
        <v>105</v>
      </c>
      <c r="B10" s="149"/>
      <c r="C10" s="220"/>
      <c r="D10" s="220"/>
      <c r="E10" s="220"/>
      <c r="F10" s="220"/>
      <c r="G10" s="220"/>
      <c r="H10" s="221">
        <v>0</v>
      </c>
      <c r="I10" s="170"/>
      <c r="J10" s="220">
        <v>26</v>
      </c>
      <c r="K10" s="220"/>
      <c r="L10" s="220">
        <v>3</v>
      </c>
      <c r="M10" s="220">
        <v>12</v>
      </c>
      <c r="N10" s="220"/>
      <c r="O10" s="221">
        <v>41</v>
      </c>
      <c r="P10" s="170"/>
      <c r="Q10" s="221">
        <v>41</v>
      </c>
    </row>
    <row r="11" spans="1:17" ht="20.100000000000001" customHeight="1">
      <c r="A11" s="219" t="s">
        <v>106</v>
      </c>
      <c r="B11" s="149"/>
      <c r="C11" s="220"/>
      <c r="D11" s="220"/>
      <c r="E11" s="220"/>
      <c r="F11" s="220"/>
      <c r="G11" s="220"/>
      <c r="H11" s="221">
        <v>0</v>
      </c>
      <c r="I11" s="170"/>
      <c r="J11" s="220"/>
      <c r="K11" s="220"/>
      <c r="L11" s="220">
        <v>1</v>
      </c>
      <c r="M11" s="220"/>
      <c r="N11" s="220"/>
      <c r="O11" s="221">
        <v>1</v>
      </c>
      <c r="P11" s="170"/>
      <c r="Q11" s="221">
        <v>1</v>
      </c>
    </row>
    <row r="12" spans="1:17" ht="20.100000000000001" customHeight="1">
      <c r="A12" s="219" t="s">
        <v>107</v>
      </c>
      <c r="B12" s="149"/>
      <c r="C12" s="220"/>
      <c r="D12" s="220"/>
      <c r="E12" s="220"/>
      <c r="F12" s="220"/>
      <c r="G12" s="220"/>
      <c r="H12" s="221">
        <v>0</v>
      </c>
      <c r="I12" s="170"/>
      <c r="J12" s="220">
        <v>7</v>
      </c>
      <c r="K12" s="220"/>
      <c r="L12" s="220"/>
      <c r="M12" s="220">
        <v>1</v>
      </c>
      <c r="N12" s="220"/>
      <c r="O12" s="221">
        <v>8</v>
      </c>
      <c r="P12" s="170"/>
      <c r="Q12" s="221">
        <v>8</v>
      </c>
    </row>
    <row r="13" spans="1:17" ht="20.100000000000001" customHeight="1">
      <c r="A13" s="219" t="s">
        <v>110</v>
      </c>
      <c r="B13" s="149"/>
      <c r="C13" s="220"/>
      <c r="D13" s="220"/>
      <c r="E13" s="220"/>
      <c r="F13" s="220"/>
      <c r="G13" s="220"/>
      <c r="H13" s="221">
        <v>0</v>
      </c>
      <c r="I13" s="170"/>
      <c r="J13" s="220">
        <v>3</v>
      </c>
      <c r="K13" s="220"/>
      <c r="L13" s="220"/>
      <c r="M13" s="220"/>
      <c r="N13" s="220"/>
      <c r="O13" s="221">
        <v>3</v>
      </c>
      <c r="P13" s="170"/>
      <c r="Q13" s="221">
        <v>3</v>
      </c>
    </row>
    <row r="14" spans="1:17" ht="20.100000000000001" customHeight="1">
      <c r="A14" s="219" t="s">
        <v>111</v>
      </c>
      <c r="B14" s="149"/>
      <c r="C14" s="220"/>
      <c r="D14" s="220"/>
      <c r="E14" s="220"/>
      <c r="F14" s="220"/>
      <c r="G14" s="220"/>
      <c r="H14" s="221">
        <v>0</v>
      </c>
      <c r="I14" s="170"/>
      <c r="J14" s="220">
        <v>5</v>
      </c>
      <c r="K14" s="220"/>
      <c r="L14" s="220"/>
      <c r="M14" s="220"/>
      <c r="N14" s="220"/>
      <c r="O14" s="221">
        <v>5</v>
      </c>
      <c r="P14" s="170"/>
      <c r="Q14" s="221">
        <v>5</v>
      </c>
    </row>
    <row r="15" spans="1:17" ht="20.100000000000001" customHeight="1">
      <c r="A15" s="219" t="s">
        <v>112</v>
      </c>
      <c r="B15" s="149"/>
      <c r="C15" s="220"/>
      <c r="D15" s="220"/>
      <c r="E15" s="220"/>
      <c r="F15" s="220"/>
      <c r="G15" s="220"/>
      <c r="H15" s="221">
        <v>0</v>
      </c>
      <c r="I15" s="170"/>
      <c r="J15" s="220">
        <v>47</v>
      </c>
      <c r="K15" s="220"/>
      <c r="L15" s="220">
        <v>6</v>
      </c>
      <c r="M15" s="220">
        <v>3</v>
      </c>
      <c r="N15" s="220"/>
      <c r="O15" s="221">
        <v>56</v>
      </c>
      <c r="P15" s="170"/>
      <c r="Q15" s="221">
        <v>56</v>
      </c>
    </row>
    <row r="16" spans="1:17" ht="20.100000000000001" customHeight="1">
      <c r="A16" s="219" t="s">
        <v>108</v>
      </c>
      <c r="B16" s="149"/>
      <c r="C16" s="220"/>
      <c r="D16" s="220"/>
      <c r="E16" s="220"/>
      <c r="F16" s="220"/>
      <c r="G16" s="220"/>
      <c r="H16" s="221">
        <v>0</v>
      </c>
      <c r="I16" s="170"/>
      <c r="J16" s="220">
        <v>1</v>
      </c>
      <c r="K16" s="220"/>
      <c r="L16" s="220"/>
      <c r="M16" s="220">
        <v>1</v>
      </c>
      <c r="N16" s="220"/>
      <c r="O16" s="221">
        <v>2</v>
      </c>
      <c r="P16" s="170"/>
      <c r="Q16" s="221">
        <v>2</v>
      </c>
    </row>
    <row r="17" spans="1:17" ht="20.100000000000001" customHeight="1">
      <c r="A17" s="219" t="s">
        <v>109</v>
      </c>
      <c r="B17" s="149"/>
      <c r="C17" s="220"/>
      <c r="D17" s="220"/>
      <c r="E17" s="220"/>
      <c r="F17" s="220"/>
      <c r="G17" s="220"/>
      <c r="H17" s="221">
        <v>0</v>
      </c>
      <c r="I17" s="170"/>
      <c r="J17" s="220">
        <v>9</v>
      </c>
      <c r="K17" s="220"/>
      <c r="L17" s="220"/>
      <c r="M17" s="220"/>
      <c r="N17" s="220"/>
      <c r="O17" s="221">
        <v>9</v>
      </c>
      <c r="P17" s="170"/>
      <c r="Q17" s="221">
        <v>9</v>
      </c>
    </row>
    <row r="18" spans="1:17" ht="20.100000000000001" customHeight="1">
      <c r="A18" s="219" t="s">
        <v>113</v>
      </c>
      <c r="B18" s="149"/>
      <c r="C18" s="220"/>
      <c r="D18" s="220"/>
      <c r="E18" s="220"/>
      <c r="F18" s="220"/>
      <c r="G18" s="220"/>
      <c r="H18" s="221">
        <v>0</v>
      </c>
      <c r="I18" s="170"/>
      <c r="J18" s="220"/>
      <c r="K18" s="220"/>
      <c r="L18" s="220"/>
      <c r="M18" s="220"/>
      <c r="N18" s="220"/>
      <c r="O18" s="221">
        <v>0</v>
      </c>
      <c r="P18" s="170"/>
      <c r="Q18" s="221">
        <v>0</v>
      </c>
    </row>
    <row r="19" spans="1:17" ht="20.100000000000001" customHeight="1">
      <c r="A19" s="219" t="s">
        <v>118</v>
      </c>
      <c r="B19" s="149"/>
      <c r="C19" s="220"/>
      <c r="D19" s="220"/>
      <c r="E19" s="220"/>
      <c r="F19" s="220"/>
      <c r="G19" s="220"/>
      <c r="H19" s="221">
        <v>0</v>
      </c>
      <c r="I19" s="170"/>
      <c r="J19" s="220">
        <v>56</v>
      </c>
      <c r="K19" s="220"/>
      <c r="L19" s="220">
        <v>2</v>
      </c>
      <c r="M19" s="220">
        <v>2</v>
      </c>
      <c r="N19" s="220"/>
      <c r="O19" s="221">
        <v>60</v>
      </c>
      <c r="P19" s="170"/>
      <c r="Q19" s="221">
        <v>60</v>
      </c>
    </row>
    <row r="20" spans="1:17" ht="20.100000000000001" customHeight="1">
      <c r="A20" s="219" t="s">
        <v>114</v>
      </c>
      <c r="B20" s="149"/>
      <c r="C20" s="220"/>
      <c r="D20" s="220"/>
      <c r="E20" s="220"/>
      <c r="F20" s="220"/>
      <c r="G20" s="220"/>
      <c r="H20" s="221">
        <v>0</v>
      </c>
      <c r="I20" s="170"/>
      <c r="J20" s="220">
        <v>1</v>
      </c>
      <c r="K20" s="220"/>
      <c r="L20" s="220">
        <v>1</v>
      </c>
      <c r="M20" s="220">
        <v>1</v>
      </c>
      <c r="N20" s="220"/>
      <c r="O20" s="221">
        <v>3</v>
      </c>
      <c r="P20" s="170"/>
      <c r="Q20" s="221">
        <v>3</v>
      </c>
    </row>
    <row r="21" spans="1:17" ht="20.100000000000001" customHeight="1">
      <c r="A21" s="219" t="s">
        <v>115</v>
      </c>
      <c r="B21" s="149"/>
      <c r="C21" s="220"/>
      <c r="D21" s="220"/>
      <c r="E21" s="220"/>
      <c r="F21" s="220"/>
      <c r="G21" s="220"/>
      <c r="H21" s="221">
        <v>0</v>
      </c>
      <c r="I21" s="170"/>
      <c r="J21" s="220">
        <v>9</v>
      </c>
      <c r="K21" s="220"/>
      <c r="L21" s="220"/>
      <c r="M21" s="220"/>
      <c r="N21" s="220"/>
      <c r="O21" s="221">
        <v>9</v>
      </c>
      <c r="P21" s="170"/>
      <c r="Q21" s="221">
        <v>9</v>
      </c>
    </row>
    <row r="22" spans="1:17" ht="20.100000000000001" customHeight="1">
      <c r="A22" s="219" t="s">
        <v>116</v>
      </c>
      <c r="B22" s="149"/>
      <c r="C22" s="220"/>
      <c r="D22" s="220"/>
      <c r="E22" s="220"/>
      <c r="F22" s="220"/>
      <c r="G22" s="220"/>
      <c r="H22" s="221">
        <v>0</v>
      </c>
      <c r="I22" s="170"/>
      <c r="J22" s="220">
        <v>25</v>
      </c>
      <c r="K22" s="220"/>
      <c r="L22" s="220"/>
      <c r="M22" s="220">
        <v>3</v>
      </c>
      <c r="N22" s="220"/>
      <c r="O22" s="221">
        <v>28</v>
      </c>
      <c r="P22" s="170"/>
      <c r="Q22" s="221">
        <v>28</v>
      </c>
    </row>
    <row r="23" spans="1:17" ht="20.100000000000001" customHeight="1">
      <c r="A23" s="219" t="s">
        <v>117</v>
      </c>
      <c r="B23" s="149"/>
      <c r="C23" s="220"/>
      <c r="D23" s="220"/>
      <c r="E23" s="220"/>
      <c r="F23" s="220"/>
      <c r="G23" s="220"/>
      <c r="H23" s="221">
        <v>0</v>
      </c>
      <c r="I23" s="170"/>
      <c r="J23" s="220">
        <v>11</v>
      </c>
      <c r="K23" s="220"/>
      <c r="L23" s="220">
        <v>1</v>
      </c>
      <c r="M23" s="220">
        <v>3</v>
      </c>
      <c r="N23" s="220"/>
      <c r="O23" s="221">
        <v>15</v>
      </c>
      <c r="P23" s="170"/>
      <c r="Q23" s="221">
        <v>15</v>
      </c>
    </row>
    <row r="24" spans="1:17" ht="20.100000000000001" customHeight="1">
      <c r="A24" s="219" t="s">
        <v>119</v>
      </c>
      <c r="B24" s="149"/>
      <c r="C24" s="220"/>
      <c r="D24" s="220"/>
      <c r="E24" s="220"/>
      <c r="F24" s="220"/>
      <c r="G24" s="220"/>
      <c r="H24" s="221">
        <v>0</v>
      </c>
      <c r="I24" s="170"/>
      <c r="J24" s="220">
        <v>6</v>
      </c>
      <c r="K24" s="220"/>
      <c r="L24" s="220">
        <v>1</v>
      </c>
      <c r="M24" s="220">
        <v>1</v>
      </c>
      <c r="N24" s="220"/>
      <c r="O24" s="221">
        <v>8</v>
      </c>
      <c r="P24" s="170"/>
      <c r="Q24" s="221">
        <v>8</v>
      </c>
    </row>
    <row r="25" spans="1:17" ht="20.100000000000001" customHeight="1">
      <c r="A25" s="219" t="s">
        <v>120</v>
      </c>
      <c r="B25" s="149"/>
      <c r="C25" s="220"/>
      <c r="D25" s="220"/>
      <c r="E25" s="220"/>
      <c r="F25" s="220"/>
      <c r="G25" s="220"/>
      <c r="H25" s="221">
        <v>0</v>
      </c>
      <c r="I25" s="170"/>
      <c r="J25" s="220">
        <v>18</v>
      </c>
      <c r="K25" s="220"/>
      <c r="L25" s="220"/>
      <c r="M25" s="220"/>
      <c r="N25" s="220"/>
      <c r="O25" s="221">
        <v>18</v>
      </c>
      <c r="P25" s="170"/>
      <c r="Q25" s="221">
        <v>18</v>
      </c>
    </row>
    <row r="26" spans="1:17" ht="20.100000000000001" customHeight="1">
      <c r="A26" s="219" t="s">
        <v>121</v>
      </c>
      <c r="B26" s="149"/>
      <c r="C26" s="220"/>
      <c r="D26" s="220"/>
      <c r="E26" s="220"/>
      <c r="F26" s="220"/>
      <c r="G26" s="220"/>
      <c r="H26" s="221">
        <v>0</v>
      </c>
      <c r="I26" s="170"/>
      <c r="J26" s="220"/>
      <c r="K26" s="220"/>
      <c r="L26" s="220"/>
      <c r="M26" s="220"/>
      <c r="N26" s="220"/>
      <c r="O26" s="221">
        <v>0</v>
      </c>
      <c r="P26" s="170"/>
      <c r="Q26" s="221">
        <v>0</v>
      </c>
    </row>
    <row r="27" spans="1:17" ht="20.100000000000001" customHeight="1">
      <c r="A27" s="219" t="s">
        <v>122</v>
      </c>
      <c r="B27" s="149"/>
      <c r="C27" s="220"/>
      <c r="D27" s="220"/>
      <c r="E27" s="220"/>
      <c r="F27" s="220"/>
      <c r="G27" s="220"/>
      <c r="H27" s="221">
        <v>0</v>
      </c>
      <c r="I27" s="170"/>
      <c r="J27" s="220">
        <v>7</v>
      </c>
      <c r="K27" s="220">
        <v>2</v>
      </c>
      <c r="L27" s="220">
        <v>1</v>
      </c>
      <c r="M27" s="220">
        <v>2</v>
      </c>
      <c r="N27" s="220"/>
      <c r="O27" s="221">
        <v>12</v>
      </c>
      <c r="P27" s="170"/>
      <c r="Q27" s="221">
        <v>12</v>
      </c>
    </row>
    <row r="28" spans="1:17" ht="20.100000000000001" customHeight="1">
      <c r="A28" s="219" t="s">
        <v>123</v>
      </c>
      <c r="B28" s="149"/>
      <c r="C28" s="220"/>
      <c r="D28" s="220"/>
      <c r="E28" s="220"/>
      <c r="F28" s="220"/>
      <c r="G28" s="220"/>
      <c r="H28" s="221">
        <v>0</v>
      </c>
      <c r="I28" s="170"/>
      <c r="J28" s="220">
        <v>13</v>
      </c>
      <c r="K28" s="220"/>
      <c r="L28" s="220"/>
      <c r="M28" s="220">
        <v>1</v>
      </c>
      <c r="N28" s="220"/>
      <c r="O28" s="221">
        <v>14</v>
      </c>
      <c r="P28" s="170"/>
      <c r="Q28" s="221">
        <v>14</v>
      </c>
    </row>
    <row r="29" spans="1:17" ht="20.100000000000001" customHeight="1">
      <c r="A29" s="219" t="s">
        <v>124</v>
      </c>
      <c r="B29" s="149"/>
      <c r="C29" s="220"/>
      <c r="D29" s="220"/>
      <c r="E29" s="220"/>
      <c r="F29" s="220"/>
      <c r="G29" s="220"/>
      <c r="H29" s="221">
        <v>0</v>
      </c>
      <c r="I29" s="170"/>
      <c r="J29" s="220">
        <v>14</v>
      </c>
      <c r="K29" s="220"/>
      <c r="L29" s="220">
        <v>1</v>
      </c>
      <c r="M29" s="220"/>
      <c r="N29" s="220"/>
      <c r="O29" s="221">
        <v>15</v>
      </c>
      <c r="P29" s="170"/>
      <c r="Q29" s="221">
        <v>15</v>
      </c>
    </row>
    <row r="30" spans="1:17" ht="20.100000000000001" customHeight="1">
      <c r="A30" s="219" t="s">
        <v>125</v>
      </c>
      <c r="B30" s="149"/>
      <c r="C30" s="220"/>
      <c r="D30" s="220"/>
      <c r="E30" s="220"/>
      <c r="F30" s="220"/>
      <c r="G30" s="220"/>
      <c r="H30" s="221">
        <v>0</v>
      </c>
      <c r="I30" s="170"/>
      <c r="J30" s="220">
        <v>6</v>
      </c>
      <c r="K30" s="220"/>
      <c r="L30" s="220">
        <v>1</v>
      </c>
      <c r="M30" s="220"/>
      <c r="N30" s="220"/>
      <c r="O30" s="221">
        <v>7</v>
      </c>
      <c r="P30" s="170"/>
      <c r="Q30" s="221">
        <v>7</v>
      </c>
    </row>
    <row r="31" spans="1:17" ht="20.100000000000001" customHeight="1">
      <c r="A31" s="219" t="s">
        <v>126</v>
      </c>
      <c r="B31" s="149"/>
      <c r="C31" s="220"/>
      <c r="D31" s="220"/>
      <c r="E31" s="220"/>
      <c r="F31" s="220"/>
      <c r="G31" s="220"/>
      <c r="H31" s="221">
        <v>0</v>
      </c>
      <c r="I31" s="170"/>
      <c r="J31" s="220">
        <v>11</v>
      </c>
      <c r="K31" s="220"/>
      <c r="L31" s="220"/>
      <c r="M31" s="220"/>
      <c r="N31" s="220"/>
      <c r="O31" s="221">
        <v>11</v>
      </c>
      <c r="P31" s="170"/>
      <c r="Q31" s="221">
        <v>11</v>
      </c>
    </row>
    <row r="32" spans="1:17" ht="20.100000000000001" customHeight="1">
      <c r="A32" s="219" t="s">
        <v>127</v>
      </c>
      <c r="B32" s="149"/>
      <c r="C32" s="220"/>
      <c r="D32" s="220"/>
      <c r="E32" s="220"/>
      <c r="F32" s="220"/>
      <c r="G32" s="220"/>
      <c r="H32" s="221">
        <v>0</v>
      </c>
      <c r="I32" s="170"/>
      <c r="J32" s="220">
        <v>1</v>
      </c>
      <c r="K32" s="220"/>
      <c r="L32" s="220"/>
      <c r="M32" s="220"/>
      <c r="N32" s="220"/>
      <c r="O32" s="221">
        <v>1</v>
      </c>
      <c r="P32" s="170"/>
      <c r="Q32" s="221">
        <v>1</v>
      </c>
    </row>
    <row r="33" spans="1:17" ht="20.100000000000001" customHeight="1">
      <c r="A33" s="219" t="s">
        <v>128</v>
      </c>
      <c r="B33" s="149"/>
      <c r="C33" s="220"/>
      <c r="D33" s="220"/>
      <c r="E33" s="220"/>
      <c r="F33" s="220"/>
      <c r="G33" s="220"/>
      <c r="H33" s="221">
        <v>0</v>
      </c>
      <c r="I33" s="170"/>
      <c r="J33" s="220">
        <v>3</v>
      </c>
      <c r="K33" s="220"/>
      <c r="L33" s="220"/>
      <c r="M33" s="220">
        <v>1</v>
      </c>
      <c r="N33" s="220"/>
      <c r="O33" s="221">
        <v>4</v>
      </c>
      <c r="P33" s="170"/>
      <c r="Q33" s="221">
        <v>4</v>
      </c>
    </row>
    <row r="34" spans="1:17" ht="20.100000000000001" customHeight="1">
      <c r="A34" s="219" t="s">
        <v>129</v>
      </c>
      <c r="B34" s="149"/>
      <c r="C34" s="220"/>
      <c r="D34" s="220"/>
      <c r="E34" s="220"/>
      <c r="F34" s="220"/>
      <c r="G34" s="220"/>
      <c r="H34" s="221">
        <v>0</v>
      </c>
      <c r="I34" s="170"/>
      <c r="J34" s="220">
        <v>18</v>
      </c>
      <c r="K34" s="220"/>
      <c r="L34" s="220"/>
      <c r="M34" s="220">
        <v>8</v>
      </c>
      <c r="N34" s="220"/>
      <c r="O34" s="221">
        <v>26</v>
      </c>
      <c r="P34" s="170"/>
      <c r="Q34" s="221">
        <v>26</v>
      </c>
    </row>
    <row r="35" spans="1:17" ht="20.100000000000001" customHeight="1">
      <c r="A35" s="219" t="s">
        <v>130</v>
      </c>
      <c r="B35" s="149"/>
      <c r="C35" s="220"/>
      <c r="D35" s="220"/>
      <c r="E35" s="220"/>
      <c r="F35" s="220"/>
      <c r="G35" s="220"/>
      <c r="H35" s="221">
        <v>0</v>
      </c>
      <c r="I35" s="170"/>
      <c r="J35" s="220">
        <v>6</v>
      </c>
      <c r="K35" s="220"/>
      <c r="L35" s="220"/>
      <c r="M35" s="220"/>
      <c r="N35" s="220"/>
      <c r="O35" s="221">
        <v>6</v>
      </c>
      <c r="P35" s="170"/>
      <c r="Q35" s="221">
        <v>6</v>
      </c>
    </row>
    <row r="36" spans="1:17" ht="20.100000000000001" customHeight="1">
      <c r="A36" s="219" t="s">
        <v>131</v>
      </c>
      <c r="B36" s="149"/>
      <c r="C36" s="220"/>
      <c r="D36" s="220"/>
      <c r="E36" s="220"/>
      <c r="F36" s="220"/>
      <c r="G36" s="220"/>
      <c r="H36" s="221">
        <v>0</v>
      </c>
      <c r="I36" s="170"/>
      <c r="J36" s="220">
        <v>2</v>
      </c>
      <c r="K36" s="220"/>
      <c r="L36" s="220"/>
      <c r="M36" s="220"/>
      <c r="N36" s="220"/>
      <c r="O36" s="221">
        <v>2</v>
      </c>
      <c r="P36" s="170"/>
      <c r="Q36" s="221">
        <v>2</v>
      </c>
    </row>
    <row r="37" spans="1:17" ht="20.100000000000001" customHeight="1">
      <c r="A37" s="219" t="s">
        <v>132</v>
      </c>
      <c r="B37" s="149"/>
      <c r="C37" s="220"/>
      <c r="D37" s="220"/>
      <c r="E37" s="220"/>
      <c r="F37" s="220"/>
      <c r="G37" s="220"/>
      <c r="H37" s="221">
        <v>0</v>
      </c>
      <c r="I37" s="170"/>
      <c r="J37" s="220">
        <v>2</v>
      </c>
      <c r="K37" s="220"/>
      <c r="L37" s="220"/>
      <c r="M37" s="220"/>
      <c r="N37" s="220"/>
      <c r="O37" s="221">
        <v>2</v>
      </c>
      <c r="P37" s="170"/>
      <c r="Q37" s="221">
        <v>2</v>
      </c>
    </row>
    <row r="38" spans="1:17" ht="20.100000000000001" customHeight="1">
      <c r="A38" s="219" t="s">
        <v>133</v>
      </c>
      <c r="B38" s="149"/>
      <c r="C38" s="220"/>
      <c r="D38" s="220"/>
      <c r="E38" s="220"/>
      <c r="F38" s="220"/>
      <c r="G38" s="220"/>
      <c r="H38" s="221">
        <v>0</v>
      </c>
      <c r="I38" s="170"/>
      <c r="J38" s="220">
        <v>16</v>
      </c>
      <c r="K38" s="220"/>
      <c r="L38" s="220"/>
      <c r="M38" s="220">
        <v>1</v>
      </c>
      <c r="N38" s="220"/>
      <c r="O38" s="221">
        <v>17</v>
      </c>
      <c r="P38" s="170"/>
      <c r="Q38" s="221">
        <v>17</v>
      </c>
    </row>
    <row r="39" spans="1:17" ht="20.100000000000001" customHeight="1">
      <c r="A39" s="219" t="s">
        <v>134</v>
      </c>
      <c r="B39" s="149"/>
      <c r="C39" s="220"/>
      <c r="D39" s="220"/>
      <c r="E39" s="220"/>
      <c r="F39" s="220"/>
      <c r="G39" s="220"/>
      <c r="H39" s="221">
        <v>0</v>
      </c>
      <c r="I39" s="170"/>
      <c r="J39" s="220">
        <v>8</v>
      </c>
      <c r="K39" s="220"/>
      <c r="L39" s="220"/>
      <c r="M39" s="220">
        <v>3</v>
      </c>
      <c r="N39" s="220"/>
      <c r="O39" s="221">
        <v>11</v>
      </c>
      <c r="P39" s="170"/>
      <c r="Q39" s="221">
        <v>11</v>
      </c>
    </row>
    <row r="40" spans="1:17" ht="20.100000000000001" customHeight="1">
      <c r="A40" s="219" t="s">
        <v>135</v>
      </c>
      <c r="B40" s="149"/>
      <c r="C40" s="220"/>
      <c r="D40" s="220"/>
      <c r="E40" s="220"/>
      <c r="F40" s="220"/>
      <c r="G40" s="220"/>
      <c r="H40" s="221">
        <v>0</v>
      </c>
      <c r="I40" s="170"/>
      <c r="J40" s="220">
        <v>3</v>
      </c>
      <c r="K40" s="220"/>
      <c r="L40" s="220"/>
      <c r="M40" s="220">
        <v>3</v>
      </c>
      <c r="N40" s="220"/>
      <c r="O40" s="221">
        <v>6</v>
      </c>
      <c r="P40" s="170"/>
      <c r="Q40" s="221">
        <v>6</v>
      </c>
    </row>
    <row r="41" spans="1:17" ht="8.1" customHeight="1">
      <c r="A41" s="218"/>
      <c r="B41" s="149"/>
      <c r="C41" s="149"/>
      <c r="D41" s="149"/>
      <c r="E41" s="149"/>
      <c r="F41" s="149"/>
      <c r="G41" s="149"/>
      <c r="H41" s="222"/>
      <c r="I41" s="149"/>
      <c r="J41" s="149"/>
      <c r="K41" s="149"/>
      <c r="L41" s="149"/>
      <c r="M41" s="149"/>
      <c r="N41" s="149"/>
      <c r="O41" s="222"/>
      <c r="P41" s="149"/>
      <c r="Q41" s="222"/>
    </row>
    <row r="42" spans="1:17" ht="20.100000000000001" customHeight="1">
      <c r="A42" s="223" t="s">
        <v>88</v>
      </c>
      <c r="B42" s="149"/>
      <c r="C42" s="224">
        <v>0</v>
      </c>
      <c r="D42" s="224">
        <v>0</v>
      </c>
      <c r="E42" s="224">
        <v>0</v>
      </c>
      <c r="F42" s="224">
        <v>0</v>
      </c>
      <c r="G42" s="224">
        <v>0</v>
      </c>
      <c r="H42" s="224">
        <v>0</v>
      </c>
      <c r="I42" s="170"/>
      <c r="J42" s="224">
        <v>339</v>
      </c>
      <c r="K42" s="224">
        <v>2</v>
      </c>
      <c r="L42" s="224">
        <v>18</v>
      </c>
      <c r="M42" s="224">
        <v>46</v>
      </c>
      <c r="N42" s="224">
        <v>0</v>
      </c>
      <c r="O42" s="224">
        <v>405</v>
      </c>
      <c r="P42" s="170"/>
      <c r="Q42" s="224">
        <v>405</v>
      </c>
    </row>
    <row r="43" spans="1:17">
      <c r="A43" s="136"/>
      <c r="B43" s="136"/>
      <c r="C43" s="128"/>
      <c r="D43" s="128"/>
      <c r="E43" s="128"/>
      <c r="F43" s="128"/>
      <c r="G43" s="128"/>
      <c r="H43" s="128"/>
      <c r="I43" s="128"/>
      <c r="J43" s="128"/>
      <c r="K43" s="128"/>
      <c r="L43" s="128"/>
      <c r="M43" s="128"/>
      <c r="N43" s="128"/>
      <c r="O43" s="128"/>
      <c r="P43" s="128"/>
      <c r="Q43" s="128"/>
    </row>
    <row r="44" spans="1:17" ht="15.95" customHeight="1">
      <c r="A44" s="505" t="s">
        <v>546</v>
      </c>
      <c r="B44" s="128"/>
      <c r="C44" s="128"/>
      <c r="D44" s="128"/>
      <c r="E44" s="128"/>
      <c r="F44" s="128"/>
      <c r="G44" s="128"/>
      <c r="H44" s="128"/>
      <c r="I44" s="128"/>
      <c r="J44" s="128"/>
      <c r="K44" s="128"/>
      <c r="L44" s="128"/>
      <c r="M44" s="128"/>
      <c r="N44" s="128"/>
      <c r="O44" s="128"/>
      <c r="P44" s="128"/>
      <c r="Q44" s="128"/>
    </row>
    <row r="45" spans="1:17" ht="15.95" customHeight="1">
      <c r="A45" s="505" t="s">
        <v>547</v>
      </c>
      <c r="B45" s="128"/>
      <c r="C45" s="128"/>
      <c r="D45" s="128"/>
      <c r="E45" s="128"/>
      <c r="F45" s="128"/>
      <c r="G45" s="128"/>
      <c r="H45" s="128"/>
      <c r="I45" s="128"/>
      <c r="J45" s="128"/>
      <c r="K45" s="128"/>
      <c r="L45" s="128"/>
      <c r="M45" s="128"/>
      <c r="N45" s="128"/>
      <c r="O45" s="128"/>
      <c r="P45" s="128"/>
      <c r="Q45" s="128"/>
    </row>
    <row r="46" spans="1:17" ht="15.95" customHeight="1">
      <c r="A46" s="505" t="s">
        <v>548</v>
      </c>
      <c r="B46" s="128"/>
      <c r="C46" s="128"/>
      <c r="D46" s="128"/>
      <c r="E46" s="128"/>
      <c r="F46" s="128"/>
      <c r="G46" s="128"/>
      <c r="H46" s="128"/>
      <c r="I46" s="128"/>
      <c r="J46" s="128"/>
      <c r="K46" s="128"/>
      <c r="L46" s="128"/>
      <c r="M46" s="128"/>
      <c r="N46" s="128"/>
      <c r="O46" s="128"/>
      <c r="P46" s="128"/>
      <c r="Q46" s="128"/>
    </row>
    <row r="47" spans="1:17" ht="15.95" customHeight="1">
      <c r="A47" s="505" t="s">
        <v>549</v>
      </c>
      <c r="B47" s="128"/>
      <c r="C47" s="128"/>
      <c r="D47" s="128"/>
      <c r="E47" s="128"/>
      <c r="F47" s="128"/>
      <c r="G47" s="128"/>
      <c r="H47" s="128"/>
      <c r="I47" s="128"/>
      <c r="J47" s="128"/>
      <c r="K47" s="128"/>
      <c r="L47" s="128"/>
      <c r="M47" s="128"/>
      <c r="N47" s="128"/>
      <c r="O47" s="128"/>
      <c r="P47" s="128"/>
      <c r="Q47" s="128"/>
    </row>
    <row r="48" spans="1:17" ht="15.95" customHeight="1">
      <c r="A48" s="505" t="s">
        <v>550</v>
      </c>
      <c r="B48" s="128"/>
      <c r="C48" s="128"/>
      <c r="D48" s="128"/>
      <c r="E48" s="128"/>
      <c r="F48" s="128"/>
      <c r="G48" s="128"/>
      <c r="H48" s="128"/>
      <c r="I48" s="128"/>
      <c r="J48" s="128"/>
      <c r="K48" s="128"/>
      <c r="L48" s="128"/>
      <c r="M48" s="128"/>
      <c r="N48" s="128"/>
      <c r="O48" s="128"/>
      <c r="P48" s="128"/>
      <c r="Q48" s="128"/>
    </row>
    <row r="49" spans="1:17" ht="15.95" customHeight="1">
      <c r="A49" s="505" t="s">
        <v>551</v>
      </c>
      <c r="B49" s="128"/>
      <c r="C49" s="128"/>
      <c r="D49" s="128"/>
      <c r="E49" s="128"/>
      <c r="F49" s="128"/>
      <c r="G49" s="128"/>
      <c r="H49" s="128"/>
      <c r="I49" s="128"/>
      <c r="J49" s="128"/>
      <c r="K49" s="128"/>
      <c r="L49" s="128"/>
      <c r="M49" s="128"/>
      <c r="N49" s="128"/>
      <c r="O49" s="128"/>
      <c r="P49" s="128"/>
      <c r="Q49" s="128"/>
    </row>
    <row r="50" spans="1:17" ht="15.95" customHeight="1">
      <c r="A50" s="505" t="s">
        <v>93</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14000000000000001" footer="0.31496062992125984"/>
  <pageSetup scale="51" firstPageNumber="49" orientation="landscape" useFirstPageNumber="1" r:id="rId1"/>
  <headerFooter scaleWithDoc="0">
    <oddHeader>&amp;L&amp;G&amp;R&amp;G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68497-EEE3-475C-B3F5-A568AC181D21}">
  <sheetPr>
    <pageSetUpPr fitToPage="1"/>
  </sheetPr>
  <dimension ref="A1:L35"/>
  <sheetViews>
    <sheetView view="pageBreakPreview" zoomScaleNormal="100" zoomScaleSheetLayoutView="100" workbookViewId="0">
      <selection activeCell="P25" sqref="P25"/>
    </sheetView>
  </sheetViews>
  <sheetFormatPr baseColWidth="10" defaultColWidth="11.42578125" defaultRowHeight="12.75"/>
  <cols>
    <col min="1" max="1" width="20.7109375" customWidth="1"/>
    <col min="2" max="2" width="10.42578125" bestFit="1" customWidth="1"/>
    <col min="3" max="3" width="7" bestFit="1" customWidth="1"/>
    <col min="12" max="12" width="10.7109375" customWidth="1"/>
  </cols>
  <sheetData>
    <row r="1" spans="1:12">
      <c r="A1" s="120" t="s">
        <v>80</v>
      </c>
    </row>
    <row r="2" spans="1:12" ht="24" customHeight="1">
      <c r="A2" s="566" t="s">
        <v>81</v>
      </c>
      <c r="B2" s="566"/>
      <c r="C2" s="566"/>
      <c r="D2" s="566"/>
      <c r="E2" s="566"/>
      <c r="F2" s="566"/>
      <c r="G2" s="566"/>
      <c r="H2" s="566"/>
      <c r="I2" s="566"/>
      <c r="J2" s="566"/>
      <c r="K2" s="566"/>
      <c r="L2" s="566"/>
    </row>
    <row r="3" spans="1:12" ht="24" customHeight="1">
      <c r="A3" s="566" t="str">
        <f>UPPER(CONCATENATE("Mayo 2024"))</f>
        <v>MAYO 2024</v>
      </c>
      <c r="B3" s="566"/>
      <c r="C3" s="566"/>
      <c r="D3" s="566"/>
      <c r="E3" s="566"/>
      <c r="F3" s="566"/>
      <c r="G3" s="566"/>
      <c r="H3" s="566"/>
      <c r="I3" s="566"/>
      <c r="J3" s="566"/>
      <c r="K3" s="566"/>
      <c r="L3" s="566"/>
    </row>
    <row r="4" spans="1:12">
      <c r="A4" s="121"/>
    </row>
    <row r="5" spans="1:12">
      <c r="A5" s="122" t="s">
        <v>82</v>
      </c>
      <c r="B5" s="122" t="s">
        <v>83</v>
      </c>
      <c r="C5" s="122" t="s">
        <v>52</v>
      </c>
    </row>
    <row r="6" spans="1:12" ht="38.25">
      <c r="A6" s="123" t="s">
        <v>84</v>
      </c>
      <c r="B6" s="124">
        <v>127857</v>
      </c>
      <c r="C6" s="125">
        <v>0.54990000000000006</v>
      </c>
    </row>
    <row r="7" spans="1:12" ht="25.5">
      <c r="A7" s="123" t="s">
        <v>85</v>
      </c>
      <c r="B7" s="124">
        <v>75876</v>
      </c>
      <c r="C7" s="125">
        <v>0.32640000000000002</v>
      </c>
    </row>
    <row r="8" spans="1:12" ht="38.25">
      <c r="A8" s="123" t="s">
        <v>86</v>
      </c>
      <c r="B8" s="124">
        <v>17189</v>
      </c>
      <c r="C8" s="125">
        <v>7.3899999999999993E-2</v>
      </c>
    </row>
    <row r="9" spans="1:12" ht="25.5">
      <c r="A9" s="123" t="s">
        <v>87</v>
      </c>
      <c r="B9" s="124">
        <v>11571</v>
      </c>
      <c r="C9" s="125">
        <v>4.9799999999999997E-2</v>
      </c>
    </row>
    <row r="10" spans="1:12">
      <c r="A10" s="123" t="s">
        <v>88</v>
      </c>
      <c r="B10" s="124">
        <v>232495</v>
      </c>
      <c r="C10" s="126">
        <v>1</v>
      </c>
    </row>
    <row r="13" spans="1:12">
      <c r="A13" s="122" t="s">
        <v>82</v>
      </c>
      <c r="B13" s="122" t="s">
        <v>83</v>
      </c>
      <c r="C13" s="122" t="s">
        <v>52</v>
      </c>
    </row>
    <row r="14" spans="1:12">
      <c r="A14" s="123" t="s">
        <v>51</v>
      </c>
      <c r="B14" s="124">
        <v>219164</v>
      </c>
      <c r="C14" s="125">
        <v>0.94269999999999998</v>
      </c>
    </row>
    <row r="15" spans="1:12">
      <c r="A15" s="123" t="s">
        <v>53</v>
      </c>
      <c r="B15" s="124">
        <v>13331</v>
      </c>
      <c r="C15" s="125">
        <v>5.7299999999999997E-2</v>
      </c>
    </row>
    <row r="16" spans="1:12">
      <c r="A16" s="121"/>
    </row>
    <row r="17" spans="1:10">
      <c r="A17" s="121"/>
    </row>
    <row r="18" spans="1:10">
      <c r="A18" s="121"/>
    </row>
    <row r="19" spans="1:10">
      <c r="A19" s="121"/>
    </row>
    <row r="20" spans="1:10">
      <c r="A20" s="121"/>
    </row>
    <row r="21" spans="1:10">
      <c r="A21" s="121"/>
    </row>
    <row r="22" spans="1:10" ht="15.75">
      <c r="A22" s="121"/>
      <c r="F22" s="130" t="s">
        <v>89</v>
      </c>
      <c r="G22" s="131">
        <v>232493</v>
      </c>
    </row>
    <row r="23" spans="1:10" ht="20.100000000000001" customHeight="1">
      <c r="A23" s="121"/>
    </row>
    <row r="24" spans="1:10">
      <c r="A24" s="121"/>
    </row>
    <row r="25" spans="1:10">
      <c r="A25" s="121"/>
    </row>
    <row r="26" spans="1:10">
      <c r="A26" s="121"/>
      <c r="B26" s="569" t="s">
        <v>90</v>
      </c>
      <c r="C26" s="569"/>
      <c r="D26" s="569"/>
      <c r="H26" s="568" t="s">
        <v>91</v>
      </c>
      <c r="I26" s="568"/>
      <c r="J26" s="568"/>
    </row>
    <row r="27" spans="1:10">
      <c r="A27" s="121"/>
      <c r="B27" s="569"/>
      <c r="C27" s="569"/>
      <c r="D27" s="569"/>
      <c r="H27" s="568"/>
      <c r="I27" s="568"/>
      <c r="J27" s="568"/>
    </row>
    <row r="28" spans="1:10">
      <c r="A28" s="121"/>
      <c r="B28" s="567">
        <v>219164</v>
      </c>
      <c r="C28" s="567"/>
      <c r="D28" s="567"/>
      <c r="H28" s="567">
        <v>13329</v>
      </c>
      <c r="I28" s="567"/>
      <c r="J28" s="567"/>
    </row>
    <row r="29" spans="1:10">
      <c r="A29" s="121"/>
      <c r="B29" s="567"/>
      <c r="C29" s="567"/>
      <c r="D29" s="567"/>
      <c r="H29" s="567"/>
      <c r="I29" s="567"/>
      <c r="J29" s="567"/>
    </row>
    <row r="30" spans="1:10">
      <c r="A30" s="121"/>
    </row>
    <row r="31" spans="1:10">
      <c r="A31" s="121"/>
    </row>
    <row r="32" spans="1:10" ht="25.5" customHeight="1">
      <c r="A32" s="121"/>
    </row>
    <row r="33" spans="1:1" ht="9.9499999999999993" customHeight="1">
      <c r="A33" s="129" t="s">
        <v>92</v>
      </c>
    </row>
    <row r="34" spans="1:1" ht="9.9499999999999993" customHeight="1">
      <c r="A34" s="129" t="s">
        <v>93</v>
      </c>
    </row>
    <row r="35" spans="1:1" ht="9.9499999999999993" customHeight="1">
      <c r="A35" s="127"/>
    </row>
  </sheetData>
  <sortState xmlns:xlrd2="http://schemas.microsoft.com/office/spreadsheetml/2017/richdata2" ref="A6:C9">
    <sortCondition descending="1" ref="B5:B9"/>
  </sortState>
  <mergeCells count="6">
    <mergeCell ref="A3:L3"/>
    <mergeCell ref="A2:L2"/>
    <mergeCell ref="H28:J29"/>
    <mergeCell ref="H26:J27"/>
    <mergeCell ref="B28:D29"/>
    <mergeCell ref="B26:D27"/>
  </mergeCells>
  <printOptions horizontalCentered="1"/>
  <pageMargins left="0.23622047244094502" right="0.23622047244094502" top="0.74803149606299202" bottom="0.35433070866141703" header="0.16" footer="0.31496062992126"/>
  <pageSetup scale="94"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ADDA2-2F59-4254-A2EA-B22AD133D63F}">
  <dimension ref="A1:M40"/>
  <sheetViews>
    <sheetView view="pageBreakPreview" zoomScaleNormal="100" zoomScaleSheetLayoutView="100" workbookViewId="0">
      <selection activeCell="N32" sqref="N32"/>
    </sheetView>
  </sheetViews>
  <sheetFormatPr baseColWidth="10" defaultColWidth="11.42578125" defaultRowHeight="12.75"/>
  <cols>
    <col min="1" max="1" width="15.7109375" customWidth="1"/>
    <col min="2" max="2" width="3.140625" bestFit="1" customWidth="1"/>
    <col min="13" max="13" width="15.7109375" customWidth="1"/>
  </cols>
  <sheetData>
    <row r="1" spans="1:13" ht="6" customHeight="1">
      <c r="A1" s="120" t="s">
        <v>80</v>
      </c>
    </row>
    <row r="2" spans="1:13" ht="6" customHeight="1">
      <c r="A2" s="651"/>
      <c r="B2" s="651"/>
      <c r="C2" s="651"/>
      <c r="D2" s="651"/>
      <c r="E2" s="651"/>
      <c r="F2" s="651"/>
      <c r="G2" s="651"/>
      <c r="H2" s="651"/>
      <c r="I2" s="651"/>
      <c r="J2" s="651"/>
      <c r="K2" s="651"/>
      <c r="L2" s="651"/>
      <c r="M2" s="651"/>
    </row>
    <row r="3" spans="1:13" ht="24.95" customHeight="1">
      <c r="A3" s="619" t="s">
        <v>552</v>
      </c>
      <c r="B3" s="619"/>
      <c r="C3" s="619"/>
      <c r="D3" s="619"/>
      <c r="E3" s="619"/>
      <c r="F3" s="619"/>
      <c r="G3" s="619"/>
      <c r="H3" s="619"/>
      <c r="I3" s="619"/>
      <c r="J3" s="619"/>
      <c r="K3" s="619"/>
      <c r="L3" s="619"/>
      <c r="M3" s="619"/>
    </row>
    <row r="4" spans="1:13" ht="20.100000000000001" customHeight="1">
      <c r="A4" s="619" t="str">
        <f>UPPER(CONCATENATE("Mayo 2024"))</f>
        <v>MAYO 2024</v>
      </c>
      <c r="B4" s="619"/>
      <c r="C4" s="619"/>
      <c r="D4" s="619"/>
      <c r="E4" s="619"/>
      <c r="F4" s="619"/>
      <c r="G4" s="619"/>
      <c r="H4" s="619"/>
      <c r="I4" s="619"/>
      <c r="J4" s="619"/>
      <c r="K4" s="619"/>
      <c r="L4" s="619"/>
      <c r="M4" s="619"/>
    </row>
    <row r="5" spans="1:13">
      <c r="A5" s="121"/>
    </row>
    <row r="6" spans="1:13" ht="33" customHeight="1">
      <c r="A6" s="175" t="s">
        <v>553</v>
      </c>
      <c r="B6" s="174" t="s">
        <v>88</v>
      </c>
      <c r="C6" s="652"/>
      <c r="D6" s="652"/>
      <c r="E6" s="652"/>
      <c r="G6" s="652" t="s">
        <v>535</v>
      </c>
      <c r="H6" s="652"/>
    </row>
    <row r="7" spans="1:13">
      <c r="A7" s="175" t="s">
        <v>536</v>
      </c>
      <c r="B7" s="174">
        <v>0</v>
      </c>
    </row>
    <row r="8" spans="1:13">
      <c r="A8" s="175" t="s">
        <v>537</v>
      </c>
      <c r="B8" s="174">
        <v>0</v>
      </c>
    </row>
    <row r="9" spans="1:13">
      <c r="A9" s="175" t="s">
        <v>538</v>
      </c>
      <c r="B9" s="174">
        <v>0</v>
      </c>
    </row>
    <row r="10" spans="1:13">
      <c r="A10" s="175" t="s">
        <v>554</v>
      </c>
      <c r="B10" s="174">
        <v>0</v>
      </c>
    </row>
    <row r="11" spans="1:13">
      <c r="A11" s="175" t="s">
        <v>540</v>
      </c>
      <c r="B11" s="174">
        <v>0</v>
      </c>
    </row>
    <row r="12" spans="1:13">
      <c r="A12" s="175" t="s">
        <v>555</v>
      </c>
      <c r="B12" s="174"/>
    </row>
    <row r="14" spans="1:13">
      <c r="A14" s="175" t="s">
        <v>556</v>
      </c>
      <c r="B14" s="174" t="s">
        <v>88</v>
      </c>
    </row>
    <row r="15" spans="1:13">
      <c r="A15" s="175" t="s">
        <v>541</v>
      </c>
      <c r="B15" s="174">
        <v>339</v>
      </c>
    </row>
    <row r="16" spans="1:13" ht="16.5">
      <c r="A16" s="175" t="s">
        <v>544</v>
      </c>
      <c r="B16" s="174">
        <v>46</v>
      </c>
    </row>
    <row r="17" spans="1:8">
      <c r="A17" s="175" t="s">
        <v>543</v>
      </c>
      <c r="B17" s="174">
        <v>18</v>
      </c>
    </row>
    <row r="18" spans="1:8">
      <c r="A18" s="175" t="s">
        <v>542</v>
      </c>
      <c r="B18" s="174">
        <v>2</v>
      </c>
    </row>
    <row r="19" spans="1:8">
      <c r="A19" s="175" t="s">
        <v>545</v>
      </c>
      <c r="B19" s="174">
        <v>0</v>
      </c>
    </row>
    <row r="20" spans="1:8">
      <c r="A20" s="175" t="s">
        <v>555</v>
      </c>
      <c r="B20" s="174"/>
    </row>
    <row r="21" spans="1:8">
      <c r="A21" s="121"/>
    </row>
    <row r="22" spans="1:8">
      <c r="A22" s="121"/>
    </row>
    <row r="23" spans="1:8">
      <c r="A23" s="121"/>
    </row>
    <row r="24" spans="1:8">
      <c r="A24" s="121"/>
    </row>
    <row r="25" spans="1:8">
      <c r="A25" s="121"/>
    </row>
    <row r="26" spans="1:8">
      <c r="A26" s="121"/>
    </row>
    <row r="27" spans="1:8">
      <c r="A27" s="121"/>
    </row>
    <row r="28" spans="1:8">
      <c r="A28" s="121"/>
    </row>
    <row r="29" spans="1:8">
      <c r="A29" s="121"/>
    </row>
    <row r="30" spans="1:8">
      <c r="A30" s="121"/>
    </row>
    <row r="31" spans="1:8">
      <c r="A31" s="121"/>
    </row>
    <row r="32" spans="1:8" ht="65.25" customHeight="1">
      <c r="A32" s="121"/>
      <c r="D32" s="225"/>
      <c r="E32" s="226"/>
      <c r="G32" s="501" t="s">
        <v>89</v>
      </c>
      <c r="H32" s="502">
        <v>405</v>
      </c>
    </row>
    <row r="33" spans="1:1">
      <c r="A33" s="121"/>
    </row>
    <row r="34" spans="1:1">
      <c r="A34" s="121"/>
    </row>
    <row r="35" spans="1:1">
      <c r="A35" s="121"/>
    </row>
    <row r="36" spans="1:1" s="128" customFormat="1" ht="12" customHeight="1">
      <c r="A36" s="506" t="s">
        <v>557</v>
      </c>
    </row>
    <row r="37" spans="1:1" s="128" customFormat="1" ht="12" customHeight="1">
      <c r="A37" s="506" t="s">
        <v>558</v>
      </c>
    </row>
    <row r="38" spans="1:1" s="128" customFormat="1" ht="12" customHeight="1">
      <c r="A38" s="506" t="s">
        <v>551</v>
      </c>
    </row>
    <row r="39" spans="1:1" s="128" customFormat="1" ht="12" customHeight="1">
      <c r="A39" s="506" t="s">
        <v>93</v>
      </c>
    </row>
    <row r="40" spans="1:1" s="128" customFormat="1" ht="12" customHeight="1">
      <c r="A40" s="193"/>
    </row>
  </sheetData>
  <sortState xmlns:xlrd2="http://schemas.microsoft.com/office/spreadsheetml/2017/richdata2" ref="A15:B19">
    <sortCondition descending="1" ref="B15:B19"/>
  </sortState>
  <mergeCells count="5">
    <mergeCell ref="A4:M4"/>
    <mergeCell ref="A3:M3"/>
    <mergeCell ref="A2:M2"/>
    <mergeCell ref="C6:E6"/>
    <mergeCell ref="G6:H6"/>
  </mergeCells>
  <printOptions horizontalCentered="1"/>
  <pageMargins left="0.23622047244094491" right="0.23622047244094491" top="0.74803149606299213" bottom="0.35433070866141736" header="0.16" footer="0.31496062992125984"/>
  <pageSetup scale="87"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4CE32-70DB-4966-AC57-0611D1BF4BF0}">
  <sheetPr>
    <pageSetUpPr fitToPage="1"/>
  </sheetPr>
  <dimension ref="A1:Q48"/>
  <sheetViews>
    <sheetView view="pageBreakPreview" topLeftCell="A2" zoomScale="70" zoomScaleNormal="100" zoomScaleSheetLayoutView="70" workbookViewId="0">
      <selection activeCell="O28" sqref="O28"/>
    </sheetView>
  </sheetViews>
  <sheetFormatPr baseColWidth="10" defaultColWidth="11.42578125" defaultRowHeight="12.75"/>
  <cols>
    <col min="1" max="1" width="45.7109375" style="217" customWidth="1"/>
    <col min="2" max="2" width="1.42578125" style="217" customWidth="1"/>
    <col min="3" max="8" width="15.7109375" style="217" customWidth="1"/>
    <col min="9" max="9" width="1.42578125" style="217" customWidth="1"/>
    <col min="10" max="15" width="15.7109375" style="217" customWidth="1"/>
    <col min="16" max="16" width="1.42578125" style="217" customWidth="1"/>
    <col min="17" max="17" width="10.7109375" style="217" customWidth="1"/>
    <col min="18" max="16384" width="11.42578125" style="217"/>
  </cols>
  <sheetData>
    <row r="1" spans="1:17" ht="23.1" customHeight="1">
      <c r="A1" s="128" t="s">
        <v>80</v>
      </c>
      <c r="B1" s="128"/>
      <c r="C1" s="128"/>
      <c r="D1" s="128"/>
      <c r="E1" s="128"/>
      <c r="F1" s="128"/>
      <c r="G1" s="128"/>
      <c r="H1" s="128"/>
      <c r="I1" s="128"/>
      <c r="J1" s="128"/>
      <c r="K1" s="128"/>
      <c r="L1" s="128"/>
      <c r="M1" s="128"/>
      <c r="N1" s="128"/>
      <c r="O1" s="128"/>
      <c r="P1" s="128"/>
      <c r="Q1" s="128"/>
    </row>
    <row r="2" spans="1:17" ht="35.1" customHeight="1">
      <c r="A2" s="648" t="s">
        <v>559</v>
      </c>
      <c r="B2" s="648"/>
      <c r="C2" s="648"/>
      <c r="D2" s="648"/>
      <c r="E2" s="648"/>
      <c r="F2" s="648"/>
      <c r="G2" s="648"/>
      <c r="H2" s="648"/>
      <c r="I2" s="648"/>
      <c r="J2" s="648"/>
      <c r="K2" s="648"/>
      <c r="L2" s="648"/>
      <c r="M2" s="648"/>
      <c r="N2" s="648"/>
      <c r="O2" s="648"/>
      <c r="P2" s="648"/>
      <c r="Q2" s="648"/>
    </row>
    <row r="3" spans="1:17" ht="24.95" customHeight="1">
      <c r="A3" s="648" t="str">
        <f>UPPER(CONCATENATE("Mayo 2024"))</f>
        <v>MAYO 2024</v>
      </c>
      <c r="B3" s="648"/>
      <c r="C3" s="648"/>
      <c r="D3" s="648"/>
      <c r="E3" s="648"/>
      <c r="F3" s="648"/>
      <c r="G3" s="648"/>
      <c r="H3" s="648"/>
      <c r="I3" s="648"/>
      <c r="J3" s="648"/>
      <c r="K3" s="648"/>
      <c r="L3" s="648"/>
      <c r="M3" s="648"/>
      <c r="N3" s="648"/>
      <c r="O3" s="648"/>
      <c r="P3" s="648"/>
      <c r="Q3" s="648"/>
    </row>
    <row r="4" spans="1:17">
      <c r="A4" s="136"/>
      <c r="B4" s="128"/>
      <c r="C4" s="128"/>
      <c r="D4" s="128"/>
      <c r="E4" s="128"/>
      <c r="F4" s="128"/>
      <c r="G4" s="128"/>
      <c r="H4" s="128"/>
      <c r="I4" s="128"/>
      <c r="J4" s="128"/>
      <c r="K4" s="128"/>
      <c r="L4" s="128"/>
      <c r="M4" s="128"/>
      <c r="N4" s="128"/>
      <c r="O4" s="128"/>
      <c r="P4" s="128"/>
      <c r="Q4" s="128"/>
    </row>
    <row r="5" spans="1:17" ht="35.1" customHeight="1">
      <c r="A5" s="618" t="s">
        <v>533</v>
      </c>
      <c r="B5" s="149"/>
      <c r="C5" s="649" t="s">
        <v>560</v>
      </c>
      <c r="D5" s="649"/>
      <c r="E5" s="649"/>
      <c r="F5" s="649"/>
      <c r="G5" s="649"/>
      <c r="H5" s="649"/>
      <c r="I5" s="227"/>
      <c r="J5" s="649" t="s">
        <v>561</v>
      </c>
      <c r="K5" s="649"/>
      <c r="L5" s="649"/>
      <c r="M5" s="649"/>
      <c r="N5" s="649"/>
      <c r="O5" s="649"/>
      <c r="P5" s="650"/>
      <c r="Q5" s="649" t="s">
        <v>98</v>
      </c>
    </row>
    <row r="6" spans="1:17" ht="55.5" customHeight="1">
      <c r="A6" s="618"/>
      <c r="B6" s="149"/>
      <c r="C6" s="447" t="s">
        <v>536</v>
      </c>
      <c r="D6" s="447" t="s">
        <v>537</v>
      </c>
      <c r="E6" s="447" t="s">
        <v>538</v>
      </c>
      <c r="F6" s="447" t="s">
        <v>562</v>
      </c>
      <c r="G6" s="447" t="s">
        <v>540</v>
      </c>
      <c r="H6" s="447" t="s">
        <v>103</v>
      </c>
      <c r="I6" s="227"/>
      <c r="J6" s="447" t="s">
        <v>541</v>
      </c>
      <c r="K6" s="447" t="s">
        <v>542</v>
      </c>
      <c r="L6" s="447" t="s">
        <v>543</v>
      </c>
      <c r="M6" s="447" t="s">
        <v>544</v>
      </c>
      <c r="N6" s="447" t="s">
        <v>545</v>
      </c>
      <c r="O6" s="447" t="s">
        <v>103</v>
      </c>
      <c r="P6" s="650"/>
      <c r="Q6" s="649"/>
    </row>
    <row r="7" spans="1:17" ht="8.1" customHeight="1">
      <c r="A7" s="218"/>
      <c r="B7" s="149"/>
      <c r="C7" s="149"/>
      <c r="D7" s="149"/>
      <c r="E7" s="149"/>
      <c r="F7" s="149"/>
      <c r="G7" s="149"/>
      <c r="H7" s="149"/>
      <c r="I7" s="149"/>
      <c r="J7" s="149"/>
      <c r="K7" s="149"/>
      <c r="L7" s="149"/>
      <c r="M7" s="149"/>
      <c r="N7" s="149"/>
      <c r="O7" s="149"/>
      <c r="P7" s="149"/>
      <c r="Q7" s="149"/>
    </row>
    <row r="8" spans="1:17" ht="20.100000000000001" customHeight="1">
      <c r="A8" s="219" t="s">
        <v>104</v>
      </c>
      <c r="B8" s="149"/>
      <c r="C8" s="220">
        <v>77</v>
      </c>
      <c r="D8" s="220">
        <v>26</v>
      </c>
      <c r="E8" s="220">
        <v>20</v>
      </c>
      <c r="F8" s="220">
        <v>2</v>
      </c>
      <c r="G8" s="220">
        <v>3</v>
      </c>
      <c r="H8" s="228">
        <v>128</v>
      </c>
      <c r="I8" s="229"/>
      <c r="J8" s="220">
        <v>206</v>
      </c>
      <c r="K8" s="220">
        <v>1</v>
      </c>
      <c r="L8" s="220">
        <v>89</v>
      </c>
      <c r="M8" s="220">
        <v>47</v>
      </c>
      <c r="N8" s="220"/>
      <c r="O8" s="228">
        <v>343</v>
      </c>
      <c r="P8" s="170"/>
      <c r="Q8" s="228">
        <v>471</v>
      </c>
    </row>
    <row r="9" spans="1:17" ht="20.100000000000001" customHeight="1">
      <c r="A9" s="219" t="s">
        <v>105</v>
      </c>
      <c r="B9" s="149"/>
      <c r="C9" s="220">
        <v>447</v>
      </c>
      <c r="D9" s="220">
        <v>9</v>
      </c>
      <c r="E9" s="220">
        <v>451</v>
      </c>
      <c r="F9" s="220">
        <v>9</v>
      </c>
      <c r="G9" s="220">
        <v>24</v>
      </c>
      <c r="H9" s="228">
        <v>940</v>
      </c>
      <c r="I9" s="229"/>
      <c r="J9" s="220">
        <v>406</v>
      </c>
      <c r="K9" s="220">
        <v>11</v>
      </c>
      <c r="L9" s="230">
        <v>1646</v>
      </c>
      <c r="M9" s="230">
        <v>1377</v>
      </c>
      <c r="N9" s="220">
        <v>3</v>
      </c>
      <c r="O9" s="221">
        <v>3443</v>
      </c>
      <c r="P9" s="170"/>
      <c r="Q9" s="221">
        <v>4383</v>
      </c>
    </row>
    <row r="10" spans="1:17" ht="20.100000000000001" customHeight="1">
      <c r="A10" s="219" t="s">
        <v>106</v>
      </c>
      <c r="B10" s="149"/>
      <c r="C10" s="220">
        <v>100</v>
      </c>
      <c r="D10" s="220">
        <v>89</v>
      </c>
      <c r="E10" s="220">
        <v>47</v>
      </c>
      <c r="F10" s="220"/>
      <c r="G10" s="220">
        <v>2</v>
      </c>
      <c r="H10" s="228">
        <v>238</v>
      </c>
      <c r="I10" s="229"/>
      <c r="J10" s="220">
        <v>150</v>
      </c>
      <c r="K10" s="220"/>
      <c r="L10" s="220">
        <v>652</v>
      </c>
      <c r="M10" s="220">
        <v>80</v>
      </c>
      <c r="N10" s="220">
        <v>1</v>
      </c>
      <c r="O10" s="228">
        <v>883</v>
      </c>
      <c r="P10" s="170"/>
      <c r="Q10" s="221">
        <v>1121</v>
      </c>
    </row>
    <row r="11" spans="1:17" ht="20.100000000000001" customHeight="1">
      <c r="A11" s="219" t="s">
        <v>107</v>
      </c>
      <c r="B11" s="149"/>
      <c r="C11" s="220">
        <v>83</v>
      </c>
      <c r="D11" s="220">
        <v>18</v>
      </c>
      <c r="E11" s="220">
        <v>18</v>
      </c>
      <c r="F11" s="220">
        <v>1</v>
      </c>
      <c r="G11" s="220">
        <v>1</v>
      </c>
      <c r="H11" s="228">
        <v>121</v>
      </c>
      <c r="I11" s="229"/>
      <c r="J11" s="220">
        <v>25</v>
      </c>
      <c r="K11" s="220">
        <v>1</v>
      </c>
      <c r="L11" s="220"/>
      <c r="M11" s="220">
        <v>3</v>
      </c>
      <c r="N11" s="220"/>
      <c r="O11" s="228">
        <v>29</v>
      </c>
      <c r="P11" s="170"/>
      <c r="Q11" s="228">
        <v>150</v>
      </c>
    </row>
    <row r="12" spans="1:17" ht="20.100000000000001" customHeight="1">
      <c r="A12" s="219" t="s">
        <v>110</v>
      </c>
      <c r="B12" s="149"/>
      <c r="C12" s="220">
        <v>312</v>
      </c>
      <c r="D12" s="220">
        <v>316</v>
      </c>
      <c r="E12" s="220">
        <v>103</v>
      </c>
      <c r="F12" s="220">
        <v>13</v>
      </c>
      <c r="G12" s="220">
        <v>18</v>
      </c>
      <c r="H12" s="228">
        <v>762</v>
      </c>
      <c r="I12" s="229"/>
      <c r="J12" s="220"/>
      <c r="K12" s="220">
        <v>54</v>
      </c>
      <c r="L12" s="220">
        <v>40</v>
      </c>
      <c r="M12" s="220">
        <v>274</v>
      </c>
      <c r="N12" s="220">
        <v>1</v>
      </c>
      <c r="O12" s="228">
        <v>369</v>
      </c>
      <c r="P12" s="170"/>
      <c r="Q12" s="221">
        <v>1131</v>
      </c>
    </row>
    <row r="13" spans="1:17" ht="20.100000000000001" customHeight="1">
      <c r="A13" s="219" t="s">
        <v>111</v>
      </c>
      <c r="B13" s="149"/>
      <c r="C13" s="220">
        <v>523</v>
      </c>
      <c r="D13" s="220">
        <v>460</v>
      </c>
      <c r="E13" s="220">
        <v>331</v>
      </c>
      <c r="F13" s="220">
        <v>16</v>
      </c>
      <c r="G13" s="220">
        <v>12</v>
      </c>
      <c r="H13" s="221">
        <v>1342</v>
      </c>
      <c r="I13" s="229"/>
      <c r="J13" s="220">
        <v>258</v>
      </c>
      <c r="K13" s="220">
        <v>7</v>
      </c>
      <c r="L13" s="220">
        <v>6</v>
      </c>
      <c r="M13" s="220">
        <v>427</v>
      </c>
      <c r="N13" s="220">
        <v>4</v>
      </c>
      <c r="O13" s="228">
        <v>702</v>
      </c>
      <c r="P13" s="170"/>
      <c r="Q13" s="221">
        <v>2044</v>
      </c>
    </row>
    <row r="14" spans="1:17" ht="20.100000000000001" customHeight="1">
      <c r="A14" s="219" t="s">
        <v>112</v>
      </c>
      <c r="B14" s="149"/>
      <c r="C14" s="220">
        <v>72</v>
      </c>
      <c r="D14" s="220"/>
      <c r="E14" s="220"/>
      <c r="F14" s="220">
        <v>26</v>
      </c>
      <c r="G14" s="220">
        <v>2</v>
      </c>
      <c r="H14" s="228">
        <v>100</v>
      </c>
      <c r="I14" s="229"/>
      <c r="J14" s="220">
        <v>939</v>
      </c>
      <c r="K14" s="220">
        <v>79</v>
      </c>
      <c r="L14" s="220">
        <v>45</v>
      </c>
      <c r="M14" s="220">
        <v>687</v>
      </c>
      <c r="N14" s="220">
        <v>59</v>
      </c>
      <c r="O14" s="221">
        <v>1809</v>
      </c>
      <c r="P14" s="170"/>
      <c r="Q14" s="221">
        <v>1909</v>
      </c>
    </row>
    <row r="15" spans="1:17" ht="20.100000000000001" customHeight="1">
      <c r="A15" s="219" t="s">
        <v>108</v>
      </c>
      <c r="B15" s="149"/>
      <c r="C15" s="220">
        <v>107</v>
      </c>
      <c r="D15" s="220">
        <v>42</v>
      </c>
      <c r="E15" s="220">
        <v>63</v>
      </c>
      <c r="F15" s="220">
        <v>6</v>
      </c>
      <c r="G15" s="220">
        <v>4</v>
      </c>
      <c r="H15" s="228">
        <v>222</v>
      </c>
      <c r="I15" s="229"/>
      <c r="J15" s="220">
        <v>121</v>
      </c>
      <c r="K15" s="220">
        <v>52</v>
      </c>
      <c r="L15" s="220">
        <v>99</v>
      </c>
      <c r="M15" s="220">
        <v>386</v>
      </c>
      <c r="N15" s="220">
        <v>1</v>
      </c>
      <c r="O15" s="228">
        <v>659</v>
      </c>
      <c r="P15" s="170"/>
      <c r="Q15" s="228">
        <v>881</v>
      </c>
    </row>
    <row r="16" spans="1:17" ht="20.100000000000001" customHeight="1">
      <c r="A16" s="219" t="s">
        <v>109</v>
      </c>
      <c r="B16" s="149"/>
      <c r="C16" s="220">
        <v>81</v>
      </c>
      <c r="D16" s="220">
        <v>52</v>
      </c>
      <c r="E16" s="220">
        <v>70</v>
      </c>
      <c r="F16" s="220">
        <v>4</v>
      </c>
      <c r="G16" s="220">
        <v>41</v>
      </c>
      <c r="H16" s="228">
        <v>248</v>
      </c>
      <c r="I16" s="229"/>
      <c r="J16" s="220">
        <v>380</v>
      </c>
      <c r="K16" s="220">
        <v>22</v>
      </c>
      <c r="L16" s="220">
        <v>309</v>
      </c>
      <c r="M16" s="220">
        <v>61</v>
      </c>
      <c r="N16" s="220"/>
      <c r="O16" s="228">
        <v>772</v>
      </c>
      <c r="P16" s="170"/>
      <c r="Q16" s="221">
        <v>1020</v>
      </c>
    </row>
    <row r="17" spans="1:17" ht="20.100000000000001" customHeight="1">
      <c r="A17" s="219" t="s">
        <v>113</v>
      </c>
      <c r="B17" s="149"/>
      <c r="C17" s="220">
        <v>275</v>
      </c>
      <c r="D17" s="220">
        <v>187</v>
      </c>
      <c r="E17" s="220">
        <v>101</v>
      </c>
      <c r="F17" s="220">
        <v>16</v>
      </c>
      <c r="G17" s="220">
        <v>8</v>
      </c>
      <c r="H17" s="228">
        <v>587</v>
      </c>
      <c r="I17" s="229"/>
      <c r="J17" s="220"/>
      <c r="K17" s="220">
        <v>1</v>
      </c>
      <c r="L17" s="220">
        <v>30</v>
      </c>
      <c r="M17" s="220">
        <v>138</v>
      </c>
      <c r="N17" s="220"/>
      <c r="O17" s="228">
        <v>169</v>
      </c>
      <c r="P17" s="170"/>
      <c r="Q17" s="228">
        <v>756</v>
      </c>
    </row>
    <row r="18" spans="1:17" ht="20.100000000000001" customHeight="1">
      <c r="A18" s="219" t="s">
        <v>118</v>
      </c>
      <c r="B18" s="149"/>
      <c r="C18" s="220">
        <v>62</v>
      </c>
      <c r="D18" s="220"/>
      <c r="E18" s="220">
        <v>54</v>
      </c>
      <c r="F18" s="220">
        <v>7</v>
      </c>
      <c r="G18" s="220">
        <v>7</v>
      </c>
      <c r="H18" s="228">
        <v>130</v>
      </c>
      <c r="I18" s="229"/>
      <c r="J18" s="220">
        <v>796</v>
      </c>
      <c r="K18" s="220">
        <v>13</v>
      </c>
      <c r="L18" s="220">
        <v>20</v>
      </c>
      <c r="M18" s="220">
        <v>509</v>
      </c>
      <c r="N18" s="220"/>
      <c r="O18" s="221">
        <v>1338</v>
      </c>
      <c r="P18" s="170"/>
      <c r="Q18" s="221">
        <v>1468</v>
      </c>
    </row>
    <row r="19" spans="1:17" ht="20.100000000000001" customHeight="1">
      <c r="A19" s="219" t="s">
        <v>114</v>
      </c>
      <c r="B19" s="149"/>
      <c r="C19" s="220">
        <v>268</v>
      </c>
      <c r="D19" s="220">
        <v>190</v>
      </c>
      <c r="E19" s="220">
        <v>64</v>
      </c>
      <c r="F19" s="220">
        <v>21</v>
      </c>
      <c r="G19" s="220">
        <v>6</v>
      </c>
      <c r="H19" s="228">
        <v>549</v>
      </c>
      <c r="I19" s="229"/>
      <c r="J19" s="220"/>
      <c r="K19" s="220">
        <v>4</v>
      </c>
      <c r="L19" s="220">
        <v>106</v>
      </c>
      <c r="M19" s="220">
        <v>317</v>
      </c>
      <c r="N19" s="220"/>
      <c r="O19" s="228">
        <v>427</v>
      </c>
      <c r="P19" s="170"/>
      <c r="Q19" s="228">
        <v>976</v>
      </c>
    </row>
    <row r="20" spans="1:17" ht="20.100000000000001" customHeight="1">
      <c r="A20" s="219" t="s">
        <v>115</v>
      </c>
      <c r="B20" s="149"/>
      <c r="C20" s="220">
        <v>219</v>
      </c>
      <c r="D20" s="220">
        <v>139</v>
      </c>
      <c r="E20" s="220">
        <v>169</v>
      </c>
      <c r="F20" s="220">
        <v>10</v>
      </c>
      <c r="G20" s="220"/>
      <c r="H20" s="228">
        <v>537</v>
      </c>
      <c r="I20" s="229"/>
      <c r="J20" s="220">
        <v>349</v>
      </c>
      <c r="K20" s="220">
        <v>3</v>
      </c>
      <c r="L20" s="220">
        <v>36</v>
      </c>
      <c r="M20" s="230">
        <v>1064</v>
      </c>
      <c r="N20" s="220"/>
      <c r="O20" s="221">
        <v>1452</v>
      </c>
      <c r="P20" s="170"/>
      <c r="Q20" s="221">
        <v>1989</v>
      </c>
    </row>
    <row r="21" spans="1:17" ht="20.100000000000001" customHeight="1">
      <c r="A21" s="219" t="s">
        <v>116</v>
      </c>
      <c r="B21" s="149"/>
      <c r="C21" s="220">
        <v>10</v>
      </c>
      <c r="D21" s="220">
        <v>5</v>
      </c>
      <c r="E21" s="220">
        <v>10</v>
      </c>
      <c r="F21" s="220">
        <v>2</v>
      </c>
      <c r="G21" s="220">
        <v>2</v>
      </c>
      <c r="H21" s="228">
        <v>29</v>
      </c>
      <c r="I21" s="229"/>
      <c r="J21" s="220">
        <v>51</v>
      </c>
      <c r="K21" s="220">
        <v>1</v>
      </c>
      <c r="L21" s="220">
        <v>23</v>
      </c>
      <c r="M21" s="220">
        <v>75</v>
      </c>
      <c r="N21" s="220">
        <v>4</v>
      </c>
      <c r="O21" s="228">
        <v>154</v>
      </c>
      <c r="P21" s="170"/>
      <c r="Q21" s="228">
        <v>183</v>
      </c>
    </row>
    <row r="22" spans="1:17" ht="20.100000000000001" customHeight="1">
      <c r="A22" s="219" t="s">
        <v>117</v>
      </c>
      <c r="B22" s="149"/>
      <c r="C22" s="220">
        <v>440</v>
      </c>
      <c r="D22" s="220">
        <v>100</v>
      </c>
      <c r="E22" s="220">
        <v>312</v>
      </c>
      <c r="F22" s="220">
        <v>23</v>
      </c>
      <c r="G22" s="220">
        <v>48</v>
      </c>
      <c r="H22" s="228">
        <v>923</v>
      </c>
      <c r="I22" s="229"/>
      <c r="J22" s="230">
        <v>2573</v>
      </c>
      <c r="K22" s="220">
        <v>46</v>
      </c>
      <c r="L22" s="230">
        <v>1442</v>
      </c>
      <c r="M22" s="220">
        <v>501</v>
      </c>
      <c r="N22" s="220">
        <v>3</v>
      </c>
      <c r="O22" s="221">
        <v>4565</v>
      </c>
      <c r="P22" s="170"/>
      <c r="Q22" s="221">
        <v>5488</v>
      </c>
    </row>
    <row r="23" spans="1:17" ht="20.100000000000001" customHeight="1">
      <c r="A23" s="219" t="s">
        <v>119</v>
      </c>
      <c r="B23" s="149"/>
      <c r="C23" s="220">
        <v>478</v>
      </c>
      <c r="D23" s="220">
        <v>119</v>
      </c>
      <c r="E23" s="220">
        <v>181</v>
      </c>
      <c r="F23" s="220">
        <v>16</v>
      </c>
      <c r="G23" s="220">
        <v>62</v>
      </c>
      <c r="H23" s="228">
        <v>856</v>
      </c>
      <c r="I23" s="229"/>
      <c r="J23" s="220">
        <v>88</v>
      </c>
      <c r="K23" s="220">
        <v>8</v>
      </c>
      <c r="L23" s="220">
        <v>47</v>
      </c>
      <c r="M23" s="220">
        <v>557</v>
      </c>
      <c r="N23" s="220">
        <v>1</v>
      </c>
      <c r="O23" s="228">
        <v>701</v>
      </c>
      <c r="P23" s="170"/>
      <c r="Q23" s="221">
        <v>1557</v>
      </c>
    </row>
    <row r="24" spans="1:17" ht="20.100000000000001" customHeight="1">
      <c r="A24" s="219" t="s">
        <v>120</v>
      </c>
      <c r="B24" s="149"/>
      <c r="C24" s="220">
        <v>137</v>
      </c>
      <c r="D24" s="220">
        <v>67</v>
      </c>
      <c r="E24" s="220">
        <v>67</v>
      </c>
      <c r="F24" s="220">
        <v>9</v>
      </c>
      <c r="G24" s="220">
        <v>1</v>
      </c>
      <c r="H24" s="228">
        <v>281</v>
      </c>
      <c r="I24" s="229"/>
      <c r="J24" s="220">
        <v>118</v>
      </c>
      <c r="K24" s="220">
        <v>3</v>
      </c>
      <c r="L24" s="220">
        <v>50</v>
      </c>
      <c r="M24" s="220">
        <v>151</v>
      </c>
      <c r="N24" s="220">
        <v>3</v>
      </c>
      <c r="O24" s="228">
        <v>325</v>
      </c>
      <c r="P24" s="170"/>
      <c r="Q24" s="228">
        <v>606</v>
      </c>
    </row>
    <row r="25" spans="1:17" ht="20.100000000000001" customHeight="1">
      <c r="A25" s="219" t="s">
        <v>121</v>
      </c>
      <c r="B25" s="149"/>
      <c r="C25" s="220">
        <v>254</v>
      </c>
      <c r="D25" s="220">
        <v>293</v>
      </c>
      <c r="E25" s="220">
        <v>72</v>
      </c>
      <c r="F25" s="220">
        <v>7</v>
      </c>
      <c r="G25" s="220">
        <v>12</v>
      </c>
      <c r="H25" s="228">
        <v>638</v>
      </c>
      <c r="I25" s="229"/>
      <c r="J25" s="220">
        <v>10</v>
      </c>
      <c r="K25" s="220">
        <v>3</v>
      </c>
      <c r="L25" s="220">
        <v>35</v>
      </c>
      <c r="M25" s="220">
        <v>95</v>
      </c>
      <c r="N25" s="220"/>
      <c r="O25" s="228">
        <v>143</v>
      </c>
      <c r="P25" s="170"/>
      <c r="Q25" s="228">
        <v>781</v>
      </c>
    </row>
    <row r="26" spans="1:17" ht="20.100000000000001" customHeight="1">
      <c r="A26" s="219" t="s">
        <v>122</v>
      </c>
      <c r="B26" s="149"/>
      <c r="C26" s="220">
        <v>172</v>
      </c>
      <c r="D26" s="220">
        <v>51</v>
      </c>
      <c r="E26" s="220">
        <v>74</v>
      </c>
      <c r="F26" s="220">
        <v>11</v>
      </c>
      <c r="G26" s="220">
        <v>7</v>
      </c>
      <c r="H26" s="228">
        <v>315</v>
      </c>
      <c r="I26" s="229"/>
      <c r="J26" s="220">
        <v>149</v>
      </c>
      <c r="K26" s="220">
        <v>6</v>
      </c>
      <c r="L26" s="220">
        <v>24</v>
      </c>
      <c r="M26" s="230">
        <v>1773</v>
      </c>
      <c r="N26" s="220">
        <v>2</v>
      </c>
      <c r="O26" s="221">
        <v>1954</v>
      </c>
      <c r="P26" s="170"/>
      <c r="Q26" s="221">
        <v>2269</v>
      </c>
    </row>
    <row r="27" spans="1:17" ht="20.100000000000001" customHeight="1">
      <c r="A27" s="219" t="s">
        <v>123</v>
      </c>
      <c r="B27" s="149"/>
      <c r="C27" s="220">
        <v>205</v>
      </c>
      <c r="D27" s="220"/>
      <c r="E27" s="220">
        <v>112</v>
      </c>
      <c r="F27" s="220">
        <v>7</v>
      </c>
      <c r="G27" s="220">
        <v>12</v>
      </c>
      <c r="H27" s="228">
        <v>336</v>
      </c>
      <c r="I27" s="229"/>
      <c r="J27" s="220">
        <v>35</v>
      </c>
      <c r="K27" s="220"/>
      <c r="L27" s="220"/>
      <c r="M27" s="220">
        <v>186</v>
      </c>
      <c r="N27" s="220">
        <v>2</v>
      </c>
      <c r="O27" s="228">
        <v>223</v>
      </c>
      <c r="P27" s="170"/>
      <c r="Q27" s="228">
        <v>559</v>
      </c>
    </row>
    <row r="28" spans="1:17" ht="20.100000000000001" customHeight="1">
      <c r="A28" s="219" t="s">
        <v>124</v>
      </c>
      <c r="B28" s="149"/>
      <c r="C28" s="220">
        <v>51</v>
      </c>
      <c r="D28" s="220"/>
      <c r="E28" s="220">
        <v>58</v>
      </c>
      <c r="F28" s="220">
        <v>4</v>
      </c>
      <c r="G28" s="220">
        <v>1</v>
      </c>
      <c r="H28" s="228">
        <v>114</v>
      </c>
      <c r="I28" s="229"/>
      <c r="J28" s="220">
        <v>233</v>
      </c>
      <c r="K28" s="220">
        <v>6</v>
      </c>
      <c r="L28" s="220">
        <v>49</v>
      </c>
      <c r="M28" s="220">
        <v>182</v>
      </c>
      <c r="N28" s="220">
        <v>4</v>
      </c>
      <c r="O28" s="228">
        <v>474</v>
      </c>
      <c r="P28" s="170"/>
      <c r="Q28" s="228">
        <v>588</v>
      </c>
    </row>
    <row r="29" spans="1:17" ht="20.100000000000001" customHeight="1">
      <c r="A29" s="219" t="s">
        <v>125</v>
      </c>
      <c r="B29" s="149"/>
      <c r="C29" s="220">
        <v>46</v>
      </c>
      <c r="D29" s="220"/>
      <c r="E29" s="220">
        <v>17</v>
      </c>
      <c r="F29" s="220">
        <v>4</v>
      </c>
      <c r="G29" s="220">
        <v>14</v>
      </c>
      <c r="H29" s="228">
        <v>81</v>
      </c>
      <c r="I29" s="229"/>
      <c r="J29" s="220"/>
      <c r="K29" s="220">
        <v>3</v>
      </c>
      <c r="L29" s="220">
        <v>21</v>
      </c>
      <c r="M29" s="220">
        <v>46</v>
      </c>
      <c r="N29" s="220"/>
      <c r="O29" s="228">
        <v>70</v>
      </c>
      <c r="P29" s="170"/>
      <c r="Q29" s="228">
        <v>151</v>
      </c>
    </row>
    <row r="30" spans="1:17" ht="20.100000000000001" customHeight="1">
      <c r="A30" s="219" t="s">
        <v>126</v>
      </c>
      <c r="B30" s="149"/>
      <c r="C30" s="220">
        <v>149</v>
      </c>
      <c r="D30" s="220">
        <v>8</v>
      </c>
      <c r="E30" s="220">
        <v>28</v>
      </c>
      <c r="F30" s="220">
        <v>4</v>
      </c>
      <c r="G30" s="220">
        <v>11</v>
      </c>
      <c r="H30" s="228">
        <v>200</v>
      </c>
      <c r="I30" s="229"/>
      <c r="J30" s="220">
        <v>278</v>
      </c>
      <c r="K30" s="220">
        <v>1</v>
      </c>
      <c r="L30" s="220">
        <v>13</v>
      </c>
      <c r="M30" s="220">
        <v>2</v>
      </c>
      <c r="N30" s="220"/>
      <c r="O30" s="228">
        <v>294</v>
      </c>
      <c r="P30" s="170"/>
      <c r="Q30" s="228">
        <v>494</v>
      </c>
    </row>
    <row r="31" spans="1:17" ht="20.100000000000001" customHeight="1">
      <c r="A31" s="219" t="s">
        <v>127</v>
      </c>
      <c r="B31" s="149"/>
      <c r="C31" s="220">
        <v>56</v>
      </c>
      <c r="D31" s="220">
        <v>103</v>
      </c>
      <c r="E31" s="220">
        <v>31</v>
      </c>
      <c r="F31" s="220">
        <v>6</v>
      </c>
      <c r="G31" s="220"/>
      <c r="H31" s="228">
        <v>196</v>
      </c>
      <c r="I31" s="229"/>
      <c r="J31" s="220">
        <v>125</v>
      </c>
      <c r="K31" s="220">
        <v>3</v>
      </c>
      <c r="L31" s="220">
        <v>4</v>
      </c>
      <c r="M31" s="220">
        <v>69</v>
      </c>
      <c r="N31" s="220">
        <v>1</v>
      </c>
      <c r="O31" s="228">
        <v>202</v>
      </c>
      <c r="P31" s="170"/>
      <c r="Q31" s="228">
        <v>398</v>
      </c>
    </row>
    <row r="32" spans="1:17" ht="20.100000000000001" customHeight="1">
      <c r="A32" s="219" t="s">
        <v>128</v>
      </c>
      <c r="B32" s="149"/>
      <c r="C32" s="220">
        <v>434</v>
      </c>
      <c r="D32" s="220">
        <v>382</v>
      </c>
      <c r="E32" s="220">
        <v>221</v>
      </c>
      <c r="F32" s="220">
        <v>26</v>
      </c>
      <c r="G32" s="220">
        <v>4</v>
      </c>
      <c r="H32" s="221">
        <v>1067</v>
      </c>
      <c r="I32" s="229"/>
      <c r="J32" s="220">
        <v>191</v>
      </c>
      <c r="K32" s="220">
        <v>9</v>
      </c>
      <c r="L32" s="220">
        <v>72</v>
      </c>
      <c r="M32" s="220">
        <v>337</v>
      </c>
      <c r="N32" s="220">
        <v>5</v>
      </c>
      <c r="O32" s="228">
        <v>614</v>
      </c>
      <c r="P32" s="170"/>
      <c r="Q32" s="221">
        <v>1681</v>
      </c>
    </row>
    <row r="33" spans="1:17" ht="20.100000000000001" customHeight="1">
      <c r="A33" s="219" t="s">
        <v>129</v>
      </c>
      <c r="B33" s="149"/>
      <c r="C33" s="220">
        <v>856</v>
      </c>
      <c r="D33" s="220">
        <v>859</v>
      </c>
      <c r="E33" s="220">
        <v>674</v>
      </c>
      <c r="F33" s="220">
        <v>37</v>
      </c>
      <c r="G33" s="220">
        <v>12</v>
      </c>
      <c r="H33" s="221">
        <v>2438</v>
      </c>
      <c r="I33" s="229"/>
      <c r="J33" s="220">
        <v>23</v>
      </c>
      <c r="K33" s="220"/>
      <c r="L33" s="220"/>
      <c r="M33" s="220">
        <v>551</v>
      </c>
      <c r="N33" s="220">
        <v>3</v>
      </c>
      <c r="O33" s="228">
        <v>577</v>
      </c>
      <c r="P33" s="170"/>
      <c r="Q33" s="221">
        <v>3015</v>
      </c>
    </row>
    <row r="34" spans="1:17" ht="20.100000000000001" customHeight="1">
      <c r="A34" s="219" t="s">
        <v>130</v>
      </c>
      <c r="B34" s="149"/>
      <c r="C34" s="220">
        <v>148</v>
      </c>
      <c r="D34" s="220">
        <v>15</v>
      </c>
      <c r="E34" s="220">
        <v>101</v>
      </c>
      <c r="F34" s="220">
        <v>3</v>
      </c>
      <c r="G34" s="220"/>
      <c r="H34" s="228">
        <v>267</v>
      </c>
      <c r="I34" s="229"/>
      <c r="J34" s="220"/>
      <c r="K34" s="220">
        <v>5</v>
      </c>
      <c r="L34" s="220">
        <v>14</v>
      </c>
      <c r="M34" s="220">
        <v>105</v>
      </c>
      <c r="N34" s="220"/>
      <c r="O34" s="228">
        <v>124</v>
      </c>
      <c r="P34" s="170"/>
      <c r="Q34" s="228">
        <v>391</v>
      </c>
    </row>
    <row r="35" spans="1:17" ht="20.100000000000001" customHeight="1">
      <c r="A35" s="219" t="s">
        <v>131</v>
      </c>
      <c r="B35" s="149"/>
      <c r="C35" s="220">
        <v>444</v>
      </c>
      <c r="D35" s="220">
        <v>346</v>
      </c>
      <c r="E35" s="220">
        <v>379</v>
      </c>
      <c r="F35" s="220">
        <v>26</v>
      </c>
      <c r="G35" s="220">
        <v>6</v>
      </c>
      <c r="H35" s="221">
        <v>1201</v>
      </c>
      <c r="I35" s="229"/>
      <c r="J35" s="220">
        <v>46</v>
      </c>
      <c r="K35" s="220">
        <v>2</v>
      </c>
      <c r="L35" s="220">
        <v>57</v>
      </c>
      <c r="M35" s="220">
        <v>566</v>
      </c>
      <c r="N35" s="220">
        <v>2</v>
      </c>
      <c r="O35" s="228">
        <v>673</v>
      </c>
      <c r="P35" s="170"/>
      <c r="Q35" s="221">
        <v>1874</v>
      </c>
    </row>
    <row r="36" spans="1:17" ht="20.100000000000001" customHeight="1">
      <c r="A36" s="219" t="s">
        <v>132</v>
      </c>
      <c r="B36" s="149"/>
      <c r="C36" s="220">
        <v>6</v>
      </c>
      <c r="D36" s="220">
        <v>4</v>
      </c>
      <c r="E36" s="220">
        <v>8</v>
      </c>
      <c r="F36" s="220">
        <v>1</v>
      </c>
      <c r="G36" s="220"/>
      <c r="H36" s="228">
        <v>19</v>
      </c>
      <c r="I36" s="229"/>
      <c r="J36" s="220">
        <v>76</v>
      </c>
      <c r="K36" s="220">
        <v>4</v>
      </c>
      <c r="L36" s="220">
        <v>1</v>
      </c>
      <c r="M36" s="220">
        <v>110</v>
      </c>
      <c r="N36" s="220"/>
      <c r="O36" s="228">
        <v>191</v>
      </c>
      <c r="P36" s="170"/>
      <c r="Q36" s="228">
        <v>210</v>
      </c>
    </row>
    <row r="37" spans="1:17" ht="20.100000000000001" customHeight="1">
      <c r="A37" s="219" t="s">
        <v>133</v>
      </c>
      <c r="B37" s="149"/>
      <c r="C37" s="220">
        <v>91</v>
      </c>
      <c r="D37" s="220"/>
      <c r="E37" s="220">
        <v>40</v>
      </c>
      <c r="F37" s="220">
        <v>8</v>
      </c>
      <c r="G37" s="220">
        <v>6</v>
      </c>
      <c r="H37" s="228">
        <v>145</v>
      </c>
      <c r="I37" s="229"/>
      <c r="J37" s="220">
        <v>150</v>
      </c>
      <c r="K37" s="220">
        <v>14</v>
      </c>
      <c r="L37" s="220">
        <v>16</v>
      </c>
      <c r="M37" s="220">
        <v>146</v>
      </c>
      <c r="N37" s="220">
        <v>2</v>
      </c>
      <c r="O37" s="228">
        <v>328</v>
      </c>
      <c r="P37" s="170"/>
      <c r="Q37" s="228">
        <v>473</v>
      </c>
    </row>
    <row r="38" spans="1:17" ht="20.100000000000001" customHeight="1">
      <c r="A38" s="219" t="s">
        <v>134</v>
      </c>
      <c r="B38" s="149"/>
      <c r="C38" s="220">
        <v>34</v>
      </c>
      <c r="D38" s="220"/>
      <c r="E38" s="220">
        <v>3</v>
      </c>
      <c r="F38" s="220">
        <v>1</v>
      </c>
      <c r="G38" s="220">
        <v>3</v>
      </c>
      <c r="H38" s="228">
        <v>41</v>
      </c>
      <c r="I38" s="229"/>
      <c r="J38" s="220">
        <v>127</v>
      </c>
      <c r="K38" s="220">
        <v>9</v>
      </c>
      <c r="L38" s="220">
        <v>2</v>
      </c>
      <c r="M38" s="220">
        <v>43</v>
      </c>
      <c r="N38" s="220">
        <v>2</v>
      </c>
      <c r="O38" s="228">
        <v>183</v>
      </c>
      <c r="P38" s="170"/>
      <c r="Q38" s="228">
        <v>224</v>
      </c>
    </row>
    <row r="39" spans="1:17" ht="20.100000000000001" customHeight="1">
      <c r="A39" s="219" t="s">
        <v>135</v>
      </c>
      <c r="B39" s="149"/>
      <c r="C39" s="220">
        <v>45</v>
      </c>
      <c r="D39" s="220">
        <v>140</v>
      </c>
      <c r="E39" s="220">
        <v>26</v>
      </c>
      <c r="F39" s="220">
        <v>13</v>
      </c>
      <c r="G39" s="220">
        <v>9</v>
      </c>
      <c r="H39" s="228">
        <v>233</v>
      </c>
      <c r="I39" s="229"/>
      <c r="J39" s="220">
        <v>499</v>
      </c>
      <c r="K39" s="220">
        <v>4</v>
      </c>
      <c r="L39" s="220">
        <v>5</v>
      </c>
      <c r="M39" s="220">
        <v>95</v>
      </c>
      <c r="N39" s="220"/>
      <c r="O39" s="228">
        <v>603</v>
      </c>
      <c r="P39" s="170"/>
      <c r="Q39" s="228">
        <v>836</v>
      </c>
    </row>
    <row r="40" spans="1:17" ht="20.100000000000001" customHeight="1">
      <c r="A40" s="511" t="s">
        <v>680</v>
      </c>
      <c r="B40" s="509"/>
      <c r="C40" s="512">
        <v>2</v>
      </c>
      <c r="D40" s="512"/>
      <c r="E40" s="512">
        <v>1</v>
      </c>
      <c r="F40" s="512"/>
      <c r="G40" s="512"/>
      <c r="H40" s="513">
        <v>3</v>
      </c>
      <c r="I40" s="514"/>
      <c r="J40" s="512"/>
      <c r="K40" s="512"/>
      <c r="L40" s="512"/>
      <c r="M40" s="512"/>
      <c r="N40" s="512"/>
      <c r="O40" s="513">
        <v>0</v>
      </c>
      <c r="P40" s="510"/>
      <c r="Q40" s="513">
        <v>3</v>
      </c>
    </row>
    <row r="41" spans="1:17" ht="8.1" customHeight="1">
      <c r="A41" s="218"/>
      <c r="B41" s="149"/>
      <c r="C41" s="149"/>
      <c r="D41" s="149"/>
      <c r="E41" s="149"/>
      <c r="F41" s="149"/>
      <c r="G41" s="149"/>
      <c r="H41" s="149"/>
      <c r="I41" s="149"/>
      <c r="J41" s="149"/>
      <c r="K41" s="149"/>
      <c r="L41" s="149"/>
      <c r="M41" s="149"/>
      <c r="N41" s="149"/>
      <c r="O41" s="149"/>
      <c r="P41" s="149"/>
      <c r="Q41" s="149"/>
    </row>
    <row r="42" spans="1:17" ht="20.100000000000001" customHeight="1">
      <c r="A42" s="223" t="s">
        <v>88</v>
      </c>
      <c r="B42" s="149"/>
      <c r="C42" s="224">
        <v>6684</v>
      </c>
      <c r="D42" s="224">
        <v>4020</v>
      </c>
      <c r="E42" s="224">
        <v>3906</v>
      </c>
      <c r="F42" s="231">
        <v>339</v>
      </c>
      <c r="G42" s="231">
        <v>338</v>
      </c>
      <c r="H42" s="224">
        <v>15287</v>
      </c>
      <c r="I42" s="232"/>
      <c r="J42" s="224">
        <v>8402</v>
      </c>
      <c r="K42" s="231">
        <v>375</v>
      </c>
      <c r="L42" s="224">
        <v>4953</v>
      </c>
      <c r="M42" s="224">
        <v>10960</v>
      </c>
      <c r="N42" s="231">
        <v>103</v>
      </c>
      <c r="O42" s="224">
        <v>24793</v>
      </c>
      <c r="P42" s="232"/>
      <c r="Q42" s="224">
        <v>40080</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563</v>
      </c>
      <c r="C44" s="128"/>
      <c r="D44" s="128"/>
      <c r="E44" s="128"/>
      <c r="F44" s="128"/>
      <c r="G44" s="128"/>
      <c r="H44" s="128"/>
      <c r="I44" s="128"/>
      <c r="J44" s="128"/>
      <c r="K44" s="128"/>
      <c r="L44" s="128"/>
      <c r="M44" s="128"/>
      <c r="N44" s="128"/>
      <c r="O44" s="128"/>
      <c r="P44" s="128"/>
      <c r="Q44" s="128"/>
    </row>
    <row r="45" spans="1:17" s="136" customFormat="1" ht="14.1" customHeight="1">
      <c r="A45" s="128" t="s">
        <v>564</v>
      </c>
      <c r="C45" s="128"/>
      <c r="D45" s="128"/>
      <c r="E45" s="128"/>
      <c r="F45" s="128"/>
      <c r="G45" s="128"/>
      <c r="H45" s="128"/>
      <c r="I45" s="128"/>
      <c r="J45" s="128"/>
      <c r="K45" s="128"/>
      <c r="L45" s="128"/>
      <c r="M45" s="128"/>
      <c r="N45" s="128"/>
      <c r="O45" s="128"/>
      <c r="P45" s="128"/>
      <c r="Q45" s="128"/>
    </row>
    <row r="46" spans="1:17" s="136" customFormat="1" ht="14.1" customHeight="1">
      <c r="A46" s="128" t="s">
        <v>551</v>
      </c>
      <c r="B46" s="128"/>
      <c r="C46" s="128"/>
      <c r="D46" s="128"/>
      <c r="E46" s="128"/>
      <c r="F46" s="128"/>
      <c r="G46" s="128"/>
      <c r="H46" s="128"/>
      <c r="I46" s="128"/>
      <c r="J46" s="128"/>
      <c r="K46" s="128"/>
      <c r="L46" s="128"/>
      <c r="M46" s="128"/>
      <c r="N46" s="128"/>
      <c r="O46" s="128"/>
      <c r="P46" s="128"/>
      <c r="Q46" s="128"/>
    </row>
    <row r="47" spans="1:17" s="136" customFormat="1" ht="14.1" customHeight="1">
      <c r="A47" s="128" t="s">
        <v>93</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18" footer="0.31496062992125984"/>
  <pageSetup scale="54"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77B2-C6B2-4128-A447-1ABBC97D12B5}">
  <sheetPr>
    <pageSetUpPr fitToPage="1"/>
  </sheetPr>
  <dimension ref="A1:M38"/>
  <sheetViews>
    <sheetView view="pageBreakPreview" topLeftCell="A2" zoomScale="115" zoomScaleNormal="100" zoomScaleSheetLayoutView="115" workbookViewId="0">
      <selection activeCell="N15" sqref="N15"/>
    </sheetView>
  </sheetViews>
  <sheetFormatPr baseColWidth="10" defaultColWidth="11.42578125" defaultRowHeight="12.75"/>
  <cols>
    <col min="1" max="1" width="10.7109375" customWidth="1"/>
    <col min="2" max="2" width="3.85546875" bestFit="1" customWidth="1"/>
  </cols>
  <sheetData>
    <row r="1" spans="1:13">
      <c r="A1" s="120" t="s">
        <v>80</v>
      </c>
    </row>
    <row r="2" spans="1:13" ht="24.95" customHeight="1">
      <c r="A2" s="591" t="s">
        <v>565</v>
      </c>
      <c r="B2" s="591"/>
      <c r="C2" s="591"/>
      <c r="D2" s="591"/>
      <c r="E2" s="591"/>
      <c r="F2" s="591"/>
      <c r="G2" s="591"/>
      <c r="H2" s="591"/>
      <c r="I2" s="591"/>
      <c r="J2" s="591"/>
      <c r="K2" s="591"/>
      <c r="L2" s="591"/>
      <c r="M2" s="591"/>
    </row>
    <row r="3" spans="1:13" ht="20.100000000000001" customHeight="1">
      <c r="A3" s="591" t="str">
        <f>UPPER(CONCATENATE("Mayo 2024"))</f>
        <v>MAYO 2024</v>
      </c>
      <c r="B3" s="591"/>
      <c r="C3" s="591"/>
      <c r="D3" s="591"/>
      <c r="E3" s="591"/>
      <c r="F3" s="591"/>
      <c r="G3" s="591"/>
      <c r="H3" s="591"/>
      <c r="I3" s="591"/>
      <c r="J3" s="591"/>
      <c r="K3" s="591"/>
      <c r="L3" s="591"/>
      <c r="M3" s="591"/>
    </row>
    <row r="4" spans="1:13" ht="15" customHeight="1">
      <c r="A4" s="653"/>
      <c r="B4" s="653"/>
      <c r="C4" s="653"/>
      <c r="D4" s="653"/>
      <c r="E4" s="653"/>
      <c r="F4" s="653"/>
      <c r="G4" s="653"/>
      <c r="H4" s="653"/>
      <c r="I4" s="653"/>
      <c r="J4" s="653"/>
      <c r="K4" s="653"/>
      <c r="L4" s="653"/>
      <c r="M4" s="653"/>
    </row>
    <row r="5" spans="1:13" ht="33" customHeight="1">
      <c r="A5" s="121"/>
      <c r="C5" s="652" t="s">
        <v>566</v>
      </c>
      <c r="D5" s="652"/>
      <c r="E5" s="652"/>
      <c r="J5" s="652" t="s">
        <v>567</v>
      </c>
      <c r="K5" s="652"/>
    </row>
    <row r="6" spans="1:13" ht="24.75">
      <c r="A6" s="500" t="s">
        <v>553</v>
      </c>
      <c r="B6" s="508" t="s">
        <v>88</v>
      </c>
    </row>
    <row r="7" spans="1:13" ht="16.5">
      <c r="A7" s="500" t="s">
        <v>536</v>
      </c>
      <c r="B7" s="507">
        <v>6684</v>
      </c>
    </row>
    <row r="8" spans="1:13" ht="16.5">
      <c r="A8" s="500" t="s">
        <v>537</v>
      </c>
      <c r="B8" s="507">
        <v>4020</v>
      </c>
    </row>
    <row r="9" spans="1:13" ht="16.5">
      <c r="A9" s="500" t="s">
        <v>538</v>
      </c>
      <c r="B9" s="507">
        <v>3906</v>
      </c>
    </row>
    <row r="10" spans="1:13" ht="16.5">
      <c r="A10" s="500" t="s">
        <v>554</v>
      </c>
      <c r="B10" s="508">
        <v>339</v>
      </c>
    </row>
    <row r="11" spans="1:13">
      <c r="A11" s="500" t="s">
        <v>540</v>
      </c>
      <c r="B11" s="508">
        <v>338</v>
      </c>
    </row>
    <row r="12" spans="1:13">
      <c r="A12" s="500" t="s">
        <v>88</v>
      </c>
      <c r="B12" s="507"/>
    </row>
    <row r="13" spans="1:13">
      <c r="A13" s="504"/>
      <c r="B13" s="504"/>
    </row>
    <row r="14" spans="1:13" ht="16.5">
      <c r="A14" s="500" t="s">
        <v>556</v>
      </c>
      <c r="B14" s="508" t="s">
        <v>88</v>
      </c>
    </row>
    <row r="15" spans="1:13" ht="24.75">
      <c r="A15" s="500" t="s">
        <v>544</v>
      </c>
      <c r="B15" s="507">
        <v>10960</v>
      </c>
    </row>
    <row r="16" spans="1:13">
      <c r="A16" s="175" t="s">
        <v>541</v>
      </c>
      <c r="B16" s="176">
        <v>8402</v>
      </c>
    </row>
    <row r="17" spans="1:11" ht="16.5">
      <c r="A17" s="175" t="s">
        <v>543</v>
      </c>
      <c r="B17" s="176">
        <v>4953</v>
      </c>
    </row>
    <row r="18" spans="1:11" ht="16.5">
      <c r="A18" s="175" t="s">
        <v>542</v>
      </c>
      <c r="B18" s="174">
        <v>375</v>
      </c>
    </row>
    <row r="19" spans="1:11" ht="16.5">
      <c r="A19" s="175" t="s">
        <v>545</v>
      </c>
      <c r="B19" s="174">
        <v>103</v>
      </c>
    </row>
    <row r="20" spans="1:11">
      <c r="A20" s="175" t="s">
        <v>88</v>
      </c>
      <c r="B20" s="176"/>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25" t="s">
        <v>89</v>
      </c>
      <c r="E32" s="226">
        <v>15287</v>
      </c>
      <c r="J32" s="225" t="s">
        <v>89</v>
      </c>
      <c r="K32" s="226">
        <v>24793</v>
      </c>
    </row>
    <row r="33" spans="1:1">
      <c r="A33" s="121"/>
    </row>
    <row r="34" spans="1:1">
      <c r="A34" s="121"/>
    </row>
    <row r="35" spans="1:1" s="233" customFormat="1" ht="12" customHeight="1">
      <c r="A35" s="515" t="s">
        <v>563</v>
      </c>
    </row>
    <row r="36" spans="1:1" s="233" customFormat="1" ht="12" customHeight="1">
      <c r="A36" s="515" t="s">
        <v>551</v>
      </c>
    </row>
    <row r="37" spans="1:1" s="233" customFormat="1" ht="12" customHeight="1">
      <c r="A37" s="515" t="s">
        <v>93</v>
      </c>
    </row>
    <row r="38" spans="1:1" s="233"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11" footer="0.31496062992125984"/>
  <pageSetup scale="92"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C095-9231-4B64-902D-B64D674D161E}">
  <sheetPr>
    <pageSetUpPr fitToPage="1"/>
  </sheetPr>
  <dimension ref="A1:Q49"/>
  <sheetViews>
    <sheetView view="pageBreakPreview" zoomScale="85" zoomScaleNormal="100" zoomScaleSheetLayoutView="85" workbookViewId="0">
      <selection activeCell="M21" sqref="M21"/>
    </sheetView>
  </sheetViews>
  <sheetFormatPr baseColWidth="10" defaultColWidth="11.42578125"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80</v>
      </c>
      <c r="B1" s="128"/>
      <c r="C1" s="128"/>
      <c r="D1" s="128"/>
      <c r="E1" s="128"/>
      <c r="F1" s="128"/>
      <c r="G1" s="128"/>
      <c r="H1" s="128"/>
      <c r="I1" s="128"/>
      <c r="J1" s="128"/>
      <c r="K1" s="128"/>
      <c r="L1" s="128"/>
      <c r="M1" s="128"/>
      <c r="N1" s="128"/>
      <c r="O1" s="128"/>
      <c r="P1" s="128"/>
      <c r="Q1" s="128"/>
    </row>
    <row r="2" spans="1:17" ht="6.95" customHeight="1">
      <c r="A2" s="654"/>
      <c r="B2" s="654"/>
      <c r="C2" s="654"/>
      <c r="D2" s="654"/>
      <c r="E2" s="654"/>
      <c r="F2" s="654"/>
      <c r="G2" s="654"/>
      <c r="H2" s="654"/>
      <c r="I2" s="654"/>
      <c r="J2" s="654"/>
      <c r="K2" s="654"/>
      <c r="L2" s="654"/>
      <c r="M2" s="654"/>
      <c r="N2" s="654"/>
      <c r="O2" s="654"/>
      <c r="P2" s="654"/>
      <c r="Q2" s="654"/>
    </row>
    <row r="3" spans="1:17" ht="35.1" customHeight="1">
      <c r="A3" s="654" t="s">
        <v>568</v>
      </c>
      <c r="B3" s="654"/>
      <c r="C3" s="654"/>
      <c r="D3" s="654"/>
      <c r="E3" s="654"/>
      <c r="F3" s="654"/>
      <c r="G3" s="654"/>
      <c r="H3" s="654"/>
      <c r="I3" s="654"/>
      <c r="J3" s="654"/>
      <c r="K3" s="654"/>
      <c r="L3" s="654"/>
      <c r="M3" s="654"/>
      <c r="N3" s="654"/>
      <c r="O3" s="654"/>
      <c r="P3" s="654"/>
      <c r="Q3" s="654"/>
    </row>
    <row r="4" spans="1:17" ht="24.95" customHeight="1">
      <c r="A4" s="654" t="str">
        <f>UPPER(CONCATENATE("Mayo 2024"))</f>
        <v>MAYO 2024</v>
      </c>
      <c r="B4" s="654"/>
      <c r="C4" s="654"/>
      <c r="D4" s="654"/>
      <c r="E4" s="654"/>
      <c r="F4" s="654"/>
      <c r="G4" s="654"/>
      <c r="H4" s="654"/>
      <c r="I4" s="654"/>
      <c r="J4" s="654"/>
      <c r="K4" s="654"/>
      <c r="L4" s="654"/>
      <c r="M4" s="654"/>
      <c r="N4" s="654"/>
      <c r="O4" s="654"/>
      <c r="P4" s="654"/>
      <c r="Q4" s="654"/>
    </row>
    <row r="5" spans="1:17">
      <c r="A5" s="136"/>
      <c r="B5" s="128"/>
      <c r="C5" s="128"/>
      <c r="D5" s="128"/>
      <c r="E5" s="128"/>
      <c r="F5" s="128"/>
      <c r="G5" s="128"/>
      <c r="H5" s="128"/>
      <c r="I5" s="128"/>
      <c r="J5" s="128"/>
      <c r="K5" s="128"/>
      <c r="L5" s="128"/>
      <c r="M5" s="128"/>
      <c r="N5" s="128"/>
      <c r="O5" s="128"/>
      <c r="P5" s="128"/>
      <c r="Q5" s="128"/>
    </row>
    <row r="6" spans="1:17" ht="45" customHeight="1">
      <c r="A6" s="649" t="s">
        <v>533</v>
      </c>
      <c r="B6" s="227"/>
      <c r="C6" s="649" t="s">
        <v>566</v>
      </c>
      <c r="D6" s="649"/>
      <c r="E6" s="649"/>
      <c r="F6" s="649"/>
      <c r="G6" s="649"/>
      <c r="H6" s="649"/>
      <c r="I6" s="227"/>
      <c r="J6" s="649" t="s">
        <v>567</v>
      </c>
      <c r="K6" s="649"/>
      <c r="L6" s="649"/>
      <c r="M6" s="649"/>
      <c r="N6" s="649"/>
      <c r="O6" s="649"/>
      <c r="P6" s="227"/>
      <c r="Q6" s="649" t="s">
        <v>98</v>
      </c>
    </row>
    <row r="7" spans="1:17" ht="58.5" customHeight="1">
      <c r="A7" s="649"/>
      <c r="B7" s="227"/>
      <c r="C7" s="447" t="s">
        <v>536</v>
      </c>
      <c r="D7" s="447" t="s">
        <v>537</v>
      </c>
      <c r="E7" s="447" t="s">
        <v>538</v>
      </c>
      <c r="F7" s="447" t="s">
        <v>562</v>
      </c>
      <c r="G7" s="447" t="s">
        <v>540</v>
      </c>
      <c r="H7" s="447" t="s">
        <v>103</v>
      </c>
      <c r="I7" s="227"/>
      <c r="J7" s="447" t="s">
        <v>541</v>
      </c>
      <c r="K7" s="447" t="s">
        <v>542</v>
      </c>
      <c r="L7" s="447" t="s">
        <v>543</v>
      </c>
      <c r="M7" s="447" t="s">
        <v>544</v>
      </c>
      <c r="N7" s="447" t="s">
        <v>545</v>
      </c>
      <c r="O7" s="447" t="s">
        <v>103</v>
      </c>
      <c r="P7" s="227"/>
      <c r="Q7" s="649"/>
    </row>
    <row r="8" spans="1:17" ht="8.1" customHeight="1">
      <c r="A8" s="448"/>
      <c r="B8" s="227"/>
      <c r="C8" s="449"/>
      <c r="D8" s="449"/>
      <c r="E8" s="449"/>
      <c r="F8" s="449"/>
      <c r="G8" s="449"/>
      <c r="H8" s="449"/>
      <c r="I8" s="227"/>
      <c r="J8" s="449"/>
      <c r="K8" s="449"/>
      <c r="L8" s="449"/>
      <c r="M8" s="449"/>
      <c r="N8" s="449"/>
      <c r="O8" s="449"/>
      <c r="P8" s="227"/>
      <c r="Q8" s="449"/>
    </row>
    <row r="9" spans="1:17" ht="18" customHeight="1">
      <c r="A9" s="238" t="s">
        <v>104</v>
      </c>
      <c r="B9" s="235"/>
      <c r="C9" s="239"/>
      <c r="D9" s="239"/>
      <c r="E9" s="239"/>
      <c r="F9" s="239"/>
      <c r="G9" s="239"/>
      <c r="H9" s="240">
        <v>0</v>
      </c>
      <c r="I9" s="241"/>
      <c r="J9" s="239"/>
      <c r="K9" s="239"/>
      <c r="L9" s="239"/>
      <c r="M9" s="239"/>
      <c r="N9" s="239"/>
      <c r="O9" s="240">
        <v>0</v>
      </c>
      <c r="P9" s="241"/>
      <c r="Q9" s="240">
        <v>0</v>
      </c>
    </row>
    <row r="10" spans="1:17" ht="18" customHeight="1">
      <c r="A10" s="238" t="s">
        <v>105</v>
      </c>
      <c r="B10" s="235"/>
      <c r="C10" s="239"/>
      <c r="D10" s="239">
        <v>5</v>
      </c>
      <c r="E10" s="239">
        <v>1</v>
      </c>
      <c r="F10" s="239"/>
      <c r="G10" s="239"/>
      <c r="H10" s="240">
        <v>6</v>
      </c>
      <c r="I10" s="241"/>
      <c r="J10" s="239">
        <v>17</v>
      </c>
      <c r="K10" s="239"/>
      <c r="L10" s="239">
        <v>1</v>
      </c>
      <c r="M10" s="239">
        <v>8</v>
      </c>
      <c r="N10" s="239"/>
      <c r="O10" s="240">
        <v>26</v>
      </c>
      <c r="P10" s="241"/>
      <c r="Q10" s="240">
        <v>32</v>
      </c>
    </row>
    <row r="11" spans="1:17" ht="18" customHeight="1">
      <c r="A11" s="238" t="s">
        <v>106</v>
      </c>
      <c r="B11" s="235"/>
      <c r="C11" s="239"/>
      <c r="D11" s="239"/>
      <c r="E11" s="239"/>
      <c r="F11" s="239"/>
      <c r="G11" s="239"/>
      <c r="H11" s="240">
        <v>0</v>
      </c>
      <c r="I11" s="241"/>
      <c r="J11" s="239">
        <v>1</v>
      </c>
      <c r="K11" s="239"/>
      <c r="L11" s="239"/>
      <c r="M11" s="239"/>
      <c r="N11" s="239"/>
      <c r="O11" s="240">
        <v>1</v>
      </c>
      <c r="P11" s="241"/>
      <c r="Q11" s="240">
        <v>1</v>
      </c>
    </row>
    <row r="12" spans="1:17" ht="18" customHeight="1">
      <c r="A12" s="238" t="s">
        <v>107</v>
      </c>
      <c r="B12" s="235"/>
      <c r="C12" s="239"/>
      <c r="D12" s="239"/>
      <c r="E12" s="239"/>
      <c r="F12" s="239"/>
      <c r="G12" s="239"/>
      <c r="H12" s="240">
        <v>0</v>
      </c>
      <c r="I12" s="241"/>
      <c r="J12" s="239"/>
      <c r="K12" s="239"/>
      <c r="L12" s="239"/>
      <c r="M12" s="239"/>
      <c r="N12" s="239"/>
      <c r="O12" s="240">
        <v>0</v>
      </c>
      <c r="P12" s="241"/>
      <c r="Q12" s="240">
        <v>0</v>
      </c>
    </row>
    <row r="13" spans="1:17" ht="18" customHeight="1">
      <c r="A13" s="238" t="s">
        <v>110</v>
      </c>
      <c r="B13" s="235"/>
      <c r="C13" s="239"/>
      <c r="D13" s="239"/>
      <c r="E13" s="239">
        <v>2</v>
      </c>
      <c r="F13" s="239"/>
      <c r="G13" s="239"/>
      <c r="H13" s="240">
        <v>2</v>
      </c>
      <c r="I13" s="241"/>
      <c r="J13" s="239">
        <v>10</v>
      </c>
      <c r="K13" s="239"/>
      <c r="L13" s="239"/>
      <c r="M13" s="239">
        <v>1</v>
      </c>
      <c r="N13" s="239"/>
      <c r="O13" s="240">
        <v>11</v>
      </c>
      <c r="P13" s="241"/>
      <c r="Q13" s="240">
        <v>13</v>
      </c>
    </row>
    <row r="14" spans="1:17" ht="18" customHeight="1">
      <c r="A14" s="238" t="s">
        <v>111</v>
      </c>
      <c r="B14" s="235"/>
      <c r="C14" s="239"/>
      <c r="D14" s="239">
        <v>2</v>
      </c>
      <c r="E14" s="239">
        <v>1</v>
      </c>
      <c r="F14" s="239"/>
      <c r="G14" s="239"/>
      <c r="H14" s="240">
        <v>3</v>
      </c>
      <c r="I14" s="241"/>
      <c r="J14" s="239">
        <v>9</v>
      </c>
      <c r="K14" s="239"/>
      <c r="L14" s="239">
        <v>1</v>
      </c>
      <c r="M14" s="239">
        <v>2</v>
      </c>
      <c r="N14" s="239"/>
      <c r="O14" s="240">
        <v>12</v>
      </c>
      <c r="P14" s="241"/>
      <c r="Q14" s="240">
        <v>15</v>
      </c>
    </row>
    <row r="15" spans="1:17" ht="18" customHeight="1">
      <c r="A15" s="238" t="s">
        <v>112</v>
      </c>
      <c r="B15" s="235"/>
      <c r="C15" s="239">
        <v>1</v>
      </c>
      <c r="D15" s="239">
        <v>4</v>
      </c>
      <c r="E15" s="239"/>
      <c r="F15" s="239"/>
      <c r="G15" s="239"/>
      <c r="H15" s="240">
        <v>5</v>
      </c>
      <c r="I15" s="241"/>
      <c r="J15" s="239">
        <v>30</v>
      </c>
      <c r="K15" s="239"/>
      <c r="L15" s="239">
        <v>4</v>
      </c>
      <c r="M15" s="239">
        <v>1</v>
      </c>
      <c r="N15" s="239"/>
      <c r="O15" s="240">
        <v>35</v>
      </c>
      <c r="P15" s="241"/>
      <c r="Q15" s="240">
        <v>40</v>
      </c>
    </row>
    <row r="16" spans="1:17" ht="18" customHeight="1">
      <c r="A16" s="238" t="s">
        <v>108</v>
      </c>
      <c r="B16" s="235"/>
      <c r="C16" s="239">
        <v>1</v>
      </c>
      <c r="D16" s="239">
        <v>1</v>
      </c>
      <c r="E16" s="239"/>
      <c r="F16" s="239"/>
      <c r="G16" s="239"/>
      <c r="H16" s="240">
        <v>2</v>
      </c>
      <c r="I16" s="241"/>
      <c r="J16" s="239">
        <v>1</v>
      </c>
      <c r="K16" s="239"/>
      <c r="L16" s="239"/>
      <c r="M16" s="239">
        <v>4</v>
      </c>
      <c r="N16" s="239"/>
      <c r="O16" s="240">
        <v>5</v>
      </c>
      <c r="P16" s="241"/>
      <c r="Q16" s="240">
        <v>7</v>
      </c>
    </row>
    <row r="17" spans="1:17" ht="18" customHeight="1">
      <c r="A17" s="238" t="s">
        <v>109</v>
      </c>
      <c r="B17" s="235"/>
      <c r="C17" s="239"/>
      <c r="D17" s="239"/>
      <c r="E17" s="239"/>
      <c r="F17" s="239"/>
      <c r="G17" s="239"/>
      <c r="H17" s="240">
        <v>0</v>
      </c>
      <c r="I17" s="241"/>
      <c r="J17" s="239">
        <v>3</v>
      </c>
      <c r="K17" s="239"/>
      <c r="L17" s="239"/>
      <c r="M17" s="239"/>
      <c r="N17" s="239"/>
      <c r="O17" s="240">
        <v>3</v>
      </c>
      <c r="P17" s="241"/>
      <c r="Q17" s="240">
        <v>3</v>
      </c>
    </row>
    <row r="18" spans="1:17" ht="18" customHeight="1">
      <c r="A18" s="238" t="s">
        <v>113</v>
      </c>
      <c r="B18" s="235"/>
      <c r="C18" s="239">
        <v>3</v>
      </c>
      <c r="D18" s="239">
        <v>2</v>
      </c>
      <c r="E18" s="239"/>
      <c r="F18" s="239"/>
      <c r="G18" s="239"/>
      <c r="H18" s="240">
        <v>5</v>
      </c>
      <c r="I18" s="241"/>
      <c r="J18" s="239"/>
      <c r="K18" s="239"/>
      <c r="L18" s="239"/>
      <c r="M18" s="239">
        <v>2</v>
      </c>
      <c r="N18" s="239"/>
      <c r="O18" s="240">
        <v>2</v>
      </c>
      <c r="P18" s="241"/>
      <c r="Q18" s="240">
        <v>7</v>
      </c>
    </row>
    <row r="19" spans="1:17" ht="18" customHeight="1">
      <c r="A19" s="238" t="s">
        <v>118</v>
      </c>
      <c r="B19" s="235"/>
      <c r="C19" s="239"/>
      <c r="D19" s="239"/>
      <c r="E19" s="239"/>
      <c r="F19" s="239"/>
      <c r="G19" s="239"/>
      <c r="H19" s="240">
        <v>0</v>
      </c>
      <c r="I19" s="241"/>
      <c r="J19" s="239">
        <v>19</v>
      </c>
      <c r="K19" s="239"/>
      <c r="L19" s="239">
        <v>1</v>
      </c>
      <c r="M19" s="239">
        <v>1</v>
      </c>
      <c r="N19" s="239"/>
      <c r="O19" s="240">
        <v>21</v>
      </c>
      <c r="P19" s="241"/>
      <c r="Q19" s="240">
        <v>21</v>
      </c>
    </row>
    <row r="20" spans="1:17" ht="18" customHeight="1">
      <c r="A20" s="238" t="s">
        <v>114</v>
      </c>
      <c r="B20" s="235"/>
      <c r="C20" s="239"/>
      <c r="D20" s="239"/>
      <c r="E20" s="239"/>
      <c r="F20" s="239"/>
      <c r="G20" s="239"/>
      <c r="H20" s="240">
        <v>0</v>
      </c>
      <c r="I20" s="241"/>
      <c r="J20" s="239">
        <v>11</v>
      </c>
      <c r="K20" s="239"/>
      <c r="L20" s="239"/>
      <c r="M20" s="239">
        <v>2</v>
      </c>
      <c r="N20" s="239"/>
      <c r="O20" s="240">
        <v>13</v>
      </c>
      <c r="P20" s="241"/>
      <c r="Q20" s="240">
        <v>13</v>
      </c>
    </row>
    <row r="21" spans="1:17" ht="18" customHeight="1">
      <c r="A21" s="238" t="s">
        <v>115</v>
      </c>
      <c r="B21" s="235"/>
      <c r="C21" s="239"/>
      <c r="D21" s="239"/>
      <c r="E21" s="239"/>
      <c r="F21" s="239"/>
      <c r="G21" s="239"/>
      <c r="H21" s="240">
        <v>0</v>
      </c>
      <c r="I21" s="241"/>
      <c r="J21" s="239"/>
      <c r="K21" s="239"/>
      <c r="L21" s="239"/>
      <c r="M21" s="239">
        <v>1</v>
      </c>
      <c r="N21" s="239"/>
      <c r="O21" s="240">
        <v>1</v>
      </c>
      <c r="P21" s="241"/>
      <c r="Q21" s="240">
        <v>1</v>
      </c>
    </row>
    <row r="22" spans="1:17" ht="18" customHeight="1">
      <c r="A22" s="238" t="s">
        <v>116</v>
      </c>
      <c r="B22" s="235"/>
      <c r="C22" s="239">
        <v>1</v>
      </c>
      <c r="D22" s="239"/>
      <c r="E22" s="239"/>
      <c r="F22" s="239"/>
      <c r="G22" s="239"/>
      <c r="H22" s="240">
        <v>1</v>
      </c>
      <c r="I22" s="241"/>
      <c r="J22" s="239">
        <v>8</v>
      </c>
      <c r="K22" s="239"/>
      <c r="L22" s="239"/>
      <c r="M22" s="239"/>
      <c r="N22" s="239"/>
      <c r="O22" s="240">
        <v>8</v>
      </c>
      <c r="P22" s="241"/>
      <c r="Q22" s="240">
        <v>9</v>
      </c>
    </row>
    <row r="23" spans="1:17" ht="18" customHeight="1">
      <c r="A23" s="238" t="s">
        <v>117</v>
      </c>
      <c r="B23" s="235"/>
      <c r="C23" s="239"/>
      <c r="D23" s="239"/>
      <c r="E23" s="239"/>
      <c r="F23" s="239"/>
      <c r="G23" s="239"/>
      <c r="H23" s="240">
        <v>0</v>
      </c>
      <c r="I23" s="241"/>
      <c r="J23" s="239">
        <v>8</v>
      </c>
      <c r="K23" s="239"/>
      <c r="L23" s="239"/>
      <c r="M23" s="239">
        <v>3</v>
      </c>
      <c r="N23" s="239"/>
      <c r="O23" s="240">
        <v>11</v>
      </c>
      <c r="P23" s="241"/>
      <c r="Q23" s="240">
        <v>11</v>
      </c>
    </row>
    <row r="24" spans="1:17" ht="18" customHeight="1">
      <c r="A24" s="238" t="s">
        <v>119</v>
      </c>
      <c r="B24" s="235"/>
      <c r="C24" s="239"/>
      <c r="D24" s="239">
        <v>1</v>
      </c>
      <c r="E24" s="239"/>
      <c r="F24" s="239"/>
      <c r="G24" s="239"/>
      <c r="H24" s="240">
        <v>1</v>
      </c>
      <c r="I24" s="241"/>
      <c r="J24" s="239">
        <v>10</v>
      </c>
      <c r="K24" s="239"/>
      <c r="L24" s="239"/>
      <c r="M24" s="239">
        <v>2</v>
      </c>
      <c r="N24" s="239"/>
      <c r="O24" s="240">
        <v>12</v>
      </c>
      <c r="P24" s="241"/>
      <c r="Q24" s="240">
        <v>13</v>
      </c>
    </row>
    <row r="25" spans="1:17" ht="18" customHeight="1">
      <c r="A25" s="238" t="s">
        <v>120</v>
      </c>
      <c r="B25" s="235"/>
      <c r="C25" s="239">
        <v>1</v>
      </c>
      <c r="D25" s="239"/>
      <c r="E25" s="239">
        <v>1</v>
      </c>
      <c r="F25" s="239"/>
      <c r="G25" s="239"/>
      <c r="H25" s="240">
        <v>2</v>
      </c>
      <c r="I25" s="241"/>
      <c r="J25" s="239">
        <v>5</v>
      </c>
      <c r="K25" s="239"/>
      <c r="L25" s="239"/>
      <c r="M25" s="239">
        <v>1</v>
      </c>
      <c r="N25" s="239"/>
      <c r="O25" s="240">
        <v>6</v>
      </c>
      <c r="P25" s="241"/>
      <c r="Q25" s="240">
        <v>8</v>
      </c>
    </row>
    <row r="26" spans="1:17" ht="18" customHeight="1">
      <c r="A26" s="238" t="s">
        <v>121</v>
      </c>
      <c r="B26" s="235"/>
      <c r="C26" s="239"/>
      <c r="D26" s="239"/>
      <c r="E26" s="239"/>
      <c r="F26" s="239"/>
      <c r="G26" s="239"/>
      <c r="H26" s="240">
        <v>0</v>
      </c>
      <c r="I26" s="241"/>
      <c r="J26" s="239">
        <v>1</v>
      </c>
      <c r="K26" s="239"/>
      <c r="L26" s="239"/>
      <c r="M26" s="239"/>
      <c r="N26" s="239"/>
      <c r="O26" s="240">
        <v>1</v>
      </c>
      <c r="P26" s="241"/>
      <c r="Q26" s="240">
        <v>1</v>
      </c>
    </row>
    <row r="27" spans="1:17" ht="18" customHeight="1">
      <c r="A27" s="238" t="s">
        <v>122</v>
      </c>
      <c r="B27" s="235"/>
      <c r="C27" s="239">
        <v>2</v>
      </c>
      <c r="D27" s="239">
        <v>5</v>
      </c>
      <c r="E27" s="239"/>
      <c r="F27" s="239"/>
      <c r="G27" s="239"/>
      <c r="H27" s="240">
        <v>7</v>
      </c>
      <c r="I27" s="241"/>
      <c r="J27" s="239">
        <v>4</v>
      </c>
      <c r="K27" s="239"/>
      <c r="L27" s="239"/>
      <c r="M27" s="239">
        <v>3</v>
      </c>
      <c r="N27" s="239"/>
      <c r="O27" s="240">
        <v>7</v>
      </c>
      <c r="P27" s="241"/>
      <c r="Q27" s="240">
        <v>14</v>
      </c>
    </row>
    <row r="28" spans="1:17" ht="18" customHeight="1">
      <c r="A28" s="238" t="s">
        <v>123</v>
      </c>
      <c r="B28" s="235"/>
      <c r="C28" s="239">
        <v>3</v>
      </c>
      <c r="D28" s="239">
        <v>5</v>
      </c>
      <c r="E28" s="239"/>
      <c r="F28" s="239"/>
      <c r="G28" s="239"/>
      <c r="H28" s="240">
        <v>8</v>
      </c>
      <c r="I28" s="241"/>
      <c r="J28" s="239">
        <v>5</v>
      </c>
      <c r="K28" s="239"/>
      <c r="L28" s="239">
        <v>2</v>
      </c>
      <c r="M28" s="239"/>
      <c r="N28" s="239"/>
      <c r="O28" s="240">
        <v>7</v>
      </c>
      <c r="P28" s="241"/>
      <c r="Q28" s="240">
        <v>15</v>
      </c>
    </row>
    <row r="29" spans="1:17" ht="18" customHeight="1">
      <c r="A29" s="238" t="s">
        <v>124</v>
      </c>
      <c r="B29" s="235"/>
      <c r="C29" s="239"/>
      <c r="D29" s="239"/>
      <c r="E29" s="239"/>
      <c r="F29" s="239"/>
      <c r="G29" s="239"/>
      <c r="H29" s="240">
        <v>0</v>
      </c>
      <c r="I29" s="241"/>
      <c r="J29" s="239">
        <v>9</v>
      </c>
      <c r="K29" s="239"/>
      <c r="L29" s="239"/>
      <c r="M29" s="239"/>
      <c r="N29" s="239"/>
      <c r="O29" s="240">
        <v>9</v>
      </c>
      <c r="P29" s="241"/>
      <c r="Q29" s="240">
        <v>9</v>
      </c>
    </row>
    <row r="30" spans="1:17" ht="18" customHeight="1">
      <c r="A30" s="238" t="s">
        <v>125</v>
      </c>
      <c r="B30" s="235"/>
      <c r="C30" s="239"/>
      <c r="D30" s="239">
        <v>2</v>
      </c>
      <c r="E30" s="239"/>
      <c r="F30" s="239"/>
      <c r="G30" s="239"/>
      <c r="H30" s="240">
        <v>2</v>
      </c>
      <c r="I30" s="241"/>
      <c r="J30" s="239">
        <v>21</v>
      </c>
      <c r="K30" s="239"/>
      <c r="L30" s="239"/>
      <c r="M30" s="239">
        <v>4</v>
      </c>
      <c r="N30" s="239"/>
      <c r="O30" s="240">
        <v>25</v>
      </c>
      <c r="P30" s="241"/>
      <c r="Q30" s="240">
        <v>27</v>
      </c>
    </row>
    <row r="31" spans="1:17" ht="18" customHeight="1">
      <c r="A31" s="238" t="s">
        <v>126</v>
      </c>
      <c r="B31" s="235"/>
      <c r="C31" s="239"/>
      <c r="D31" s="239"/>
      <c r="E31" s="239"/>
      <c r="F31" s="239"/>
      <c r="G31" s="239"/>
      <c r="H31" s="240">
        <v>0</v>
      </c>
      <c r="I31" s="241"/>
      <c r="J31" s="239"/>
      <c r="K31" s="239"/>
      <c r="L31" s="239"/>
      <c r="M31" s="239">
        <v>1</v>
      </c>
      <c r="N31" s="239"/>
      <c r="O31" s="240">
        <v>1</v>
      </c>
      <c r="P31" s="241"/>
      <c r="Q31" s="240">
        <v>1</v>
      </c>
    </row>
    <row r="32" spans="1:17" ht="18" customHeight="1">
      <c r="A32" s="238" t="s">
        <v>127</v>
      </c>
      <c r="B32" s="235"/>
      <c r="C32" s="239">
        <v>1</v>
      </c>
      <c r="D32" s="239"/>
      <c r="E32" s="239"/>
      <c r="F32" s="239"/>
      <c r="G32" s="239"/>
      <c r="H32" s="240">
        <v>1</v>
      </c>
      <c r="I32" s="241"/>
      <c r="J32" s="239"/>
      <c r="K32" s="239"/>
      <c r="L32" s="239"/>
      <c r="M32" s="239">
        <v>1</v>
      </c>
      <c r="N32" s="239"/>
      <c r="O32" s="240">
        <v>1</v>
      </c>
      <c r="P32" s="241"/>
      <c r="Q32" s="240">
        <v>2</v>
      </c>
    </row>
    <row r="33" spans="1:17" ht="18" customHeight="1">
      <c r="A33" s="238" t="s">
        <v>128</v>
      </c>
      <c r="B33" s="235"/>
      <c r="C33" s="239"/>
      <c r="D33" s="239">
        <v>2</v>
      </c>
      <c r="E33" s="239"/>
      <c r="F33" s="239"/>
      <c r="G33" s="239"/>
      <c r="H33" s="240">
        <v>2</v>
      </c>
      <c r="I33" s="241"/>
      <c r="J33" s="239">
        <v>10</v>
      </c>
      <c r="K33" s="239"/>
      <c r="L33" s="239"/>
      <c r="M33" s="239">
        <v>3</v>
      </c>
      <c r="N33" s="239"/>
      <c r="O33" s="240">
        <v>13</v>
      </c>
      <c r="P33" s="241"/>
      <c r="Q33" s="240">
        <v>15</v>
      </c>
    </row>
    <row r="34" spans="1:17" ht="18" customHeight="1">
      <c r="A34" s="238" t="s">
        <v>129</v>
      </c>
      <c r="B34" s="235"/>
      <c r="C34" s="239"/>
      <c r="D34" s="239">
        <v>3</v>
      </c>
      <c r="E34" s="239"/>
      <c r="F34" s="239"/>
      <c r="G34" s="239"/>
      <c r="H34" s="240">
        <v>3</v>
      </c>
      <c r="I34" s="241"/>
      <c r="J34" s="239">
        <v>7</v>
      </c>
      <c r="K34" s="239"/>
      <c r="L34" s="239">
        <v>1</v>
      </c>
      <c r="M34" s="239">
        <v>2</v>
      </c>
      <c r="N34" s="239"/>
      <c r="O34" s="240">
        <v>10</v>
      </c>
      <c r="P34" s="241"/>
      <c r="Q34" s="240">
        <v>13</v>
      </c>
    </row>
    <row r="35" spans="1:17" ht="18" customHeight="1">
      <c r="A35" s="238" t="s">
        <v>130</v>
      </c>
      <c r="B35" s="235"/>
      <c r="C35" s="239"/>
      <c r="D35" s="239"/>
      <c r="E35" s="239"/>
      <c r="F35" s="239"/>
      <c r="G35" s="239"/>
      <c r="H35" s="240">
        <v>0</v>
      </c>
      <c r="I35" s="241"/>
      <c r="J35" s="239">
        <v>4</v>
      </c>
      <c r="K35" s="239"/>
      <c r="L35" s="239"/>
      <c r="M35" s="239"/>
      <c r="N35" s="239"/>
      <c r="O35" s="240">
        <v>4</v>
      </c>
      <c r="P35" s="241"/>
      <c r="Q35" s="240">
        <v>4</v>
      </c>
    </row>
    <row r="36" spans="1:17" ht="18" customHeight="1">
      <c r="A36" s="238" t="s">
        <v>131</v>
      </c>
      <c r="B36" s="235"/>
      <c r="C36" s="239"/>
      <c r="D36" s="239">
        <v>2</v>
      </c>
      <c r="E36" s="239"/>
      <c r="F36" s="239"/>
      <c r="G36" s="239"/>
      <c r="H36" s="240">
        <v>2</v>
      </c>
      <c r="I36" s="241"/>
      <c r="J36" s="239">
        <v>2</v>
      </c>
      <c r="K36" s="239"/>
      <c r="L36" s="239"/>
      <c r="M36" s="239">
        <v>2</v>
      </c>
      <c r="N36" s="239"/>
      <c r="O36" s="240">
        <v>4</v>
      </c>
      <c r="P36" s="241"/>
      <c r="Q36" s="240">
        <v>6</v>
      </c>
    </row>
    <row r="37" spans="1:17" ht="18" customHeight="1">
      <c r="A37" s="238" t="s">
        <v>132</v>
      </c>
      <c r="B37" s="235"/>
      <c r="C37" s="239"/>
      <c r="D37" s="239"/>
      <c r="E37" s="239"/>
      <c r="F37" s="239"/>
      <c r="G37" s="239"/>
      <c r="H37" s="240">
        <v>0</v>
      </c>
      <c r="I37" s="241"/>
      <c r="J37" s="239"/>
      <c r="K37" s="239"/>
      <c r="L37" s="239"/>
      <c r="M37" s="239"/>
      <c r="N37" s="239"/>
      <c r="O37" s="240">
        <v>0</v>
      </c>
      <c r="P37" s="241"/>
      <c r="Q37" s="240">
        <v>0</v>
      </c>
    </row>
    <row r="38" spans="1:17" ht="18" customHeight="1">
      <c r="A38" s="238" t="s">
        <v>133</v>
      </c>
      <c r="B38" s="235"/>
      <c r="C38" s="239">
        <v>3</v>
      </c>
      <c r="D38" s="239"/>
      <c r="E38" s="239">
        <v>3</v>
      </c>
      <c r="F38" s="239"/>
      <c r="G38" s="239"/>
      <c r="H38" s="240">
        <v>6</v>
      </c>
      <c r="I38" s="241"/>
      <c r="J38" s="239">
        <v>3</v>
      </c>
      <c r="K38" s="239"/>
      <c r="L38" s="239"/>
      <c r="M38" s="239">
        <v>1</v>
      </c>
      <c r="N38" s="239"/>
      <c r="O38" s="240">
        <v>4</v>
      </c>
      <c r="P38" s="241"/>
      <c r="Q38" s="240">
        <v>10</v>
      </c>
    </row>
    <row r="39" spans="1:17" ht="18" customHeight="1">
      <c r="A39" s="238" t="s">
        <v>134</v>
      </c>
      <c r="B39" s="235"/>
      <c r="C39" s="239"/>
      <c r="D39" s="239">
        <v>2</v>
      </c>
      <c r="E39" s="239"/>
      <c r="F39" s="239"/>
      <c r="G39" s="239"/>
      <c r="H39" s="240">
        <v>2</v>
      </c>
      <c r="I39" s="241"/>
      <c r="J39" s="239">
        <v>2</v>
      </c>
      <c r="K39" s="239"/>
      <c r="L39" s="239"/>
      <c r="M39" s="239"/>
      <c r="N39" s="239"/>
      <c r="O39" s="240">
        <v>2</v>
      </c>
      <c r="P39" s="241"/>
      <c r="Q39" s="240">
        <v>4</v>
      </c>
    </row>
    <row r="40" spans="1:17" ht="18" customHeight="1">
      <c r="A40" s="238" t="s">
        <v>135</v>
      </c>
      <c r="B40" s="235"/>
      <c r="C40" s="239"/>
      <c r="D40" s="239"/>
      <c r="E40" s="239"/>
      <c r="F40" s="239"/>
      <c r="G40" s="239"/>
      <c r="H40" s="240">
        <v>0</v>
      </c>
      <c r="I40" s="241"/>
      <c r="J40" s="239"/>
      <c r="K40" s="239"/>
      <c r="L40" s="239"/>
      <c r="M40" s="239"/>
      <c r="N40" s="239"/>
      <c r="O40" s="240">
        <v>0</v>
      </c>
      <c r="P40" s="241"/>
      <c r="Q40" s="240">
        <v>0</v>
      </c>
    </row>
    <row r="41" spans="1:17" ht="8.1" customHeight="1">
      <c r="A41" s="236"/>
      <c r="B41" s="227"/>
      <c r="C41" s="237"/>
      <c r="D41" s="237"/>
      <c r="E41" s="237"/>
      <c r="F41" s="237"/>
      <c r="G41" s="237"/>
      <c r="H41" s="237"/>
      <c r="I41" s="227"/>
      <c r="J41" s="237"/>
      <c r="K41" s="237"/>
      <c r="L41" s="237"/>
      <c r="M41" s="237"/>
      <c r="N41" s="237"/>
      <c r="O41" s="237"/>
      <c r="P41" s="227"/>
      <c r="Q41" s="237"/>
    </row>
    <row r="42" spans="1:17" ht="20.100000000000001" customHeight="1">
      <c r="A42" s="242" t="s">
        <v>88</v>
      </c>
      <c r="B42" s="243"/>
      <c r="C42" s="244">
        <v>16</v>
      </c>
      <c r="D42" s="244">
        <v>36</v>
      </c>
      <c r="E42" s="244">
        <v>8</v>
      </c>
      <c r="F42" s="244">
        <v>0</v>
      </c>
      <c r="G42" s="244">
        <v>0</v>
      </c>
      <c r="H42" s="244">
        <v>60</v>
      </c>
      <c r="I42" s="243"/>
      <c r="J42" s="244">
        <v>200</v>
      </c>
      <c r="K42" s="244">
        <v>0</v>
      </c>
      <c r="L42" s="244">
        <v>10</v>
      </c>
      <c r="M42" s="244">
        <v>45</v>
      </c>
      <c r="N42" s="244">
        <v>0</v>
      </c>
      <c r="O42" s="244">
        <v>255</v>
      </c>
      <c r="P42" s="243"/>
      <c r="Q42" s="244">
        <v>315</v>
      </c>
    </row>
    <row r="43" spans="1:17">
      <c r="A43" s="136"/>
      <c r="B43" s="128"/>
      <c r="C43" s="128"/>
      <c r="D43" s="128"/>
      <c r="E43" s="128"/>
      <c r="F43" s="128"/>
      <c r="G43" s="128"/>
      <c r="H43" s="128"/>
      <c r="I43" s="128"/>
      <c r="J43" s="128"/>
      <c r="K43" s="128"/>
      <c r="L43" s="128"/>
      <c r="M43" s="128"/>
      <c r="N43" s="128"/>
      <c r="O43" s="128"/>
      <c r="P43" s="128"/>
      <c r="Q43" s="128"/>
    </row>
    <row r="44" spans="1:17" s="182" customFormat="1" ht="12.95" customHeight="1">
      <c r="A44" s="516" t="s">
        <v>569</v>
      </c>
    </row>
    <row r="45" spans="1:17" s="182" customFormat="1" ht="12.95" customHeight="1">
      <c r="A45" s="516" t="s">
        <v>547</v>
      </c>
    </row>
    <row r="46" spans="1:17" s="182" customFormat="1" ht="12.95" customHeight="1">
      <c r="A46" s="516" t="s">
        <v>551</v>
      </c>
    </row>
    <row r="47" spans="1:17" s="182" customFormat="1" ht="12.95" customHeight="1">
      <c r="A47" s="516" t="s">
        <v>93</v>
      </c>
    </row>
    <row r="48" spans="1:17" s="182" customFormat="1" ht="12.95" customHeight="1">
      <c r="A48" s="234"/>
    </row>
    <row r="49" spans="1:1">
      <c r="A49" s="177"/>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12" footer="0.31496062992125984"/>
  <pageSetup scale="58"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7D6F-7C4A-4CA0-B5C1-2B619B8DBA8C}">
  <sheetPr>
    <pageSetUpPr fitToPage="1"/>
  </sheetPr>
  <dimension ref="A1:M39"/>
  <sheetViews>
    <sheetView view="pageBreakPreview" zoomScale="115" zoomScaleNormal="100" zoomScaleSheetLayoutView="115" workbookViewId="0">
      <selection activeCell="U16" sqref="U16"/>
    </sheetView>
  </sheetViews>
  <sheetFormatPr baseColWidth="10" defaultColWidth="11.42578125" defaultRowHeight="12.75"/>
  <cols>
    <col min="1" max="1" width="15.7109375" customWidth="1"/>
    <col min="2" max="2" width="3.140625" bestFit="1" customWidth="1"/>
    <col min="13" max="13" width="15.7109375" customWidth="1"/>
  </cols>
  <sheetData>
    <row r="1" spans="1:13">
      <c r="A1" s="128" t="s">
        <v>80</v>
      </c>
      <c r="B1" s="128"/>
      <c r="C1" s="128"/>
      <c r="D1" s="128"/>
      <c r="E1" s="128"/>
      <c r="F1" s="128"/>
      <c r="G1" s="128"/>
      <c r="H1" s="128"/>
      <c r="I1" s="128"/>
      <c r="J1" s="128"/>
      <c r="K1" s="128"/>
      <c r="L1" s="128"/>
      <c r="M1" s="128"/>
    </row>
    <row r="2" spans="1:13" ht="24.95" customHeight="1">
      <c r="A2" s="591" t="s">
        <v>568</v>
      </c>
      <c r="B2" s="591"/>
      <c r="C2" s="591"/>
      <c r="D2" s="591"/>
      <c r="E2" s="591"/>
      <c r="F2" s="591"/>
      <c r="G2" s="591"/>
      <c r="H2" s="591"/>
      <c r="I2" s="591"/>
      <c r="J2" s="591"/>
      <c r="K2" s="591"/>
      <c r="L2" s="591"/>
      <c r="M2" s="591"/>
    </row>
    <row r="3" spans="1:13" ht="18" customHeight="1">
      <c r="A3" s="591" t="str">
        <f>UPPER(CONCATENATE("Mayo 2024"))</f>
        <v>MAYO 2024</v>
      </c>
      <c r="B3" s="591"/>
      <c r="C3" s="591"/>
      <c r="D3" s="591"/>
      <c r="E3" s="591"/>
      <c r="F3" s="591"/>
      <c r="G3" s="591"/>
      <c r="H3" s="591"/>
      <c r="I3" s="591"/>
      <c r="J3" s="591"/>
      <c r="K3" s="591"/>
      <c r="L3" s="591"/>
      <c r="M3" s="591"/>
    </row>
    <row r="4" spans="1:13">
      <c r="A4" s="121"/>
    </row>
    <row r="5" spans="1:13" ht="33" customHeight="1">
      <c r="A5" s="175" t="s">
        <v>553</v>
      </c>
      <c r="B5" s="174" t="s">
        <v>88</v>
      </c>
      <c r="C5" s="652" t="s">
        <v>566</v>
      </c>
      <c r="D5" s="652"/>
      <c r="E5" s="652"/>
      <c r="J5" s="652" t="s">
        <v>567</v>
      </c>
      <c r="K5" s="652"/>
    </row>
    <row r="6" spans="1:13">
      <c r="A6" s="175" t="s">
        <v>537</v>
      </c>
      <c r="B6" s="174">
        <v>36</v>
      </c>
    </row>
    <row r="7" spans="1:13">
      <c r="A7" s="175" t="s">
        <v>536</v>
      </c>
      <c r="B7" s="174">
        <v>16</v>
      </c>
    </row>
    <row r="8" spans="1:13">
      <c r="A8" s="175" t="s">
        <v>538</v>
      </c>
      <c r="B8" s="174">
        <v>8</v>
      </c>
    </row>
    <row r="9" spans="1:13">
      <c r="A9" s="175" t="s">
        <v>570</v>
      </c>
      <c r="B9" s="174">
        <v>0</v>
      </c>
    </row>
    <row r="10" spans="1:13">
      <c r="A10" s="175" t="s">
        <v>540</v>
      </c>
      <c r="B10" s="174">
        <v>0</v>
      </c>
    </row>
    <row r="11" spans="1:13">
      <c r="A11" s="175" t="s">
        <v>88</v>
      </c>
      <c r="B11" s="174"/>
    </row>
    <row r="13" spans="1:13">
      <c r="A13" s="175" t="s">
        <v>556</v>
      </c>
      <c r="B13" s="174" t="s">
        <v>88</v>
      </c>
    </row>
    <row r="14" spans="1:13">
      <c r="A14" s="175" t="s">
        <v>541</v>
      </c>
      <c r="B14" s="174">
        <v>200</v>
      </c>
    </row>
    <row r="15" spans="1:13" ht="16.5">
      <c r="A15" s="175" t="s">
        <v>544</v>
      </c>
      <c r="B15" s="174">
        <v>45</v>
      </c>
    </row>
    <row r="16" spans="1:13">
      <c r="A16" s="175" t="s">
        <v>543</v>
      </c>
      <c r="B16" s="174">
        <v>10</v>
      </c>
    </row>
    <row r="17" spans="1:2">
      <c r="A17" s="175" t="s">
        <v>542</v>
      </c>
      <c r="B17" s="174">
        <v>0</v>
      </c>
    </row>
    <row r="18" spans="1:2">
      <c r="A18" s="175" t="s">
        <v>545</v>
      </c>
      <c r="B18" s="174">
        <v>0</v>
      </c>
    </row>
    <row r="19" spans="1:2">
      <c r="A19" s="175" t="s">
        <v>88</v>
      </c>
      <c r="B19" s="174"/>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25" t="s">
        <v>89</v>
      </c>
      <c r="E33" s="226">
        <v>60</v>
      </c>
      <c r="J33" s="225" t="s">
        <v>89</v>
      </c>
      <c r="K33" s="226">
        <v>255</v>
      </c>
    </row>
    <row r="34" spans="1:11">
      <c r="A34" s="121"/>
    </row>
    <row r="35" spans="1:11">
      <c r="A35" s="121"/>
    </row>
    <row r="36" spans="1:11">
      <c r="A36" s="121"/>
    </row>
    <row r="37" spans="1:11" s="128" customFormat="1" ht="12" customHeight="1">
      <c r="A37" s="515" t="s">
        <v>551</v>
      </c>
    </row>
    <row r="38" spans="1:11" s="128" customFormat="1" ht="12" customHeight="1">
      <c r="A38" s="515" t="s">
        <v>93</v>
      </c>
    </row>
    <row r="39" spans="1:11" s="128" customFormat="1" ht="12" customHeight="1">
      <c r="A39" s="179"/>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14000000000000001" footer="0.31496062992125984"/>
  <pageSetup scale="94"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01758-AECB-44EA-AD59-B3C23D2C0322}">
  <sheetPr>
    <pageSetUpPr fitToPage="1"/>
  </sheetPr>
  <dimension ref="A1:AK52"/>
  <sheetViews>
    <sheetView view="pageBreakPreview" topLeftCell="A16" zoomScale="55" zoomScaleNormal="70" zoomScaleSheetLayoutView="55" workbookViewId="0">
      <selection activeCell="I40" sqref="I40"/>
    </sheetView>
  </sheetViews>
  <sheetFormatPr baseColWidth="10" defaultColWidth="11.42578125" defaultRowHeight="12.75"/>
  <cols>
    <col min="1" max="1" width="35.855468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56" t="s">
        <v>571</v>
      </c>
      <c r="B2" s="656"/>
      <c r="C2" s="656"/>
      <c r="D2" s="656"/>
      <c r="E2" s="656"/>
      <c r="F2" s="656"/>
      <c r="G2" s="656"/>
      <c r="H2" s="656"/>
      <c r="I2" s="656"/>
      <c r="J2" s="656"/>
      <c r="K2" s="656"/>
      <c r="L2" s="656"/>
      <c r="M2" s="656"/>
      <c r="N2" s="656"/>
      <c r="O2" s="656"/>
      <c r="P2" s="656"/>
      <c r="Q2" s="656"/>
      <c r="R2" s="656"/>
      <c r="S2" s="656"/>
      <c r="T2" s="656"/>
      <c r="U2" s="656"/>
      <c r="V2" s="656"/>
      <c r="W2" s="656"/>
      <c r="X2" s="656"/>
      <c r="Y2" s="656"/>
      <c r="Z2" s="656"/>
      <c r="AA2" s="656"/>
      <c r="AB2" s="656"/>
      <c r="AC2" s="656"/>
      <c r="AD2" s="656"/>
      <c r="AE2" s="656"/>
      <c r="AF2" s="656"/>
      <c r="AG2" s="656"/>
      <c r="AH2" s="656"/>
      <c r="AI2" s="656"/>
      <c r="AJ2" s="656"/>
      <c r="AK2" s="656"/>
    </row>
    <row r="3" spans="1:37" ht="24.95" customHeight="1">
      <c r="A3" s="656" t="str">
        <f>UPPER(CONCATENATE("Mayo 2024"))</f>
        <v>MAYO 2024</v>
      </c>
      <c r="B3" s="656"/>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57" t="s">
        <v>572</v>
      </c>
      <c r="B5" s="657" t="s">
        <v>573</v>
      </c>
      <c r="C5" s="132"/>
      <c r="D5" s="657" t="s">
        <v>574</v>
      </c>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132"/>
      <c r="AK5" s="657" t="s">
        <v>88</v>
      </c>
    </row>
    <row r="6" spans="1:37" ht="69.95" customHeight="1">
      <c r="A6" s="657"/>
      <c r="B6" s="657"/>
      <c r="C6" s="132"/>
      <c r="D6" s="450" t="s">
        <v>575</v>
      </c>
      <c r="E6" s="450" t="s">
        <v>576</v>
      </c>
      <c r="F6" s="450" t="s">
        <v>577</v>
      </c>
      <c r="G6" s="450" t="s">
        <v>578</v>
      </c>
      <c r="H6" s="450" t="s">
        <v>579</v>
      </c>
      <c r="I6" s="450" t="s">
        <v>580</v>
      </c>
      <c r="J6" s="450" t="s">
        <v>582</v>
      </c>
      <c r="K6" s="450" t="s">
        <v>683</v>
      </c>
      <c r="L6" s="450" t="s">
        <v>581</v>
      </c>
      <c r="M6" s="450" t="s">
        <v>583</v>
      </c>
      <c r="N6" s="450" t="s">
        <v>721</v>
      </c>
      <c r="O6" s="450" t="s">
        <v>584</v>
      </c>
      <c r="P6" s="450" t="s">
        <v>585</v>
      </c>
      <c r="Q6" s="450" t="s">
        <v>586</v>
      </c>
      <c r="R6" s="450" t="s">
        <v>587</v>
      </c>
      <c r="S6" s="450" t="s">
        <v>684</v>
      </c>
      <c r="T6" s="450" t="s">
        <v>588</v>
      </c>
      <c r="U6" s="450" t="s">
        <v>589</v>
      </c>
      <c r="V6" s="450" t="s">
        <v>590</v>
      </c>
      <c r="W6" s="450" t="s">
        <v>591</v>
      </c>
      <c r="X6" s="450" t="s">
        <v>592</v>
      </c>
      <c r="Y6" s="450" t="s">
        <v>593</v>
      </c>
      <c r="Z6" s="450" t="s">
        <v>594</v>
      </c>
      <c r="AA6" s="450" t="s">
        <v>595</v>
      </c>
      <c r="AB6" s="450" t="s">
        <v>596</v>
      </c>
      <c r="AC6" s="450" t="s">
        <v>597</v>
      </c>
      <c r="AD6" s="450" t="s">
        <v>598</v>
      </c>
      <c r="AE6" s="450" t="s">
        <v>599</v>
      </c>
      <c r="AF6" s="450" t="s">
        <v>600</v>
      </c>
      <c r="AG6" s="450" t="s">
        <v>685</v>
      </c>
      <c r="AH6" s="450" t="s">
        <v>601</v>
      </c>
      <c r="AI6" s="450" t="s">
        <v>602</v>
      </c>
      <c r="AJ6" s="132"/>
      <c r="AK6" s="657"/>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269" t="s">
        <v>681</v>
      </c>
      <c r="B8" s="282" t="s">
        <v>40</v>
      </c>
      <c r="C8" s="132"/>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132"/>
      <c r="AK8" s="169">
        <v>0</v>
      </c>
    </row>
    <row r="9" spans="1:37" ht="24.95" customHeight="1">
      <c r="A9" s="269"/>
      <c r="B9" s="282" t="s">
        <v>603</v>
      </c>
      <c r="C9" s="132"/>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132"/>
      <c r="AK9" s="169">
        <v>0</v>
      </c>
    </row>
    <row r="10" spans="1:37" ht="24.95" customHeight="1">
      <c r="A10" s="269"/>
      <c r="B10" s="282" t="s">
        <v>604</v>
      </c>
      <c r="C10" s="132"/>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132"/>
      <c r="AK10" s="169">
        <v>0</v>
      </c>
    </row>
    <row r="11" spans="1:37" ht="24.95" customHeight="1">
      <c r="A11" s="269"/>
      <c r="B11" s="282" t="s">
        <v>605</v>
      </c>
      <c r="C11" s="132"/>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132"/>
      <c r="AK11" s="169">
        <v>0</v>
      </c>
    </row>
    <row r="12" spans="1:37" ht="24.95" customHeight="1">
      <c r="A12" s="269" t="s">
        <v>682</v>
      </c>
      <c r="B12" s="282" t="s">
        <v>40</v>
      </c>
      <c r="C12" s="132"/>
      <c r="D12" s="283"/>
      <c r="E12" s="137">
        <v>1</v>
      </c>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132"/>
      <c r="AK12" s="169">
        <v>1</v>
      </c>
    </row>
    <row r="13" spans="1:37" ht="24.95" customHeight="1">
      <c r="A13" s="269"/>
      <c r="B13" s="282" t="s">
        <v>603</v>
      </c>
      <c r="C13" s="132"/>
      <c r="D13" s="283"/>
      <c r="E13" s="137">
        <v>1</v>
      </c>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132"/>
      <c r="AK13" s="169">
        <v>1</v>
      </c>
    </row>
    <row r="14" spans="1:37" ht="24.95" customHeight="1">
      <c r="A14" s="269"/>
      <c r="B14" s="282" t="s">
        <v>604</v>
      </c>
      <c r="C14" s="132"/>
      <c r="D14" s="283"/>
      <c r="E14" s="137"/>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132"/>
      <c r="AK14" s="169">
        <v>0</v>
      </c>
    </row>
    <row r="15" spans="1:37" ht="24.95" customHeight="1">
      <c r="A15" s="269"/>
      <c r="B15" s="282" t="s">
        <v>605</v>
      </c>
      <c r="C15" s="132"/>
      <c r="D15" s="283"/>
      <c r="E15" s="137"/>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132"/>
      <c r="AK15" s="169">
        <v>0</v>
      </c>
    </row>
    <row r="16" spans="1:37" ht="24.95" customHeight="1">
      <c r="A16" s="269" t="s">
        <v>606</v>
      </c>
      <c r="B16" s="282" t="s">
        <v>40</v>
      </c>
      <c r="C16" s="132"/>
      <c r="D16" s="283"/>
      <c r="E16" s="283"/>
      <c r="F16" s="283"/>
      <c r="G16" s="283"/>
      <c r="H16" s="283"/>
      <c r="I16" s="283"/>
      <c r="J16" s="283"/>
      <c r="K16" s="283"/>
      <c r="L16" s="283"/>
      <c r="M16" s="283"/>
      <c r="N16" s="283"/>
      <c r="O16" s="283"/>
      <c r="P16" s="137">
        <v>1</v>
      </c>
      <c r="Q16" s="283"/>
      <c r="R16" s="283"/>
      <c r="S16" s="283"/>
      <c r="T16" s="283"/>
      <c r="U16" s="283"/>
      <c r="V16" s="283"/>
      <c r="W16" s="283"/>
      <c r="X16" s="283"/>
      <c r="Y16" s="283"/>
      <c r="Z16" s="283"/>
      <c r="AA16" s="283"/>
      <c r="AB16" s="283"/>
      <c r="AC16" s="283"/>
      <c r="AD16" s="283"/>
      <c r="AE16" s="283"/>
      <c r="AF16" s="283"/>
      <c r="AG16" s="283"/>
      <c r="AH16" s="283"/>
      <c r="AI16" s="283"/>
      <c r="AJ16" s="132"/>
      <c r="AK16" s="169">
        <v>1</v>
      </c>
    </row>
    <row r="17" spans="1:37" ht="24.95" customHeight="1">
      <c r="A17" s="269"/>
      <c r="B17" s="282" t="s">
        <v>603</v>
      </c>
      <c r="C17" s="132"/>
      <c r="D17" s="283"/>
      <c r="E17" s="283"/>
      <c r="F17" s="283"/>
      <c r="G17" s="283"/>
      <c r="H17" s="283"/>
      <c r="I17" s="283"/>
      <c r="J17" s="283"/>
      <c r="K17" s="283"/>
      <c r="L17" s="283"/>
      <c r="M17" s="283"/>
      <c r="N17" s="283"/>
      <c r="O17" s="283"/>
      <c r="P17" s="137">
        <v>200</v>
      </c>
      <c r="Q17" s="283"/>
      <c r="R17" s="283"/>
      <c r="S17" s="283"/>
      <c r="T17" s="283"/>
      <c r="U17" s="283"/>
      <c r="V17" s="283"/>
      <c r="W17" s="283"/>
      <c r="X17" s="283"/>
      <c r="Y17" s="283"/>
      <c r="Z17" s="283"/>
      <c r="AA17" s="283"/>
      <c r="AB17" s="283"/>
      <c r="AC17" s="283"/>
      <c r="AD17" s="283"/>
      <c r="AE17" s="283"/>
      <c r="AF17" s="283"/>
      <c r="AG17" s="283"/>
      <c r="AH17" s="283"/>
      <c r="AI17" s="283"/>
      <c r="AJ17" s="132"/>
      <c r="AK17" s="169">
        <v>200</v>
      </c>
    </row>
    <row r="18" spans="1:37" ht="24.95" customHeight="1">
      <c r="A18" s="269"/>
      <c r="B18" s="282" t="s">
        <v>604</v>
      </c>
      <c r="C18" s="132"/>
      <c r="D18" s="283"/>
      <c r="E18" s="283"/>
      <c r="F18" s="283"/>
      <c r="G18" s="283"/>
      <c r="H18" s="283"/>
      <c r="I18" s="283"/>
      <c r="J18" s="283"/>
      <c r="K18" s="283"/>
      <c r="L18" s="283"/>
      <c r="M18" s="283"/>
      <c r="N18" s="283"/>
      <c r="O18" s="283"/>
      <c r="P18" s="137"/>
      <c r="Q18" s="283"/>
      <c r="R18" s="283"/>
      <c r="S18" s="283"/>
      <c r="T18" s="283"/>
      <c r="U18" s="283"/>
      <c r="V18" s="283"/>
      <c r="W18" s="283"/>
      <c r="X18" s="283"/>
      <c r="Y18" s="283"/>
      <c r="Z18" s="283"/>
      <c r="AA18" s="283"/>
      <c r="AB18" s="283"/>
      <c r="AC18" s="283"/>
      <c r="AD18" s="283"/>
      <c r="AE18" s="283"/>
      <c r="AF18" s="283"/>
      <c r="AG18" s="283"/>
      <c r="AH18" s="283"/>
      <c r="AI18" s="283"/>
      <c r="AJ18" s="132"/>
      <c r="AK18" s="169">
        <v>0</v>
      </c>
    </row>
    <row r="19" spans="1:37" ht="24.95" customHeight="1">
      <c r="A19" s="269"/>
      <c r="B19" s="282" t="s">
        <v>605</v>
      </c>
      <c r="C19" s="132"/>
      <c r="D19" s="283"/>
      <c r="E19" s="283"/>
      <c r="F19" s="283"/>
      <c r="G19" s="283"/>
      <c r="H19" s="283"/>
      <c r="I19" s="283"/>
      <c r="J19" s="283"/>
      <c r="K19" s="283"/>
      <c r="L19" s="283"/>
      <c r="M19" s="283"/>
      <c r="N19" s="283"/>
      <c r="O19" s="283"/>
      <c r="P19" s="137"/>
      <c r="Q19" s="283"/>
      <c r="R19" s="283"/>
      <c r="S19" s="283"/>
      <c r="T19" s="283"/>
      <c r="U19" s="283"/>
      <c r="V19" s="283"/>
      <c r="W19" s="283"/>
      <c r="X19" s="283"/>
      <c r="Y19" s="283"/>
      <c r="Z19" s="283"/>
      <c r="AA19" s="283"/>
      <c r="AB19" s="283"/>
      <c r="AC19" s="283"/>
      <c r="AD19" s="283"/>
      <c r="AE19" s="283"/>
      <c r="AF19" s="283"/>
      <c r="AG19" s="283"/>
      <c r="AH19" s="283"/>
      <c r="AI19" s="283"/>
      <c r="AJ19" s="132"/>
      <c r="AK19" s="169">
        <v>0</v>
      </c>
    </row>
    <row r="20" spans="1:37" ht="24.95" customHeight="1">
      <c r="A20" s="269" t="s">
        <v>607</v>
      </c>
      <c r="B20" s="282" t="s">
        <v>40</v>
      </c>
      <c r="C20" s="132"/>
      <c r="D20" s="137">
        <v>2</v>
      </c>
      <c r="E20" s="137">
        <v>3</v>
      </c>
      <c r="F20" s="283"/>
      <c r="G20" s="283"/>
      <c r="H20" s="283"/>
      <c r="I20" s="137">
        <v>12</v>
      </c>
      <c r="J20" s="283"/>
      <c r="K20" s="283"/>
      <c r="L20" s="137">
        <v>2</v>
      </c>
      <c r="M20" s="283"/>
      <c r="N20" s="283"/>
      <c r="O20" s="283"/>
      <c r="P20" s="283"/>
      <c r="Q20" s="137">
        <v>1</v>
      </c>
      <c r="R20" s="283"/>
      <c r="S20" s="137">
        <v>4</v>
      </c>
      <c r="T20" s="283"/>
      <c r="U20" s="283"/>
      <c r="V20" s="137">
        <v>1</v>
      </c>
      <c r="W20" s="283"/>
      <c r="X20" s="283"/>
      <c r="Y20" s="283"/>
      <c r="Z20" s="283"/>
      <c r="AA20" s="283"/>
      <c r="AB20" s="283"/>
      <c r="AC20" s="137">
        <v>1</v>
      </c>
      <c r="AD20" s="283"/>
      <c r="AE20" s="283"/>
      <c r="AF20" s="283"/>
      <c r="AG20" s="283"/>
      <c r="AH20" s="283"/>
      <c r="AI20" s="283"/>
      <c r="AJ20" s="132"/>
      <c r="AK20" s="169">
        <v>26</v>
      </c>
    </row>
    <row r="21" spans="1:37" ht="24.95" customHeight="1">
      <c r="A21" s="269"/>
      <c r="B21" s="282" t="s">
        <v>603</v>
      </c>
      <c r="C21" s="132"/>
      <c r="D21" s="137">
        <v>4</v>
      </c>
      <c r="E21" s="137">
        <v>6</v>
      </c>
      <c r="F21" s="283"/>
      <c r="G21" s="283"/>
      <c r="H21" s="283"/>
      <c r="I21" s="137">
        <v>24</v>
      </c>
      <c r="J21" s="283"/>
      <c r="K21" s="283"/>
      <c r="L21" s="137">
        <v>4</v>
      </c>
      <c r="M21" s="283"/>
      <c r="N21" s="283"/>
      <c r="O21" s="283"/>
      <c r="P21" s="283"/>
      <c r="Q21" s="137">
        <v>2</v>
      </c>
      <c r="R21" s="283"/>
      <c r="S21" s="137">
        <v>8</v>
      </c>
      <c r="T21" s="283"/>
      <c r="U21" s="283"/>
      <c r="V21" s="137">
        <v>2</v>
      </c>
      <c r="W21" s="283"/>
      <c r="X21" s="283"/>
      <c r="Y21" s="283"/>
      <c r="Z21" s="283"/>
      <c r="AA21" s="283"/>
      <c r="AB21" s="283"/>
      <c r="AC21" s="137">
        <v>2</v>
      </c>
      <c r="AD21" s="283"/>
      <c r="AE21" s="283"/>
      <c r="AF21" s="283"/>
      <c r="AG21" s="283"/>
      <c r="AH21" s="283"/>
      <c r="AI21" s="283"/>
      <c r="AJ21" s="132"/>
      <c r="AK21" s="169">
        <v>52</v>
      </c>
    </row>
    <row r="22" spans="1:37" ht="24.95" customHeight="1">
      <c r="A22" s="269"/>
      <c r="B22" s="282" t="s">
        <v>604</v>
      </c>
      <c r="C22" s="132"/>
      <c r="D22" s="137">
        <v>4</v>
      </c>
      <c r="E22" s="137"/>
      <c r="F22" s="283"/>
      <c r="G22" s="283"/>
      <c r="H22" s="283"/>
      <c r="I22" s="137">
        <v>1</v>
      </c>
      <c r="J22" s="283"/>
      <c r="K22" s="283"/>
      <c r="L22" s="137">
        <v>3</v>
      </c>
      <c r="M22" s="283"/>
      <c r="N22" s="283"/>
      <c r="O22" s="283"/>
      <c r="P22" s="283"/>
      <c r="Q22" s="137"/>
      <c r="R22" s="283"/>
      <c r="S22" s="137"/>
      <c r="T22" s="283"/>
      <c r="U22" s="283"/>
      <c r="V22" s="137"/>
      <c r="W22" s="283"/>
      <c r="X22" s="283"/>
      <c r="Y22" s="283"/>
      <c r="Z22" s="283"/>
      <c r="AA22" s="283"/>
      <c r="AB22" s="283"/>
      <c r="AC22" s="137"/>
      <c r="AD22" s="283"/>
      <c r="AE22" s="283"/>
      <c r="AF22" s="283"/>
      <c r="AG22" s="283"/>
      <c r="AH22" s="283"/>
      <c r="AI22" s="283"/>
      <c r="AJ22" s="132"/>
      <c r="AK22" s="169">
        <v>8</v>
      </c>
    </row>
    <row r="23" spans="1:37" ht="24.95" customHeight="1">
      <c r="A23" s="269"/>
      <c r="B23" s="282" t="s">
        <v>605</v>
      </c>
      <c r="C23" s="132"/>
      <c r="D23" s="137"/>
      <c r="E23" s="137"/>
      <c r="F23" s="283"/>
      <c r="G23" s="283"/>
      <c r="H23" s="283"/>
      <c r="I23" s="137"/>
      <c r="J23" s="283"/>
      <c r="K23" s="283"/>
      <c r="L23" s="137"/>
      <c r="M23" s="283"/>
      <c r="N23" s="283"/>
      <c r="O23" s="283"/>
      <c r="P23" s="283"/>
      <c r="Q23" s="137"/>
      <c r="R23" s="283"/>
      <c r="S23" s="137"/>
      <c r="T23" s="283"/>
      <c r="U23" s="283"/>
      <c r="V23" s="137"/>
      <c r="W23" s="283"/>
      <c r="X23" s="283"/>
      <c r="Y23" s="283"/>
      <c r="Z23" s="283"/>
      <c r="AA23" s="283"/>
      <c r="AB23" s="283"/>
      <c r="AC23" s="137"/>
      <c r="AD23" s="283"/>
      <c r="AE23" s="283"/>
      <c r="AF23" s="283"/>
      <c r="AG23" s="283"/>
      <c r="AH23" s="283"/>
      <c r="AI23" s="283"/>
      <c r="AJ23" s="132"/>
      <c r="AK23" s="169">
        <v>0</v>
      </c>
    </row>
    <row r="24" spans="1:37" ht="24.95" customHeight="1">
      <c r="A24" s="269" t="s">
        <v>608</v>
      </c>
      <c r="B24" s="282" t="s">
        <v>40</v>
      </c>
      <c r="C24" s="132"/>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132"/>
      <c r="AK24" s="169">
        <v>0</v>
      </c>
    </row>
    <row r="25" spans="1:37" ht="24.95" customHeight="1">
      <c r="A25" s="269"/>
      <c r="B25" s="282" t="s">
        <v>603</v>
      </c>
      <c r="C25" s="132"/>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132"/>
      <c r="AK25" s="169">
        <v>0</v>
      </c>
    </row>
    <row r="26" spans="1:37" ht="24.95" customHeight="1">
      <c r="A26" s="269"/>
      <c r="B26" s="282" t="s">
        <v>604</v>
      </c>
      <c r="C26" s="132"/>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132"/>
      <c r="AK26" s="169">
        <v>0</v>
      </c>
    </row>
    <row r="27" spans="1:37" ht="24.95" customHeight="1">
      <c r="A27" s="269" t="s">
        <v>609</v>
      </c>
      <c r="B27" s="282" t="s">
        <v>40</v>
      </c>
      <c r="C27" s="132"/>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132"/>
      <c r="AK27" s="169">
        <v>0</v>
      </c>
    </row>
    <row r="28" spans="1:37" ht="24.95" customHeight="1">
      <c r="A28" s="269"/>
      <c r="B28" s="282" t="s">
        <v>603</v>
      </c>
      <c r="C28" s="132"/>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132"/>
      <c r="AK28" s="169">
        <v>0</v>
      </c>
    </row>
    <row r="29" spans="1:37" ht="24.95" customHeight="1">
      <c r="A29" s="269"/>
      <c r="B29" s="282" t="s">
        <v>604</v>
      </c>
      <c r="C29" s="132"/>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132"/>
      <c r="AK29" s="169">
        <v>0</v>
      </c>
    </row>
    <row r="30" spans="1:37" ht="24.95" customHeight="1">
      <c r="A30" s="269" t="s">
        <v>610</v>
      </c>
      <c r="B30" s="282" t="s">
        <v>40</v>
      </c>
      <c r="C30" s="132"/>
      <c r="D30" s="283"/>
      <c r="E30" s="283"/>
      <c r="F30" s="283"/>
      <c r="G30" s="283"/>
      <c r="H30" s="283"/>
      <c r="I30" s="283"/>
      <c r="J30" s="283"/>
      <c r="K30" s="283"/>
      <c r="L30" s="283"/>
      <c r="M30" s="283"/>
      <c r="N30" s="283"/>
      <c r="O30" s="283"/>
      <c r="P30" s="283"/>
      <c r="Q30" s="283"/>
      <c r="R30" s="283"/>
      <c r="S30" s="283"/>
      <c r="T30" s="283"/>
      <c r="U30" s="283"/>
      <c r="V30" s="283"/>
      <c r="W30" s="283"/>
      <c r="X30" s="137">
        <v>1</v>
      </c>
      <c r="Y30" s="283"/>
      <c r="Z30" s="283"/>
      <c r="AA30" s="283"/>
      <c r="AB30" s="283"/>
      <c r="AC30" s="137">
        <v>2</v>
      </c>
      <c r="AD30" s="283"/>
      <c r="AE30" s="283"/>
      <c r="AF30" s="283"/>
      <c r="AG30" s="283"/>
      <c r="AH30" s="283"/>
      <c r="AI30" s="283"/>
      <c r="AJ30" s="132"/>
      <c r="AK30" s="169">
        <v>3</v>
      </c>
    </row>
    <row r="31" spans="1:37" ht="24.95" customHeight="1">
      <c r="A31" s="269"/>
      <c r="B31" s="282" t="s">
        <v>603</v>
      </c>
      <c r="C31" s="132"/>
      <c r="D31" s="283"/>
      <c r="E31" s="283"/>
      <c r="F31" s="283"/>
      <c r="G31" s="283"/>
      <c r="H31" s="283"/>
      <c r="I31" s="283"/>
      <c r="J31" s="283"/>
      <c r="K31" s="283"/>
      <c r="L31" s="283"/>
      <c r="M31" s="283"/>
      <c r="N31" s="283"/>
      <c r="O31" s="283"/>
      <c r="P31" s="283"/>
      <c r="Q31" s="283"/>
      <c r="R31" s="283"/>
      <c r="S31" s="283"/>
      <c r="T31" s="283"/>
      <c r="U31" s="283"/>
      <c r="V31" s="283"/>
      <c r="W31" s="283"/>
      <c r="X31" s="137">
        <v>1</v>
      </c>
      <c r="Y31" s="283"/>
      <c r="Z31" s="283"/>
      <c r="AA31" s="283"/>
      <c r="AB31" s="283"/>
      <c r="AC31" s="137">
        <v>2</v>
      </c>
      <c r="AD31" s="283"/>
      <c r="AE31" s="283"/>
      <c r="AF31" s="283"/>
      <c r="AG31" s="283"/>
      <c r="AH31" s="283"/>
      <c r="AI31" s="283"/>
      <c r="AJ31" s="132"/>
      <c r="AK31" s="169">
        <v>3</v>
      </c>
    </row>
    <row r="32" spans="1:37" ht="24.95" customHeight="1">
      <c r="A32" s="269" t="s">
        <v>611</v>
      </c>
      <c r="B32" s="282" t="s">
        <v>40</v>
      </c>
      <c r="C32" s="132"/>
      <c r="D32" s="283"/>
      <c r="E32" s="283"/>
      <c r="F32" s="283"/>
      <c r="G32" s="283"/>
      <c r="H32" s="283"/>
      <c r="I32" s="283"/>
      <c r="J32" s="283"/>
      <c r="K32" s="283"/>
      <c r="L32" s="283"/>
      <c r="M32" s="283"/>
      <c r="N32" s="283"/>
      <c r="O32" s="283"/>
      <c r="P32" s="283"/>
      <c r="Q32" s="283"/>
      <c r="R32" s="283"/>
      <c r="S32" s="137">
        <v>1</v>
      </c>
      <c r="T32" s="283"/>
      <c r="U32" s="283"/>
      <c r="V32" s="283"/>
      <c r="W32" s="283"/>
      <c r="X32" s="283"/>
      <c r="Y32" s="283"/>
      <c r="Z32" s="283"/>
      <c r="AA32" s="283"/>
      <c r="AB32" s="283"/>
      <c r="AC32" s="137">
        <v>1</v>
      </c>
      <c r="AD32" s="283"/>
      <c r="AE32" s="137">
        <v>1</v>
      </c>
      <c r="AF32" s="283"/>
      <c r="AG32" s="283"/>
      <c r="AH32" s="283"/>
      <c r="AI32" s="283"/>
      <c r="AJ32" s="132"/>
      <c r="AK32" s="169">
        <v>3</v>
      </c>
    </row>
    <row r="33" spans="1:37" ht="24.95" customHeight="1">
      <c r="A33" s="269"/>
      <c r="B33" s="282" t="s">
        <v>603</v>
      </c>
      <c r="C33" s="132"/>
      <c r="D33" s="283"/>
      <c r="E33" s="283"/>
      <c r="F33" s="283"/>
      <c r="G33" s="283"/>
      <c r="H33" s="283"/>
      <c r="I33" s="283"/>
      <c r="J33" s="283"/>
      <c r="K33" s="283"/>
      <c r="L33" s="283"/>
      <c r="M33" s="283"/>
      <c r="N33" s="283"/>
      <c r="O33" s="283"/>
      <c r="P33" s="283"/>
      <c r="Q33" s="283"/>
      <c r="R33" s="283"/>
      <c r="S33" s="137">
        <v>1</v>
      </c>
      <c r="T33" s="283"/>
      <c r="U33" s="283"/>
      <c r="V33" s="283"/>
      <c r="W33" s="283"/>
      <c r="X33" s="283"/>
      <c r="Y33" s="283"/>
      <c r="Z33" s="283"/>
      <c r="AA33" s="283"/>
      <c r="AB33" s="283"/>
      <c r="AC33" s="137">
        <v>1</v>
      </c>
      <c r="AD33" s="283"/>
      <c r="AE33" s="137">
        <v>1</v>
      </c>
      <c r="AF33" s="283"/>
      <c r="AG33" s="283"/>
      <c r="AH33" s="283"/>
      <c r="AI33" s="283"/>
      <c r="AJ33" s="132"/>
      <c r="AK33" s="169">
        <v>3</v>
      </c>
    </row>
    <row r="34" spans="1:37" ht="24.95" customHeight="1">
      <c r="A34" s="269" t="s">
        <v>612</v>
      </c>
      <c r="B34" s="282" t="s">
        <v>40</v>
      </c>
      <c r="C34" s="132"/>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132"/>
      <c r="AK34" s="169">
        <v>0</v>
      </c>
    </row>
    <row r="35" spans="1:37" ht="24.95" customHeight="1">
      <c r="A35" s="269"/>
      <c r="B35" s="282" t="s">
        <v>603</v>
      </c>
      <c r="C35" s="132"/>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132"/>
      <c r="AK35" s="169">
        <v>0</v>
      </c>
    </row>
    <row r="36" spans="1:37" ht="24.95" customHeight="1">
      <c r="A36" s="269" t="s">
        <v>613</v>
      </c>
      <c r="B36" s="282" t="s">
        <v>40</v>
      </c>
      <c r="C36" s="132"/>
      <c r="D36" s="137">
        <v>1</v>
      </c>
      <c r="E36" s="137">
        <v>4</v>
      </c>
      <c r="F36" s="137">
        <v>2</v>
      </c>
      <c r="G36" s="137">
        <v>1</v>
      </c>
      <c r="H36" s="137">
        <v>1</v>
      </c>
      <c r="I36" s="137">
        <v>2</v>
      </c>
      <c r="J36" s="137">
        <v>14</v>
      </c>
      <c r="K36" s="137">
        <v>1</v>
      </c>
      <c r="L36" s="283"/>
      <c r="M36" s="283"/>
      <c r="N36" s="137">
        <v>9</v>
      </c>
      <c r="O36" s="283"/>
      <c r="P36" s="137">
        <v>3</v>
      </c>
      <c r="Q36" s="283"/>
      <c r="R36" s="137">
        <v>1</v>
      </c>
      <c r="S36" s="137">
        <v>1</v>
      </c>
      <c r="T36" s="137">
        <v>2</v>
      </c>
      <c r="U36" s="283"/>
      <c r="V36" s="137">
        <v>3</v>
      </c>
      <c r="W36" s="137">
        <v>1</v>
      </c>
      <c r="X36" s="137">
        <v>2</v>
      </c>
      <c r="Y36" s="137">
        <v>1</v>
      </c>
      <c r="Z36" s="283"/>
      <c r="AA36" s="137">
        <v>1</v>
      </c>
      <c r="AB36" s="137">
        <v>1</v>
      </c>
      <c r="AC36" s="137">
        <v>5</v>
      </c>
      <c r="AD36" s="137">
        <v>2</v>
      </c>
      <c r="AE36" s="137">
        <v>4</v>
      </c>
      <c r="AF36" s="137">
        <v>1</v>
      </c>
      <c r="AG36" s="137">
        <v>2</v>
      </c>
      <c r="AH36" s="283"/>
      <c r="AI36" s="283"/>
      <c r="AJ36" s="132"/>
      <c r="AK36" s="169">
        <v>65</v>
      </c>
    </row>
    <row r="37" spans="1:37" ht="24.95" customHeight="1">
      <c r="A37" s="269"/>
      <c r="B37" s="282" t="s">
        <v>603</v>
      </c>
      <c r="C37" s="132"/>
      <c r="D37" s="137">
        <v>1</v>
      </c>
      <c r="E37" s="137">
        <v>4</v>
      </c>
      <c r="F37" s="137">
        <v>2</v>
      </c>
      <c r="G37" s="137">
        <v>1</v>
      </c>
      <c r="H37" s="137">
        <v>1</v>
      </c>
      <c r="I37" s="137">
        <v>2</v>
      </c>
      <c r="J37" s="137">
        <v>14</v>
      </c>
      <c r="K37" s="137">
        <v>1</v>
      </c>
      <c r="L37" s="283"/>
      <c r="M37" s="283"/>
      <c r="N37" s="137">
        <v>9</v>
      </c>
      <c r="O37" s="283"/>
      <c r="P37" s="137">
        <v>3</v>
      </c>
      <c r="Q37" s="283"/>
      <c r="R37" s="137">
        <v>1</v>
      </c>
      <c r="S37" s="137">
        <v>1</v>
      </c>
      <c r="T37" s="137">
        <v>2</v>
      </c>
      <c r="U37" s="283"/>
      <c r="V37" s="137">
        <v>3</v>
      </c>
      <c r="W37" s="137">
        <v>1</v>
      </c>
      <c r="X37" s="137">
        <v>2</v>
      </c>
      <c r="Y37" s="137">
        <v>1</v>
      </c>
      <c r="Z37" s="283"/>
      <c r="AA37" s="137">
        <v>1</v>
      </c>
      <c r="AB37" s="137">
        <v>1</v>
      </c>
      <c r="AC37" s="137">
        <v>5</v>
      </c>
      <c r="AD37" s="137">
        <v>2</v>
      </c>
      <c r="AE37" s="137">
        <v>4</v>
      </c>
      <c r="AF37" s="137">
        <v>1</v>
      </c>
      <c r="AG37" s="137">
        <v>2</v>
      </c>
      <c r="AH37" s="283"/>
      <c r="AI37" s="283"/>
      <c r="AJ37" s="132"/>
      <c r="AK37" s="169">
        <v>65</v>
      </c>
    </row>
    <row r="38" spans="1:37" ht="24.95" customHeight="1">
      <c r="A38" s="269" t="s">
        <v>614</v>
      </c>
      <c r="B38" s="282" t="s">
        <v>40</v>
      </c>
      <c r="C38" s="132"/>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132"/>
      <c r="AK38" s="169">
        <v>0</v>
      </c>
    </row>
    <row r="39" spans="1:37" ht="24.95" customHeight="1">
      <c r="A39" s="269"/>
      <c r="B39" s="282" t="s">
        <v>603</v>
      </c>
      <c r="C39" s="132"/>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132"/>
      <c r="AK39" s="169">
        <v>0</v>
      </c>
    </row>
    <row r="40" spans="1:37" ht="24.95" customHeight="1">
      <c r="A40" s="269" t="s">
        <v>615</v>
      </c>
      <c r="B40" s="282" t="s">
        <v>40</v>
      </c>
      <c r="C40" s="132"/>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132"/>
      <c r="AK40" s="169">
        <v>0</v>
      </c>
    </row>
    <row r="41" spans="1:37" ht="24.95" customHeight="1">
      <c r="A41" s="269"/>
      <c r="B41" s="282" t="s">
        <v>603</v>
      </c>
      <c r="C41" s="132"/>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132"/>
      <c r="AK41" s="169">
        <v>0</v>
      </c>
    </row>
    <row r="42" spans="1:37" ht="24.95" customHeight="1">
      <c r="A42" s="269" t="s">
        <v>616</v>
      </c>
      <c r="B42" s="282" t="s">
        <v>40</v>
      </c>
      <c r="C42" s="132"/>
      <c r="D42" s="283"/>
      <c r="E42" s="137">
        <v>5</v>
      </c>
      <c r="F42" s="283"/>
      <c r="G42" s="137">
        <v>1</v>
      </c>
      <c r="H42" s="283"/>
      <c r="I42" s="137">
        <v>12</v>
      </c>
      <c r="J42" s="283"/>
      <c r="K42" s="283"/>
      <c r="L42" s="137">
        <v>1</v>
      </c>
      <c r="M42" s="283"/>
      <c r="N42" s="283"/>
      <c r="O42" s="283"/>
      <c r="P42" s="283"/>
      <c r="Q42" s="283"/>
      <c r="R42" s="283"/>
      <c r="S42" s="283"/>
      <c r="T42" s="283"/>
      <c r="U42" s="283"/>
      <c r="V42" s="283"/>
      <c r="W42" s="283"/>
      <c r="X42" s="137">
        <v>2</v>
      </c>
      <c r="Y42" s="283"/>
      <c r="Z42" s="283"/>
      <c r="AA42" s="283"/>
      <c r="AB42" s="283"/>
      <c r="AC42" s="137">
        <v>27</v>
      </c>
      <c r="AD42" s="283"/>
      <c r="AE42" s="283"/>
      <c r="AF42" s="283"/>
      <c r="AG42" s="283"/>
      <c r="AH42" s="283"/>
      <c r="AI42" s="283"/>
      <c r="AJ42" s="132"/>
      <c r="AK42" s="169">
        <v>48</v>
      </c>
    </row>
    <row r="43" spans="1:37" ht="24.95" customHeight="1">
      <c r="A43" s="269"/>
      <c r="B43" s="282" t="s">
        <v>603</v>
      </c>
      <c r="C43" s="132"/>
      <c r="D43" s="283"/>
      <c r="E43" s="137">
        <v>12</v>
      </c>
      <c r="F43" s="283"/>
      <c r="G43" s="137">
        <v>1</v>
      </c>
      <c r="H43" s="283"/>
      <c r="I43" s="137">
        <v>12</v>
      </c>
      <c r="J43" s="283"/>
      <c r="K43" s="283"/>
      <c r="L43" s="137">
        <v>1</v>
      </c>
      <c r="M43" s="283"/>
      <c r="N43" s="283"/>
      <c r="O43" s="283"/>
      <c r="P43" s="283"/>
      <c r="Q43" s="283"/>
      <c r="R43" s="283"/>
      <c r="S43" s="283"/>
      <c r="T43" s="283"/>
      <c r="U43" s="283"/>
      <c r="V43" s="283"/>
      <c r="W43" s="283"/>
      <c r="X43" s="137">
        <v>2</v>
      </c>
      <c r="Y43" s="283"/>
      <c r="Z43" s="283"/>
      <c r="AA43" s="283"/>
      <c r="AB43" s="283"/>
      <c r="AC43" s="137">
        <v>33</v>
      </c>
      <c r="AD43" s="283"/>
      <c r="AE43" s="283"/>
      <c r="AF43" s="283"/>
      <c r="AG43" s="283"/>
      <c r="AH43" s="283"/>
      <c r="AI43" s="283"/>
      <c r="AJ43" s="132"/>
      <c r="AK43" s="169">
        <v>61</v>
      </c>
    </row>
    <row r="44" spans="1:37" ht="24.95" customHeight="1">
      <c r="A44" s="269" t="s">
        <v>617</v>
      </c>
      <c r="B44" s="282" t="s">
        <v>40</v>
      </c>
      <c r="C44" s="132"/>
      <c r="D44" s="283"/>
      <c r="E44" s="283"/>
      <c r="F44" s="283"/>
      <c r="G44" s="283"/>
      <c r="H44" s="283"/>
      <c r="I44" s="137">
        <v>6</v>
      </c>
      <c r="J44" s="283"/>
      <c r="K44" s="283"/>
      <c r="L44" s="283"/>
      <c r="M44" s="283"/>
      <c r="N44" s="283"/>
      <c r="O44" s="283"/>
      <c r="P44" s="283"/>
      <c r="Q44" s="283"/>
      <c r="R44" s="137">
        <v>1</v>
      </c>
      <c r="S44" s="283"/>
      <c r="T44" s="283"/>
      <c r="U44" s="283"/>
      <c r="V44" s="283"/>
      <c r="W44" s="283"/>
      <c r="X44" s="283"/>
      <c r="Y44" s="283"/>
      <c r="Z44" s="283"/>
      <c r="AA44" s="283"/>
      <c r="AB44" s="283"/>
      <c r="AC44" s="283"/>
      <c r="AD44" s="283"/>
      <c r="AE44" s="283"/>
      <c r="AF44" s="283"/>
      <c r="AG44" s="283"/>
      <c r="AH44" s="283"/>
      <c r="AI44" s="283"/>
      <c r="AJ44" s="132"/>
      <c r="AK44" s="169">
        <v>7</v>
      </c>
    </row>
    <row r="45" spans="1:37" ht="24.95" customHeight="1">
      <c r="A45" s="269"/>
      <c r="B45" s="282" t="s">
        <v>603</v>
      </c>
      <c r="C45" s="132"/>
      <c r="D45" s="283"/>
      <c r="E45" s="283"/>
      <c r="F45" s="283"/>
      <c r="G45" s="283"/>
      <c r="H45" s="283"/>
      <c r="I45" s="137">
        <v>6</v>
      </c>
      <c r="J45" s="283"/>
      <c r="K45" s="283"/>
      <c r="L45" s="283"/>
      <c r="M45" s="283"/>
      <c r="N45" s="283"/>
      <c r="O45" s="283"/>
      <c r="P45" s="283"/>
      <c r="Q45" s="283"/>
      <c r="R45" s="137">
        <v>1</v>
      </c>
      <c r="S45" s="283"/>
      <c r="T45" s="283"/>
      <c r="U45" s="283"/>
      <c r="V45" s="283"/>
      <c r="W45" s="283"/>
      <c r="X45" s="283"/>
      <c r="Y45" s="283"/>
      <c r="Z45" s="283"/>
      <c r="AA45" s="283"/>
      <c r="AB45" s="283"/>
      <c r="AC45" s="283"/>
      <c r="AD45" s="283"/>
      <c r="AE45" s="283"/>
      <c r="AF45" s="283"/>
      <c r="AG45" s="283"/>
      <c r="AH45" s="283"/>
      <c r="AI45" s="283"/>
      <c r="AJ45" s="132"/>
      <c r="AK45" s="169">
        <v>7</v>
      </c>
    </row>
    <row r="46" spans="1:37" ht="8.1" customHeight="1">
      <c r="A46" s="179"/>
      <c r="B46" s="171"/>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58" t="s">
        <v>88</v>
      </c>
      <c r="B47" s="262" t="s">
        <v>40</v>
      </c>
      <c r="C47" s="132"/>
      <c r="D47" s="141">
        <v>3</v>
      </c>
      <c r="E47" s="141">
        <v>13</v>
      </c>
      <c r="F47" s="141">
        <v>2</v>
      </c>
      <c r="G47" s="141">
        <v>2</v>
      </c>
      <c r="H47" s="141">
        <v>1</v>
      </c>
      <c r="I47" s="141">
        <v>32</v>
      </c>
      <c r="J47" s="141">
        <v>14</v>
      </c>
      <c r="K47" s="141">
        <v>1</v>
      </c>
      <c r="L47" s="141">
        <v>3</v>
      </c>
      <c r="M47" s="141">
        <v>0</v>
      </c>
      <c r="N47" s="141">
        <v>9</v>
      </c>
      <c r="O47" s="141">
        <v>0</v>
      </c>
      <c r="P47" s="141">
        <v>4</v>
      </c>
      <c r="Q47" s="141">
        <v>1</v>
      </c>
      <c r="R47" s="141">
        <v>2</v>
      </c>
      <c r="S47" s="141">
        <v>6</v>
      </c>
      <c r="T47" s="141">
        <v>2</v>
      </c>
      <c r="U47" s="141">
        <v>0</v>
      </c>
      <c r="V47" s="141">
        <v>4</v>
      </c>
      <c r="W47" s="141">
        <v>1</v>
      </c>
      <c r="X47" s="141">
        <v>5</v>
      </c>
      <c r="Y47" s="141">
        <v>1</v>
      </c>
      <c r="Z47" s="141">
        <v>0</v>
      </c>
      <c r="AA47" s="141">
        <v>1</v>
      </c>
      <c r="AB47" s="141">
        <v>1</v>
      </c>
      <c r="AC47" s="141">
        <v>36</v>
      </c>
      <c r="AD47" s="141">
        <v>2</v>
      </c>
      <c r="AE47" s="141">
        <v>5</v>
      </c>
      <c r="AF47" s="141">
        <v>1</v>
      </c>
      <c r="AG47" s="141">
        <v>2</v>
      </c>
      <c r="AH47" s="141">
        <v>0</v>
      </c>
      <c r="AI47" s="141">
        <v>0</v>
      </c>
      <c r="AJ47" s="132"/>
      <c r="AK47" s="141">
        <v>154</v>
      </c>
    </row>
    <row r="48" spans="1:37" ht="24.95" customHeight="1">
      <c r="A48" s="658"/>
      <c r="B48" s="262" t="s">
        <v>603</v>
      </c>
      <c r="C48" s="132"/>
      <c r="D48" s="141">
        <v>5</v>
      </c>
      <c r="E48" s="141">
        <v>23</v>
      </c>
      <c r="F48" s="141">
        <v>2</v>
      </c>
      <c r="G48" s="141">
        <v>2</v>
      </c>
      <c r="H48" s="141">
        <v>1</v>
      </c>
      <c r="I48" s="141">
        <v>44</v>
      </c>
      <c r="J48" s="141">
        <v>14</v>
      </c>
      <c r="K48" s="141">
        <v>1</v>
      </c>
      <c r="L48" s="141">
        <v>5</v>
      </c>
      <c r="M48" s="141">
        <v>0</v>
      </c>
      <c r="N48" s="141">
        <v>9</v>
      </c>
      <c r="O48" s="141">
        <v>0</v>
      </c>
      <c r="P48" s="141">
        <v>203</v>
      </c>
      <c r="Q48" s="141">
        <v>2</v>
      </c>
      <c r="R48" s="141">
        <v>2</v>
      </c>
      <c r="S48" s="141">
        <v>10</v>
      </c>
      <c r="T48" s="141">
        <v>2</v>
      </c>
      <c r="U48" s="141">
        <v>0</v>
      </c>
      <c r="V48" s="141">
        <v>5</v>
      </c>
      <c r="W48" s="141">
        <v>1</v>
      </c>
      <c r="X48" s="141">
        <v>5</v>
      </c>
      <c r="Y48" s="141">
        <v>1</v>
      </c>
      <c r="Z48" s="141">
        <v>0</v>
      </c>
      <c r="AA48" s="141">
        <v>1</v>
      </c>
      <c r="AB48" s="141">
        <v>1</v>
      </c>
      <c r="AC48" s="141">
        <v>43</v>
      </c>
      <c r="AD48" s="141">
        <v>2</v>
      </c>
      <c r="AE48" s="141">
        <v>5</v>
      </c>
      <c r="AF48" s="141">
        <v>1</v>
      </c>
      <c r="AG48" s="141">
        <v>2</v>
      </c>
      <c r="AH48" s="141">
        <v>0</v>
      </c>
      <c r="AI48" s="141">
        <v>0</v>
      </c>
      <c r="AJ48" s="132"/>
      <c r="AK48" s="141">
        <v>392</v>
      </c>
    </row>
    <row r="49" spans="1:37">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39" customHeight="1">
      <c r="A50" s="655" t="s">
        <v>686</v>
      </c>
      <c r="B50" s="655"/>
      <c r="C50" s="655"/>
      <c r="D50" s="655"/>
      <c r="E50" s="655"/>
      <c r="F50" s="655"/>
      <c r="G50" s="655"/>
      <c r="H50" s="655"/>
      <c r="I50" s="655"/>
      <c r="J50" s="655"/>
      <c r="K50" s="655"/>
      <c r="L50" s="655"/>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row>
    <row r="51" spans="1:37" ht="25.5" customHeight="1">
      <c r="A51" s="537" t="s">
        <v>687</v>
      </c>
      <c r="B51" s="538"/>
      <c r="C51" s="538"/>
      <c r="D51" s="538"/>
      <c r="E51" s="538"/>
      <c r="F51" s="538"/>
      <c r="G51" s="538"/>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row>
    <row r="52" spans="1:37" ht="17.100000000000001" customHeight="1">
      <c r="A52" s="147"/>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16"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9934-49C3-43CD-A6EC-B10771F0A1E5}">
  <sheetPr>
    <pageSetUpPr fitToPage="1"/>
  </sheetPr>
  <dimension ref="A1:S52"/>
  <sheetViews>
    <sheetView view="pageBreakPreview" topLeftCell="A4" zoomScale="55" zoomScaleNormal="100" zoomScaleSheetLayoutView="55" workbookViewId="0">
      <selection activeCell="N32" sqref="N32"/>
    </sheetView>
  </sheetViews>
  <sheetFormatPr baseColWidth="10" defaultColWidth="11.42578125"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80</v>
      </c>
      <c r="B1" s="128"/>
      <c r="C1" s="128"/>
      <c r="D1" s="128"/>
      <c r="E1" s="128"/>
      <c r="F1" s="128"/>
      <c r="G1" s="128"/>
      <c r="H1" s="128"/>
      <c r="I1" s="128"/>
      <c r="J1" s="128"/>
      <c r="K1" s="128"/>
      <c r="L1" s="128"/>
      <c r="M1" s="128"/>
      <c r="N1" s="128"/>
      <c r="O1" s="128"/>
      <c r="P1" s="128"/>
      <c r="Q1" s="128"/>
      <c r="R1" s="128"/>
      <c r="S1" s="128"/>
    </row>
    <row r="2" spans="1:19" ht="72.95" customHeight="1">
      <c r="A2" s="656" t="s">
        <v>618</v>
      </c>
      <c r="B2" s="656"/>
      <c r="C2" s="656"/>
      <c r="D2" s="656"/>
      <c r="E2" s="656"/>
      <c r="F2" s="656"/>
      <c r="G2" s="656"/>
      <c r="H2" s="656"/>
      <c r="I2" s="656"/>
      <c r="J2" s="656"/>
      <c r="K2" s="656"/>
      <c r="L2" s="656"/>
      <c r="M2" s="656"/>
      <c r="N2" s="656"/>
      <c r="O2" s="656"/>
      <c r="P2" s="656"/>
      <c r="Q2" s="656"/>
      <c r="R2" s="656"/>
      <c r="S2" s="656"/>
    </row>
    <row r="3" spans="1:19" ht="30" customHeight="1">
      <c r="A3" s="656" t="str">
        <f>UPPER(CONCATENATE("Mayo 2024"))</f>
        <v>MAYO 2024</v>
      </c>
      <c r="B3" s="656"/>
      <c r="C3" s="656"/>
      <c r="D3" s="656"/>
      <c r="E3" s="656"/>
      <c r="F3" s="656"/>
      <c r="G3" s="656"/>
      <c r="H3" s="656"/>
      <c r="I3" s="656"/>
      <c r="J3" s="656"/>
      <c r="K3" s="656"/>
      <c r="L3" s="656"/>
      <c r="M3" s="656"/>
      <c r="N3" s="656"/>
      <c r="O3" s="656"/>
      <c r="P3" s="656"/>
      <c r="Q3" s="656"/>
      <c r="R3" s="656"/>
      <c r="S3" s="656"/>
    </row>
    <row r="4" spans="1:19">
      <c r="A4" s="136"/>
      <c r="B4" s="128"/>
      <c r="C4" s="128"/>
      <c r="D4" s="128"/>
      <c r="E4" s="128"/>
      <c r="F4" s="128"/>
      <c r="G4" s="128"/>
      <c r="H4" s="128"/>
      <c r="I4" s="128"/>
      <c r="J4" s="128"/>
      <c r="K4" s="128"/>
      <c r="L4" s="128"/>
      <c r="M4" s="128"/>
      <c r="N4" s="128"/>
      <c r="O4" s="128"/>
      <c r="P4" s="128"/>
      <c r="Q4" s="128"/>
      <c r="R4" s="128"/>
      <c r="S4" s="128"/>
    </row>
    <row r="5" spans="1:19" ht="30" customHeight="1">
      <c r="A5" s="657" t="s">
        <v>572</v>
      </c>
      <c r="B5" s="657" t="s">
        <v>573</v>
      </c>
      <c r="C5" s="132"/>
      <c r="D5" s="657" t="s">
        <v>18</v>
      </c>
      <c r="E5" s="657"/>
      <c r="F5" s="657"/>
      <c r="G5" s="657"/>
      <c r="H5" s="657"/>
      <c r="I5" s="657"/>
      <c r="J5" s="657"/>
      <c r="K5" s="657"/>
      <c r="L5" s="657"/>
      <c r="M5" s="657"/>
      <c r="N5" s="657"/>
      <c r="O5" s="657"/>
      <c r="P5" s="657"/>
      <c r="Q5" s="657"/>
      <c r="R5" s="132"/>
      <c r="S5" s="657" t="s">
        <v>88</v>
      </c>
    </row>
    <row r="6" spans="1:19" ht="200.1" customHeight="1">
      <c r="A6" s="657"/>
      <c r="B6" s="657"/>
      <c r="C6" s="132"/>
      <c r="D6" s="450" t="s">
        <v>136</v>
      </c>
      <c r="E6" s="450" t="s">
        <v>137</v>
      </c>
      <c r="F6" s="450" t="s">
        <v>138</v>
      </c>
      <c r="G6" s="450" t="s">
        <v>139</v>
      </c>
      <c r="H6" s="450" t="s">
        <v>140</v>
      </c>
      <c r="I6" s="450" t="s">
        <v>141</v>
      </c>
      <c r="J6" s="450" t="s">
        <v>142</v>
      </c>
      <c r="K6" s="450" t="s">
        <v>143</v>
      </c>
      <c r="L6" s="450" t="s">
        <v>144</v>
      </c>
      <c r="M6" s="450" t="s">
        <v>145</v>
      </c>
      <c r="N6" s="450" t="s">
        <v>146</v>
      </c>
      <c r="O6" s="450" t="s">
        <v>147</v>
      </c>
      <c r="P6" s="450" t="s">
        <v>148</v>
      </c>
      <c r="Q6" s="450" t="s">
        <v>149</v>
      </c>
      <c r="R6" s="132"/>
      <c r="S6" s="657"/>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269" t="s">
        <v>681</v>
      </c>
      <c r="B8" s="282" t="s">
        <v>40</v>
      </c>
      <c r="C8" s="132"/>
      <c r="D8" s="283"/>
      <c r="E8" s="283"/>
      <c r="F8" s="283"/>
      <c r="G8" s="283"/>
      <c r="H8" s="283"/>
      <c r="I8" s="283"/>
      <c r="J8" s="283"/>
      <c r="K8" s="283"/>
      <c r="L8" s="283"/>
      <c r="M8" s="283"/>
      <c r="N8" s="283"/>
      <c r="O8" s="283"/>
      <c r="P8" s="283"/>
      <c r="Q8" s="283"/>
      <c r="R8" s="132"/>
      <c r="S8" s="169">
        <v>0</v>
      </c>
    </row>
    <row r="9" spans="1:19" ht="23.1" customHeight="1">
      <c r="A9" s="269"/>
      <c r="B9" s="282" t="s">
        <v>603</v>
      </c>
      <c r="C9" s="132"/>
      <c r="D9" s="283"/>
      <c r="E9" s="283"/>
      <c r="F9" s="283"/>
      <c r="G9" s="283"/>
      <c r="H9" s="283"/>
      <c r="I9" s="283"/>
      <c r="J9" s="283"/>
      <c r="K9" s="283"/>
      <c r="L9" s="283"/>
      <c r="M9" s="283"/>
      <c r="N9" s="283"/>
      <c r="O9" s="283"/>
      <c r="P9" s="283"/>
      <c r="Q9" s="283"/>
      <c r="R9" s="132"/>
      <c r="S9" s="169">
        <v>0</v>
      </c>
    </row>
    <row r="10" spans="1:19" ht="23.1" customHeight="1">
      <c r="A10" s="269"/>
      <c r="B10" s="282" t="s">
        <v>604</v>
      </c>
      <c r="C10" s="132"/>
      <c r="D10" s="283"/>
      <c r="E10" s="283"/>
      <c r="F10" s="283"/>
      <c r="G10" s="283"/>
      <c r="H10" s="283"/>
      <c r="I10" s="283"/>
      <c r="J10" s="283"/>
      <c r="K10" s="283"/>
      <c r="L10" s="283"/>
      <c r="M10" s="283"/>
      <c r="N10" s="283"/>
      <c r="O10" s="283"/>
      <c r="P10" s="283"/>
      <c r="Q10" s="283"/>
      <c r="R10" s="132"/>
      <c r="S10" s="169">
        <v>0</v>
      </c>
    </row>
    <row r="11" spans="1:19" ht="23.1" customHeight="1">
      <c r="A11" s="269"/>
      <c r="B11" s="282" t="s">
        <v>605</v>
      </c>
      <c r="C11" s="132"/>
      <c r="D11" s="283"/>
      <c r="E11" s="283"/>
      <c r="F11" s="283"/>
      <c r="G11" s="283"/>
      <c r="H11" s="283"/>
      <c r="I11" s="283"/>
      <c r="J11" s="283"/>
      <c r="K11" s="283"/>
      <c r="L11" s="283"/>
      <c r="M11" s="283"/>
      <c r="N11" s="283"/>
      <c r="O11" s="283"/>
      <c r="P11" s="283"/>
      <c r="Q11" s="283"/>
      <c r="R11" s="132"/>
      <c r="S11" s="169">
        <v>0</v>
      </c>
    </row>
    <row r="12" spans="1:19" ht="23.1" customHeight="1">
      <c r="A12" s="282" t="s">
        <v>682</v>
      </c>
      <c r="B12" s="282" t="s">
        <v>40</v>
      </c>
      <c r="C12" s="132"/>
      <c r="D12" s="283"/>
      <c r="E12" s="283"/>
      <c r="F12" s="283"/>
      <c r="G12" s="283"/>
      <c r="H12" s="283"/>
      <c r="I12" s="283"/>
      <c r="J12" s="283"/>
      <c r="K12" s="283"/>
      <c r="L12" s="283"/>
      <c r="M12" s="283"/>
      <c r="N12" s="283"/>
      <c r="O12" s="283"/>
      <c r="P12" s="283"/>
      <c r="Q12" s="283"/>
      <c r="R12" s="132"/>
      <c r="S12" s="169">
        <v>0</v>
      </c>
    </row>
    <row r="13" spans="1:19" ht="23.1" customHeight="1">
      <c r="A13" s="269"/>
      <c r="B13" s="282" t="s">
        <v>603</v>
      </c>
      <c r="C13" s="132"/>
      <c r="D13" s="283"/>
      <c r="E13" s="283"/>
      <c r="F13" s="283"/>
      <c r="G13" s="283"/>
      <c r="H13" s="283"/>
      <c r="I13" s="283"/>
      <c r="J13" s="283"/>
      <c r="K13" s="283"/>
      <c r="L13" s="283"/>
      <c r="M13" s="283"/>
      <c r="N13" s="283"/>
      <c r="O13" s="283"/>
      <c r="P13" s="283"/>
      <c r="Q13" s="283"/>
      <c r="R13" s="132"/>
      <c r="S13" s="169">
        <v>0</v>
      </c>
    </row>
    <row r="14" spans="1:19" ht="23.1" customHeight="1">
      <c r="A14" s="269"/>
      <c r="B14" s="282" t="s">
        <v>604</v>
      </c>
      <c r="C14" s="132"/>
      <c r="D14" s="283"/>
      <c r="E14" s="283"/>
      <c r="F14" s="283"/>
      <c r="G14" s="283"/>
      <c r="H14" s="283"/>
      <c r="I14" s="283"/>
      <c r="J14" s="283"/>
      <c r="K14" s="283"/>
      <c r="L14" s="283"/>
      <c r="M14" s="283"/>
      <c r="N14" s="283"/>
      <c r="O14" s="283"/>
      <c r="P14" s="283"/>
      <c r="Q14" s="283"/>
      <c r="R14" s="132"/>
      <c r="S14" s="169">
        <v>0</v>
      </c>
    </row>
    <row r="15" spans="1:19" ht="23.1" customHeight="1">
      <c r="A15" s="269"/>
      <c r="B15" s="282" t="s">
        <v>605</v>
      </c>
      <c r="C15" s="132"/>
      <c r="D15" s="283"/>
      <c r="E15" s="283"/>
      <c r="F15" s="283"/>
      <c r="G15" s="283"/>
      <c r="H15" s="283"/>
      <c r="I15" s="283"/>
      <c r="J15" s="283"/>
      <c r="K15" s="283"/>
      <c r="L15" s="283"/>
      <c r="M15" s="283"/>
      <c r="N15" s="283"/>
      <c r="O15" s="283"/>
      <c r="P15" s="283"/>
      <c r="Q15" s="283"/>
      <c r="R15" s="132"/>
      <c r="S15" s="169">
        <v>0</v>
      </c>
    </row>
    <row r="16" spans="1:19" ht="23.1" customHeight="1">
      <c r="A16" s="282" t="s">
        <v>606</v>
      </c>
      <c r="B16" s="282" t="s">
        <v>40</v>
      </c>
      <c r="C16" s="132"/>
      <c r="D16" s="283"/>
      <c r="E16" s="283"/>
      <c r="F16" s="283"/>
      <c r="G16" s="283"/>
      <c r="H16" s="283"/>
      <c r="I16" s="283"/>
      <c r="J16" s="283"/>
      <c r="K16" s="283"/>
      <c r="L16" s="283"/>
      <c r="M16" s="283"/>
      <c r="N16" s="283"/>
      <c r="O16" s="283"/>
      <c r="P16" s="283"/>
      <c r="Q16" s="283"/>
      <c r="R16" s="132"/>
      <c r="S16" s="169">
        <v>0</v>
      </c>
    </row>
    <row r="17" spans="1:19" ht="23.1" customHeight="1">
      <c r="A17" s="269"/>
      <c r="B17" s="282" t="s">
        <v>603</v>
      </c>
      <c r="C17" s="132"/>
      <c r="D17" s="283"/>
      <c r="E17" s="283"/>
      <c r="F17" s="283"/>
      <c r="G17" s="283"/>
      <c r="H17" s="283"/>
      <c r="I17" s="283"/>
      <c r="J17" s="283"/>
      <c r="K17" s="283"/>
      <c r="L17" s="283"/>
      <c r="M17" s="283"/>
      <c r="N17" s="283"/>
      <c r="O17" s="283"/>
      <c r="P17" s="283"/>
      <c r="Q17" s="283"/>
      <c r="R17" s="132"/>
      <c r="S17" s="169">
        <v>0</v>
      </c>
    </row>
    <row r="18" spans="1:19" ht="23.1" customHeight="1">
      <c r="A18" s="269"/>
      <c r="B18" s="282" t="s">
        <v>604</v>
      </c>
      <c r="C18" s="132"/>
      <c r="D18" s="283"/>
      <c r="E18" s="283"/>
      <c r="F18" s="283"/>
      <c r="G18" s="283"/>
      <c r="H18" s="283"/>
      <c r="I18" s="283"/>
      <c r="J18" s="283"/>
      <c r="K18" s="283"/>
      <c r="L18" s="283"/>
      <c r="M18" s="283"/>
      <c r="N18" s="283"/>
      <c r="O18" s="283"/>
      <c r="P18" s="283"/>
      <c r="Q18" s="283"/>
      <c r="R18" s="132"/>
      <c r="S18" s="169">
        <v>0</v>
      </c>
    </row>
    <row r="19" spans="1:19" ht="23.1" customHeight="1">
      <c r="A19" s="269"/>
      <c r="B19" s="282" t="s">
        <v>605</v>
      </c>
      <c r="C19" s="132"/>
      <c r="D19" s="283"/>
      <c r="E19" s="283"/>
      <c r="F19" s="283"/>
      <c r="G19" s="283"/>
      <c r="H19" s="283"/>
      <c r="I19" s="283"/>
      <c r="J19" s="283"/>
      <c r="K19" s="283"/>
      <c r="L19" s="283"/>
      <c r="M19" s="283"/>
      <c r="N19" s="283"/>
      <c r="O19" s="283"/>
      <c r="P19" s="283"/>
      <c r="Q19" s="283"/>
      <c r="R19" s="132"/>
      <c r="S19" s="169">
        <v>0</v>
      </c>
    </row>
    <row r="20" spans="1:19" ht="23.1" customHeight="1">
      <c r="A20" s="269" t="s">
        <v>607</v>
      </c>
      <c r="B20" s="282" t="s">
        <v>40</v>
      </c>
      <c r="C20" s="132"/>
      <c r="D20" s="137">
        <v>1</v>
      </c>
      <c r="E20" s="137">
        <v>3</v>
      </c>
      <c r="F20" s="137">
        <v>9</v>
      </c>
      <c r="G20" s="283"/>
      <c r="H20" s="283"/>
      <c r="I20" s="283"/>
      <c r="J20" s="137">
        <v>5</v>
      </c>
      <c r="K20" s="137">
        <v>2</v>
      </c>
      <c r="L20" s="283"/>
      <c r="M20" s="137">
        <v>1</v>
      </c>
      <c r="N20" s="137">
        <v>1</v>
      </c>
      <c r="O20" s="137">
        <v>1</v>
      </c>
      <c r="P20" s="137">
        <v>4</v>
      </c>
      <c r="Q20" s="283"/>
      <c r="R20" s="132"/>
      <c r="S20" s="169">
        <v>27</v>
      </c>
    </row>
    <row r="21" spans="1:19" ht="23.1" customHeight="1">
      <c r="A21" s="269"/>
      <c r="B21" s="282" t="s">
        <v>603</v>
      </c>
      <c r="C21" s="132"/>
      <c r="D21" s="137">
        <v>2</v>
      </c>
      <c r="E21" s="137">
        <v>6</v>
      </c>
      <c r="F21" s="137">
        <v>18</v>
      </c>
      <c r="G21" s="283"/>
      <c r="H21" s="283"/>
      <c r="I21" s="283"/>
      <c r="J21" s="137">
        <v>19</v>
      </c>
      <c r="K21" s="137">
        <v>17</v>
      </c>
      <c r="L21" s="283"/>
      <c r="M21" s="137">
        <v>7</v>
      </c>
      <c r="N21" s="137">
        <v>3</v>
      </c>
      <c r="O21" s="137">
        <v>3</v>
      </c>
      <c r="P21" s="137">
        <v>44</v>
      </c>
      <c r="Q21" s="283"/>
      <c r="R21" s="132"/>
      <c r="S21" s="169">
        <v>119</v>
      </c>
    </row>
    <row r="22" spans="1:19" ht="23.1" customHeight="1">
      <c r="A22" s="269"/>
      <c r="B22" s="282" t="s">
        <v>604</v>
      </c>
      <c r="C22" s="132"/>
      <c r="D22" s="137"/>
      <c r="E22" s="137"/>
      <c r="F22" s="137">
        <v>1</v>
      </c>
      <c r="G22" s="283"/>
      <c r="H22" s="283"/>
      <c r="I22" s="283"/>
      <c r="J22" s="137">
        <v>19</v>
      </c>
      <c r="K22" s="137">
        <v>9</v>
      </c>
      <c r="L22" s="283"/>
      <c r="M22" s="137">
        <v>3</v>
      </c>
      <c r="N22" s="137">
        <v>2</v>
      </c>
      <c r="O22" s="137"/>
      <c r="P22" s="137">
        <v>1</v>
      </c>
      <c r="Q22" s="283"/>
      <c r="R22" s="132"/>
      <c r="S22" s="169">
        <v>35</v>
      </c>
    </row>
    <row r="23" spans="1:19" ht="23.1" customHeight="1">
      <c r="A23" s="269"/>
      <c r="B23" s="282" t="s">
        <v>605</v>
      </c>
      <c r="C23" s="132"/>
      <c r="D23" s="137"/>
      <c r="E23" s="137"/>
      <c r="F23" s="137"/>
      <c r="G23" s="283"/>
      <c r="H23" s="283"/>
      <c r="I23" s="283"/>
      <c r="J23" s="137"/>
      <c r="K23" s="137"/>
      <c r="L23" s="283"/>
      <c r="M23" s="137"/>
      <c r="N23" s="137"/>
      <c r="O23" s="137"/>
      <c r="P23" s="137"/>
      <c r="Q23" s="283"/>
      <c r="R23" s="132"/>
      <c r="S23" s="169">
        <v>0</v>
      </c>
    </row>
    <row r="24" spans="1:19" ht="23.1" customHeight="1">
      <c r="A24" s="269" t="s">
        <v>608</v>
      </c>
      <c r="B24" s="282" t="s">
        <v>40</v>
      </c>
      <c r="C24" s="132"/>
      <c r="D24" s="283"/>
      <c r="E24" s="283"/>
      <c r="F24" s="283"/>
      <c r="G24" s="283"/>
      <c r="H24" s="283"/>
      <c r="I24" s="283"/>
      <c r="J24" s="283"/>
      <c r="K24" s="283"/>
      <c r="L24" s="283"/>
      <c r="M24" s="283"/>
      <c r="N24" s="283"/>
      <c r="O24" s="283"/>
      <c r="P24" s="283"/>
      <c r="Q24" s="283"/>
      <c r="R24" s="132"/>
      <c r="S24" s="169">
        <v>0</v>
      </c>
    </row>
    <row r="25" spans="1:19" ht="23.1" customHeight="1">
      <c r="A25" s="269"/>
      <c r="B25" s="282" t="s">
        <v>603</v>
      </c>
      <c r="C25" s="132"/>
      <c r="D25" s="283"/>
      <c r="E25" s="283"/>
      <c r="F25" s="283"/>
      <c r="G25" s="283"/>
      <c r="H25" s="283"/>
      <c r="I25" s="283"/>
      <c r="J25" s="283"/>
      <c r="K25" s="283"/>
      <c r="L25" s="283"/>
      <c r="M25" s="283"/>
      <c r="N25" s="283"/>
      <c r="O25" s="283"/>
      <c r="P25" s="283"/>
      <c r="Q25" s="283"/>
      <c r="R25" s="132"/>
      <c r="S25" s="169">
        <v>0</v>
      </c>
    </row>
    <row r="26" spans="1:19" ht="23.1" customHeight="1">
      <c r="A26" s="269"/>
      <c r="B26" s="282" t="s">
        <v>604</v>
      </c>
      <c r="C26" s="132"/>
      <c r="D26" s="283"/>
      <c r="E26" s="283"/>
      <c r="F26" s="283"/>
      <c r="G26" s="283"/>
      <c r="H26" s="283"/>
      <c r="I26" s="283"/>
      <c r="J26" s="283"/>
      <c r="K26" s="283"/>
      <c r="L26" s="283"/>
      <c r="M26" s="283"/>
      <c r="N26" s="283"/>
      <c r="O26" s="283"/>
      <c r="P26" s="283"/>
      <c r="Q26" s="283"/>
      <c r="R26" s="132"/>
      <c r="S26" s="169">
        <v>0</v>
      </c>
    </row>
    <row r="27" spans="1:19" ht="23.1" customHeight="1">
      <c r="A27" s="269" t="s">
        <v>609</v>
      </c>
      <c r="B27" s="282" t="s">
        <v>40</v>
      </c>
      <c r="C27" s="132"/>
      <c r="D27" s="283"/>
      <c r="E27" s="283"/>
      <c r="F27" s="283"/>
      <c r="G27" s="283"/>
      <c r="H27" s="283"/>
      <c r="I27" s="283"/>
      <c r="J27" s="283"/>
      <c r="K27" s="283"/>
      <c r="L27" s="283"/>
      <c r="M27" s="283"/>
      <c r="N27" s="283"/>
      <c r="O27" s="283"/>
      <c r="P27" s="283"/>
      <c r="Q27" s="283"/>
      <c r="R27" s="132"/>
      <c r="S27" s="169">
        <v>0</v>
      </c>
    </row>
    <row r="28" spans="1:19" ht="23.1" customHeight="1">
      <c r="A28" s="269"/>
      <c r="B28" s="282" t="s">
        <v>603</v>
      </c>
      <c r="C28" s="132"/>
      <c r="D28" s="283"/>
      <c r="E28" s="283"/>
      <c r="F28" s="283"/>
      <c r="G28" s="283"/>
      <c r="H28" s="283"/>
      <c r="I28" s="283"/>
      <c r="J28" s="283"/>
      <c r="K28" s="283"/>
      <c r="L28" s="283"/>
      <c r="M28" s="283"/>
      <c r="N28" s="283"/>
      <c r="O28" s="283"/>
      <c r="P28" s="283"/>
      <c r="Q28" s="283"/>
      <c r="R28" s="132"/>
      <c r="S28" s="169">
        <v>0</v>
      </c>
    </row>
    <row r="29" spans="1:19" ht="23.1" customHeight="1">
      <c r="A29" s="269"/>
      <c r="B29" s="282" t="s">
        <v>604</v>
      </c>
      <c r="C29" s="132"/>
      <c r="D29" s="283"/>
      <c r="E29" s="283"/>
      <c r="F29" s="283"/>
      <c r="G29" s="283"/>
      <c r="H29" s="283"/>
      <c r="I29" s="283"/>
      <c r="J29" s="283"/>
      <c r="K29" s="283"/>
      <c r="L29" s="283"/>
      <c r="M29" s="283"/>
      <c r="N29" s="283"/>
      <c r="O29" s="283"/>
      <c r="P29" s="283"/>
      <c r="Q29" s="283"/>
      <c r="R29" s="132"/>
      <c r="S29" s="169">
        <v>0</v>
      </c>
    </row>
    <row r="30" spans="1:19" ht="23.1" customHeight="1">
      <c r="A30" s="269" t="s">
        <v>610</v>
      </c>
      <c r="B30" s="282" t="s">
        <v>40</v>
      </c>
      <c r="C30" s="132"/>
      <c r="D30" s="283"/>
      <c r="E30" s="283"/>
      <c r="F30" s="283"/>
      <c r="G30" s="283"/>
      <c r="H30" s="283"/>
      <c r="I30" s="283"/>
      <c r="J30" s="137">
        <v>3</v>
      </c>
      <c r="K30" s="283"/>
      <c r="L30" s="283"/>
      <c r="M30" s="283"/>
      <c r="N30" s="283"/>
      <c r="O30" s="283"/>
      <c r="P30" s="283"/>
      <c r="Q30" s="137">
        <v>1</v>
      </c>
      <c r="R30" s="132"/>
      <c r="S30" s="169">
        <v>4</v>
      </c>
    </row>
    <row r="31" spans="1:19" ht="23.1" customHeight="1">
      <c r="A31" s="269"/>
      <c r="B31" s="282" t="s">
        <v>603</v>
      </c>
      <c r="C31" s="132"/>
      <c r="D31" s="283"/>
      <c r="E31" s="283"/>
      <c r="F31" s="283"/>
      <c r="G31" s="283"/>
      <c r="H31" s="283"/>
      <c r="I31" s="283"/>
      <c r="J31" s="137">
        <v>3</v>
      </c>
      <c r="K31" s="283"/>
      <c r="L31" s="283"/>
      <c r="M31" s="283"/>
      <c r="N31" s="283"/>
      <c r="O31" s="283"/>
      <c r="P31" s="283"/>
      <c r="Q31" s="137">
        <v>1</v>
      </c>
      <c r="R31" s="132"/>
      <c r="S31" s="169">
        <v>4</v>
      </c>
    </row>
    <row r="32" spans="1:19" ht="23.1" customHeight="1">
      <c r="A32" s="269" t="s">
        <v>611</v>
      </c>
      <c r="B32" s="282" t="s">
        <v>40</v>
      </c>
      <c r="C32" s="132"/>
      <c r="D32" s="283"/>
      <c r="E32" s="283"/>
      <c r="F32" s="283"/>
      <c r="G32" s="283"/>
      <c r="H32" s="283"/>
      <c r="I32" s="283"/>
      <c r="J32" s="283"/>
      <c r="K32" s="283"/>
      <c r="L32" s="283"/>
      <c r="M32" s="283"/>
      <c r="N32" s="137">
        <v>1</v>
      </c>
      <c r="O32" s="283"/>
      <c r="P32" s="283"/>
      <c r="Q32" s="283"/>
      <c r="R32" s="132"/>
      <c r="S32" s="169">
        <v>1</v>
      </c>
    </row>
    <row r="33" spans="1:19" ht="23.1" customHeight="1">
      <c r="A33" s="269"/>
      <c r="B33" s="282" t="s">
        <v>603</v>
      </c>
      <c r="C33" s="132"/>
      <c r="D33" s="283"/>
      <c r="E33" s="283"/>
      <c r="F33" s="283"/>
      <c r="G33" s="283"/>
      <c r="H33" s="283"/>
      <c r="I33" s="283"/>
      <c r="J33" s="283"/>
      <c r="K33" s="283"/>
      <c r="L33" s="283"/>
      <c r="M33" s="283"/>
      <c r="N33" s="137">
        <v>1</v>
      </c>
      <c r="O33" s="283"/>
      <c r="P33" s="283"/>
      <c r="Q33" s="283"/>
      <c r="R33" s="132"/>
      <c r="S33" s="169">
        <v>1</v>
      </c>
    </row>
    <row r="34" spans="1:19" ht="23.1" customHeight="1">
      <c r="A34" s="269" t="s">
        <v>612</v>
      </c>
      <c r="B34" s="282" t="s">
        <v>40</v>
      </c>
      <c r="C34" s="132"/>
      <c r="D34" s="283"/>
      <c r="E34" s="283"/>
      <c r="F34" s="283"/>
      <c r="G34" s="283"/>
      <c r="H34" s="283"/>
      <c r="I34" s="283"/>
      <c r="J34" s="283"/>
      <c r="K34" s="283"/>
      <c r="L34" s="283"/>
      <c r="M34" s="283"/>
      <c r="N34" s="283"/>
      <c r="O34" s="283"/>
      <c r="P34" s="283"/>
      <c r="Q34" s="283"/>
      <c r="R34" s="132"/>
      <c r="S34" s="169">
        <v>0</v>
      </c>
    </row>
    <row r="35" spans="1:19" ht="23.1" customHeight="1">
      <c r="A35" s="269"/>
      <c r="B35" s="282" t="s">
        <v>603</v>
      </c>
      <c r="C35" s="132"/>
      <c r="D35" s="283"/>
      <c r="E35" s="283"/>
      <c r="F35" s="283"/>
      <c r="G35" s="283"/>
      <c r="H35" s="283"/>
      <c r="I35" s="283"/>
      <c r="J35" s="283"/>
      <c r="K35" s="283"/>
      <c r="L35" s="283"/>
      <c r="M35" s="283"/>
      <c r="N35" s="283"/>
      <c r="O35" s="283"/>
      <c r="P35" s="283"/>
      <c r="Q35" s="283"/>
      <c r="R35" s="132"/>
      <c r="S35" s="169">
        <v>0</v>
      </c>
    </row>
    <row r="36" spans="1:19" ht="23.1" customHeight="1">
      <c r="A36" s="269" t="s">
        <v>613</v>
      </c>
      <c r="B36" s="282" t="s">
        <v>40</v>
      </c>
      <c r="C36" s="132"/>
      <c r="D36" s="137">
        <v>1</v>
      </c>
      <c r="E36" s="137">
        <v>2</v>
      </c>
      <c r="F36" s="283"/>
      <c r="G36" s="283"/>
      <c r="H36" s="283"/>
      <c r="I36" s="283"/>
      <c r="J36" s="137">
        <v>1</v>
      </c>
      <c r="K36" s="137">
        <v>1</v>
      </c>
      <c r="L36" s="283"/>
      <c r="M36" s="283"/>
      <c r="N36" s="283"/>
      <c r="O36" s="137">
        <v>1</v>
      </c>
      <c r="P36" s="137">
        <v>1</v>
      </c>
      <c r="Q36" s="283"/>
      <c r="R36" s="132"/>
      <c r="S36" s="169">
        <v>7</v>
      </c>
    </row>
    <row r="37" spans="1:19" ht="23.1" customHeight="1">
      <c r="A37" s="269"/>
      <c r="B37" s="282" t="s">
        <v>603</v>
      </c>
      <c r="C37" s="132"/>
      <c r="D37" s="137">
        <v>1</v>
      </c>
      <c r="E37" s="137">
        <v>2</v>
      </c>
      <c r="F37" s="283"/>
      <c r="G37" s="283"/>
      <c r="H37" s="283"/>
      <c r="I37" s="283"/>
      <c r="J37" s="137">
        <v>1</v>
      </c>
      <c r="K37" s="137">
        <v>1</v>
      </c>
      <c r="L37" s="283"/>
      <c r="M37" s="283"/>
      <c r="N37" s="283"/>
      <c r="O37" s="137">
        <v>1</v>
      </c>
      <c r="P37" s="137">
        <v>1</v>
      </c>
      <c r="Q37" s="283"/>
      <c r="R37" s="132"/>
      <c r="S37" s="169">
        <v>7</v>
      </c>
    </row>
    <row r="38" spans="1:19" ht="23.1" customHeight="1">
      <c r="A38" s="269" t="s">
        <v>614</v>
      </c>
      <c r="B38" s="282" t="s">
        <v>40</v>
      </c>
      <c r="C38" s="132"/>
      <c r="D38" s="283"/>
      <c r="E38" s="283"/>
      <c r="F38" s="283"/>
      <c r="G38" s="283"/>
      <c r="H38" s="283"/>
      <c r="I38" s="283"/>
      <c r="J38" s="283"/>
      <c r="K38" s="283"/>
      <c r="L38" s="283"/>
      <c r="M38" s="283"/>
      <c r="N38" s="283"/>
      <c r="O38" s="283"/>
      <c r="P38" s="283"/>
      <c r="Q38" s="283"/>
      <c r="R38" s="132"/>
      <c r="S38" s="169">
        <v>0</v>
      </c>
    </row>
    <row r="39" spans="1:19" ht="23.1" customHeight="1">
      <c r="A39" s="269"/>
      <c r="B39" s="282" t="s">
        <v>603</v>
      </c>
      <c r="C39" s="132"/>
      <c r="D39" s="283"/>
      <c r="E39" s="283"/>
      <c r="F39" s="283"/>
      <c r="G39" s="283"/>
      <c r="H39" s="283"/>
      <c r="I39" s="283"/>
      <c r="J39" s="283"/>
      <c r="K39" s="283"/>
      <c r="L39" s="283"/>
      <c r="M39" s="283"/>
      <c r="N39" s="283"/>
      <c r="O39" s="283"/>
      <c r="P39" s="283"/>
      <c r="Q39" s="283"/>
      <c r="R39" s="132"/>
      <c r="S39" s="169">
        <v>0</v>
      </c>
    </row>
    <row r="40" spans="1:19" ht="23.1" customHeight="1">
      <c r="A40" s="269" t="s">
        <v>615</v>
      </c>
      <c r="B40" s="282" t="s">
        <v>40</v>
      </c>
      <c r="C40" s="132"/>
      <c r="D40" s="283"/>
      <c r="E40" s="283"/>
      <c r="F40" s="283"/>
      <c r="G40" s="283"/>
      <c r="H40" s="283"/>
      <c r="I40" s="283"/>
      <c r="J40" s="283"/>
      <c r="K40" s="283"/>
      <c r="L40" s="283"/>
      <c r="M40" s="283"/>
      <c r="N40" s="283"/>
      <c r="O40" s="283"/>
      <c r="P40" s="283"/>
      <c r="Q40" s="283"/>
      <c r="R40" s="132"/>
      <c r="S40" s="169">
        <v>0</v>
      </c>
    </row>
    <row r="41" spans="1:19" ht="23.1" customHeight="1">
      <c r="A41" s="269"/>
      <c r="B41" s="282" t="s">
        <v>603</v>
      </c>
      <c r="C41" s="132"/>
      <c r="D41" s="283"/>
      <c r="E41" s="283"/>
      <c r="F41" s="283"/>
      <c r="G41" s="283"/>
      <c r="H41" s="283"/>
      <c r="I41" s="283"/>
      <c r="J41" s="283"/>
      <c r="K41" s="283"/>
      <c r="L41" s="283"/>
      <c r="M41" s="283"/>
      <c r="N41" s="283"/>
      <c r="O41" s="283"/>
      <c r="P41" s="283"/>
      <c r="Q41" s="283"/>
      <c r="R41" s="132"/>
      <c r="S41" s="169">
        <v>0</v>
      </c>
    </row>
    <row r="42" spans="1:19" ht="23.1" customHeight="1">
      <c r="A42" s="269" t="s">
        <v>616</v>
      </c>
      <c r="B42" s="282" t="s">
        <v>40</v>
      </c>
      <c r="C42" s="132"/>
      <c r="D42" s="137">
        <v>2</v>
      </c>
      <c r="E42" s="137">
        <v>3</v>
      </c>
      <c r="F42" s="137">
        <v>6</v>
      </c>
      <c r="G42" s="283"/>
      <c r="H42" s="283"/>
      <c r="I42" s="283"/>
      <c r="J42" s="137">
        <v>3</v>
      </c>
      <c r="K42" s="137">
        <v>3</v>
      </c>
      <c r="L42" s="283"/>
      <c r="M42" s="137">
        <v>2</v>
      </c>
      <c r="N42" s="283"/>
      <c r="O42" s="137">
        <v>2</v>
      </c>
      <c r="P42" s="283"/>
      <c r="Q42" s="137">
        <v>5</v>
      </c>
      <c r="R42" s="132"/>
      <c r="S42" s="169">
        <v>26</v>
      </c>
    </row>
    <row r="43" spans="1:19" ht="23.1" customHeight="1">
      <c r="A43" s="282"/>
      <c r="B43" s="282" t="s">
        <v>603</v>
      </c>
      <c r="C43" s="132"/>
      <c r="D43" s="137">
        <v>2</v>
      </c>
      <c r="E43" s="137">
        <v>6</v>
      </c>
      <c r="F43" s="137">
        <v>16</v>
      </c>
      <c r="G43" s="283"/>
      <c r="H43" s="283"/>
      <c r="I43" s="283"/>
      <c r="J43" s="137">
        <v>3</v>
      </c>
      <c r="K43" s="137">
        <v>11</v>
      </c>
      <c r="L43" s="283"/>
      <c r="M43" s="137">
        <v>9</v>
      </c>
      <c r="N43" s="283"/>
      <c r="O43" s="137">
        <v>10</v>
      </c>
      <c r="P43" s="283"/>
      <c r="Q43" s="137">
        <v>6</v>
      </c>
      <c r="R43" s="132"/>
      <c r="S43" s="169">
        <v>63</v>
      </c>
    </row>
    <row r="44" spans="1:19" ht="23.1" customHeight="1">
      <c r="A44" s="269" t="s">
        <v>617</v>
      </c>
      <c r="B44" s="282" t="s">
        <v>40</v>
      </c>
      <c r="C44" s="132"/>
      <c r="D44" s="283"/>
      <c r="E44" s="283"/>
      <c r="F44" s="137">
        <v>3</v>
      </c>
      <c r="G44" s="283"/>
      <c r="H44" s="283"/>
      <c r="I44" s="283"/>
      <c r="J44" s="283"/>
      <c r="K44" s="137">
        <v>1</v>
      </c>
      <c r="L44" s="137">
        <v>1</v>
      </c>
      <c r="M44" s="283"/>
      <c r="N44" s="137">
        <v>3</v>
      </c>
      <c r="O44" s="137">
        <v>1</v>
      </c>
      <c r="P44" s="283"/>
      <c r="Q44" s="137">
        <v>1</v>
      </c>
      <c r="R44" s="132"/>
      <c r="S44" s="169">
        <v>10</v>
      </c>
    </row>
    <row r="45" spans="1:19" ht="23.1" customHeight="1">
      <c r="A45" s="269"/>
      <c r="B45" s="282" t="s">
        <v>603</v>
      </c>
      <c r="C45" s="132"/>
      <c r="D45" s="283"/>
      <c r="E45" s="283"/>
      <c r="F45" s="137">
        <v>3</v>
      </c>
      <c r="G45" s="283"/>
      <c r="H45" s="283"/>
      <c r="I45" s="283"/>
      <c r="J45" s="283"/>
      <c r="K45" s="137">
        <v>1</v>
      </c>
      <c r="L45" s="137">
        <v>1</v>
      </c>
      <c r="M45" s="283"/>
      <c r="N45" s="137">
        <v>3</v>
      </c>
      <c r="O45" s="137">
        <v>1</v>
      </c>
      <c r="P45" s="283"/>
      <c r="Q45" s="137">
        <v>1</v>
      </c>
      <c r="R45" s="132"/>
      <c r="S45" s="169">
        <v>10</v>
      </c>
    </row>
    <row r="46" spans="1:19" ht="8.1" customHeight="1">
      <c r="A46" s="179"/>
      <c r="B46" s="132"/>
      <c r="C46" s="132"/>
      <c r="D46" s="132"/>
      <c r="E46" s="132"/>
      <c r="F46" s="132"/>
      <c r="G46" s="128"/>
      <c r="H46" s="128"/>
      <c r="I46" s="128"/>
      <c r="J46" s="128"/>
      <c r="K46" s="128"/>
      <c r="L46" s="128"/>
      <c r="M46" s="128"/>
      <c r="N46" s="128"/>
      <c r="O46" s="128"/>
      <c r="P46" s="128"/>
      <c r="Q46" s="128"/>
      <c r="R46" s="128"/>
      <c r="S46" s="128"/>
    </row>
    <row r="47" spans="1:19" ht="23.1" customHeight="1">
      <c r="A47" s="658" t="s">
        <v>88</v>
      </c>
      <c r="B47" s="262" t="s">
        <v>40</v>
      </c>
      <c r="C47" s="132"/>
      <c r="D47" s="141">
        <v>4</v>
      </c>
      <c r="E47" s="141">
        <v>8</v>
      </c>
      <c r="F47" s="141">
        <v>18</v>
      </c>
      <c r="G47" s="141">
        <v>0</v>
      </c>
      <c r="H47" s="141">
        <v>0</v>
      </c>
      <c r="I47" s="141">
        <v>0</v>
      </c>
      <c r="J47" s="141">
        <v>12</v>
      </c>
      <c r="K47" s="141">
        <v>7</v>
      </c>
      <c r="L47" s="141">
        <v>1</v>
      </c>
      <c r="M47" s="141">
        <v>3</v>
      </c>
      <c r="N47" s="141">
        <v>5</v>
      </c>
      <c r="O47" s="141">
        <v>5</v>
      </c>
      <c r="P47" s="141">
        <v>5</v>
      </c>
      <c r="Q47" s="141">
        <v>7</v>
      </c>
      <c r="R47" s="132"/>
      <c r="S47" s="141">
        <v>75</v>
      </c>
    </row>
    <row r="48" spans="1:19" ht="23.1" customHeight="1">
      <c r="A48" s="658"/>
      <c r="B48" s="262" t="s">
        <v>603</v>
      </c>
      <c r="C48" s="132"/>
      <c r="D48" s="141">
        <v>5</v>
      </c>
      <c r="E48" s="141">
        <v>14</v>
      </c>
      <c r="F48" s="141">
        <v>37</v>
      </c>
      <c r="G48" s="141">
        <v>0</v>
      </c>
      <c r="H48" s="141">
        <v>0</v>
      </c>
      <c r="I48" s="141">
        <v>0</v>
      </c>
      <c r="J48" s="141">
        <v>26</v>
      </c>
      <c r="K48" s="141">
        <v>30</v>
      </c>
      <c r="L48" s="141">
        <v>1</v>
      </c>
      <c r="M48" s="141">
        <v>16</v>
      </c>
      <c r="N48" s="141">
        <v>7</v>
      </c>
      <c r="O48" s="141">
        <v>15</v>
      </c>
      <c r="P48" s="141">
        <v>45</v>
      </c>
      <c r="Q48" s="141">
        <v>8</v>
      </c>
      <c r="R48" s="132"/>
      <c r="S48" s="141">
        <v>204</v>
      </c>
    </row>
    <row r="49" spans="1:19">
      <c r="A49" s="136"/>
      <c r="B49" s="136"/>
      <c r="C49" s="128"/>
      <c r="D49" s="128"/>
      <c r="E49" s="128"/>
      <c r="F49" s="128"/>
      <c r="G49" s="128"/>
      <c r="H49" s="128"/>
      <c r="I49" s="128"/>
      <c r="J49" s="128"/>
      <c r="K49" s="128"/>
      <c r="L49" s="128"/>
      <c r="M49" s="128"/>
      <c r="N49" s="128"/>
      <c r="O49" s="128"/>
      <c r="P49" s="128"/>
      <c r="Q49" s="128"/>
      <c r="R49" s="128"/>
      <c r="S49" s="128"/>
    </row>
    <row r="50" spans="1:19" ht="33" customHeight="1">
      <c r="A50" s="659" t="s">
        <v>686</v>
      </c>
      <c r="B50" s="659"/>
      <c r="C50" s="659"/>
      <c r="D50" s="659"/>
      <c r="E50" s="659"/>
      <c r="F50" s="659"/>
      <c r="G50" s="659"/>
      <c r="H50" s="659"/>
      <c r="I50" s="659"/>
      <c r="J50" s="659"/>
      <c r="K50" s="659"/>
      <c r="L50" s="659"/>
      <c r="M50" s="659"/>
      <c r="N50" s="659"/>
      <c r="O50" s="659"/>
      <c r="P50" s="659"/>
      <c r="Q50" s="659"/>
      <c r="R50" s="659"/>
      <c r="S50" s="659"/>
    </row>
    <row r="51" spans="1:19" ht="21.75" customHeight="1">
      <c r="A51" s="246" t="s">
        <v>687</v>
      </c>
      <c r="B51" s="128"/>
      <c r="C51" s="128"/>
      <c r="D51" s="128"/>
      <c r="E51" s="128"/>
      <c r="F51" s="128"/>
      <c r="G51" s="128"/>
      <c r="H51" s="128"/>
      <c r="I51" s="128"/>
      <c r="J51" s="128"/>
      <c r="K51" s="128"/>
      <c r="L51" s="128"/>
      <c r="M51" s="128"/>
      <c r="N51" s="128"/>
      <c r="O51" s="128"/>
      <c r="P51" s="128"/>
      <c r="Q51" s="128"/>
      <c r="R51" s="128"/>
      <c r="S51" s="128"/>
    </row>
    <row r="52" spans="1:19" ht="18" customHeight="1">
      <c r="A52" s="245"/>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11"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617EE-40A8-4E86-8A54-EEEDAC224C6C}">
  <sheetPr>
    <pageSetUpPr fitToPage="1"/>
  </sheetPr>
  <dimension ref="A1:R32"/>
  <sheetViews>
    <sheetView view="pageBreakPreview" zoomScale="70" zoomScaleNormal="100" zoomScaleSheetLayoutView="70" workbookViewId="0">
      <selection activeCell="K13" sqref="K13"/>
    </sheetView>
  </sheetViews>
  <sheetFormatPr baseColWidth="10" defaultColWidth="11.42578125"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8" t="s">
        <v>80</v>
      </c>
      <c r="B1" s="128"/>
      <c r="C1" s="128"/>
      <c r="D1" s="128"/>
      <c r="E1" s="128"/>
      <c r="F1" s="128"/>
      <c r="G1" s="128"/>
      <c r="H1" s="128"/>
      <c r="I1" s="128"/>
      <c r="J1" s="128"/>
      <c r="K1" s="128"/>
      <c r="L1" s="128"/>
      <c r="M1" s="128"/>
      <c r="N1" s="128"/>
      <c r="O1" s="128"/>
      <c r="P1" s="128"/>
      <c r="Q1" s="128"/>
      <c r="R1" s="128"/>
    </row>
    <row r="2" spans="1:18" ht="69.95" customHeight="1">
      <c r="A2" s="602" t="s">
        <v>619</v>
      </c>
      <c r="B2" s="602"/>
      <c r="C2" s="602"/>
      <c r="D2" s="602"/>
      <c r="E2" s="602"/>
      <c r="F2" s="602"/>
      <c r="G2" s="602"/>
      <c r="H2" s="602"/>
      <c r="I2" s="602"/>
      <c r="J2" s="602"/>
      <c r="K2" s="602"/>
      <c r="L2" s="602"/>
      <c r="M2" s="602"/>
      <c r="N2" s="602"/>
      <c r="O2" s="602"/>
      <c r="P2" s="602"/>
      <c r="Q2" s="602"/>
      <c r="R2" s="602"/>
    </row>
    <row r="3" spans="1:18" ht="24.95" customHeight="1">
      <c r="A3" s="602" t="str">
        <f>UPPER(CONCATENATE("Mayo 2024"))</f>
        <v>MAYO 2024</v>
      </c>
      <c r="B3" s="602"/>
      <c r="C3" s="602"/>
      <c r="D3" s="602"/>
      <c r="E3" s="602"/>
      <c r="F3" s="602"/>
      <c r="G3" s="602"/>
      <c r="H3" s="602"/>
      <c r="I3" s="602"/>
      <c r="J3" s="602"/>
      <c r="K3" s="602"/>
      <c r="L3" s="602"/>
      <c r="M3" s="602"/>
      <c r="N3" s="602"/>
      <c r="O3" s="602"/>
      <c r="P3" s="602"/>
      <c r="Q3" s="602"/>
      <c r="R3" s="602"/>
    </row>
    <row r="4" spans="1:18" ht="150" customHeight="1">
      <c r="A4" s="136"/>
      <c r="B4" s="128"/>
      <c r="C4" s="128"/>
      <c r="D4" s="128"/>
      <c r="E4" s="128"/>
      <c r="F4" s="128"/>
      <c r="G4" s="128"/>
      <c r="H4" s="128"/>
      <c r="I4" s="128"/>
      <c r="J4" s="128"/>
      <c r="K4" s="128"/>
      <c r="L4" s="128"/>
      <c r="M4" s="128"/>
      <c r="N4" s="128"/>
      <c r="O4" s="128"/>
      <c r="P4" s="128"/>
      <c r="Q4" s="128"/>
      <c r="R4" s="128"/>
    </row>
    <row r="5" spans="1:18" ht="45" customHeight="1">
      <c r="A5" s="447" t="s">
        <v>620</v>
      </c>
      <c r="B5" s="227"/>
      <c r="C5" s="447" t="s">
        <v>681</v>
      </c>
      <c r="D5" s="447" t="s">
        <v>682</v>
      </c>
      <c r="E5" s="447" t="s">
        <v>606</v>
      </c>
      <c r="F5" s="447" t="s">
        <v>607</v>
      </c>
      <c r="G5" s="447" t="s">
        <v>608</v>
      </c>
      <c r="H5" s="447" t="s">
        <v>609</v>
      </c>
      <c r="I5" s="447" t="s">
        <v>610</v>
      </c>
      <c r="J5" s="447" t="s">
        <v>611</v>
      </c>
      <c r="K5" s="447" t="s">
        <v>612</v>
      </c>
      <c r="L5" s="447" t="s">
        <v>613</v>
      </c>
      <c r="M5" s="447" t="s">
        <v>614</v>
      </c>
      <c r="N5" s="447" t="s">
        <v>615</v>
      </c>
      <c r="O5" s="447" t="s">
        <v>616</v>
      </c>
      <c r="P5" s="447" t="s">
        <v>617</v>
      </c>
      <c r="Q5" s="227"/>
      <c r="R5" s="447" t="s">
        <v>88</v>
      </c>
    </row>
    <row r="6" spans="1:18" ht="8.1" customHeight="1">
      <c r="A6" s="451"/>
      <c r="B6" s="148"/>
      <c r="C6" s="452"/>
      <c r="D6" s="452"/>
      <c r="E6" s="452"/>
      <c r="F6" s="452"/>
      <c r="G6" s="452"/>
      <c r="H6" s="452"/>
      <c r="I6" s="452"/>
      <c r="J6" s="452"/>
      <c r="K6" s="452"/>
      <c r="L6" s="452"/>
      <c r="M6" s="452"/>
      <c r="N6" s="452"/>
      <c r="O6" s="452"/>
      <c r="P6" s="452"/>
      <c r="Q6" s="148"/>
      <c r="R6" s="452"/>
    </row>
    <row r="7" spans="1:18" ht="50.1" customHeight="1">
      <c r="A7" s="238" t="s">
        <v>621</v>
      </c>
      <c r="B7" s="247"/>
      <c r="C7" s="220"/>
      <c r="D7" s="220" t="s">
        <v>622</v>
      </c>
      <c r="E7" s="220" t="s">
        <v>622</v>
      </c>
      <c r="F7" s="220" t="s">
        <v>622</v>
      </c>
      <c r="G7" s="220" t="s">
        <v>622</v>
      </c>
      <c r="H7" s="220" t="s">
        <v>622</v>
      </c>
      <c r="I7" s="220" t="s">
        <v>622</v>
      </c>
      <c r="J7" s="220" t="s">
        <v>622</v>
      </c>
      <c r="K7" s="220" t="s">
        <v>622</v>
      </c>
      <c r="L7" s="220" t="s">
        <v>622</v>
      </c>
      <c r="M7" s="220" t="s">
        <v>622</v>
      </c>
      <c r="N7" s="220" t="s">
        <v>622</v>
      </c>
      <c r="O7" s="220" t="s">
        <v>622</v>
      </c>
      <c r="P7" s="220" t="s">
        <v>622</v>
      </c>
      <c r="Q7" s="248"/>
      <c r="R7" s="228">
        <v>0</v>
      </c>
    </row>
    <row r="8" spans="1:18" ht="50.1" customHeight="1">
      <c r="A8" s="249" t="s">
        <v>85</v>
      </c>
      <c r="B8" s="248"/>
      <c r="C8" s="220" t="s">
        <v>622</v>
      </c>
      <c r="D8" s="220" t="s">
        <v>622</v>
      </c>
      <c r="E8" s="220">
        <v>20</v>
      </c>
      <c r="F8" s="220">
        <v>34</v>
      </c>
      <c r="G8" s="220" t="s">
        <v>622</v>
      </c>
      <c r="H8" s="220" t="s">
        <v>622</v>
      </c>
      <c r="I8" s="220">
        <v>1</v>
      </c>
      <c r="J8" s="220">
        <v>2</v>
      </c>
      <c r="K8" s="220" t="s">
        <v>622</v>
      </c>
      <c r="L8" s="220">
        <v>20</v>
      </c>
      <c r="M8" s="220" t="s">
        <v>622</v>
      </c>
      <c r="N8" s="220" t="s">
        <v>622</v>
      </c>
      <c r="O8" s="220">
        <v>37</v>
      </c>
      <c r="P8" s="220">
        <v>5</v>
      </c>
      <c r="Q8" s="248"/>
      <c r="R8" s="228">
        <v>119</v>
      </c>
    </row>
    <row r="9" spans="1:18" ht="50.1" customHeight="1">
      <c r="A9" s="249" t="s">
        <v>84</v>
      </c>
      <c r="B9" s="250"/>
      <c r="C9" s="220" t="s">
        <v>622</v>
      </c>
      <c r="D9" s="220">
        <v>1</v>
      </c>
      <c r="E9" s="220">
        <v>174</v>
      </c>
      <c r="F9" s="220">
        <v>85</v>
      </c>
      <c r="G9" s="220" t="s">
        <v>622</v>
      </c>
      <c r="H9" s="220" t="s">
        <v>622</v>
      </c>
      <c r="I9" s="220">
        <v>4</v>
      </c>
      <c r="J9" s="220">
        <v>2</v>
      </c>
      <c r="K9" s="220" t="s">
        <v>622</v>
      </c>
      <c r="L9" s="220">
        <v>44</v>
      </c>
      <c r="M9" s="220" t="s">
        <v>622</v>
      </c>
      <c r="N9" s="220" t="s">
        <v>622</v>
      </c>
      <c r="O9" s="220">
        <v>60</v>
      </c>
      <c r="P9" s="220">
        <v>7</v>
      </c>
      <c r="Q9" s="248"/>
      <c r="R9" s="228">
        <v>377</v>
      </c>
    </row>
    <row r="10" spans="1:18" ht="50.1" customHeight="1">
      <c r="A10" s="249" t="s">
        <v>623</v>
      </c>
      <c r="B10" s="250"/>
      <c r="C10" s="220" t="s">
        <v>622</v>
      </c>
      <c r="D10" s="220" t="s">
        <v>622</v>
      </c>
      <c r="E10" s="220" t="s">
        <v>622</v>
      </c>
      <c r="F10" s="220" t="s">
        <v>622</v>
      </c>
      <c r="G10" s="220" t="s">
        <v>622</v>
      </c>
      <c r="H10" s="220" t="s">
        <v>622</v>
      </c>
      <c r="I10" s="220" t="s">
        <v>622</v>
      </c>
      <c r="J10" s="220" t="s">
        <v>622</v>
      </c>
      <c r="K10" s="220" t="s">
        <v>622</v>
      </c>
      <c r="L10" s="220" t="s">
        <v>622</v>
      </c>
      <c r="M10" s="220" t="s">
        <v>622</v>
      </c>
      <c r="N10" s="220" t="s">
        <v>622</v>
      </c>
      <c r="O10" s="220" t="s">
        <v>622</v>
      </c>
      <c r="P10" s="220" t="s">
        <v>622</v>
      </c>
      <c r="Q10" s="248"/>
      <c r="R10" s="228">
        <v>0</v>
      </c>
    </row>
    <row r="11" spans="1:18" ht="50.1" customHeight="1">
      <c r="A11" s="249" t="s">
        <v>87</v>
      </c>
      <c r="B11" s="250"/>
      <c r="C11" s="220" t="s">
        <v>622</v>
      </c>
      <c r="D11" s="220" t="s">
        <v>622</v>
      </c>
      <c r="E11" s="220">
        <v>2</v>
      </c>
      <c r="F11" s="220">
        <v>15</v>
      </c>
      <c r="G11" s="220" t="s">
        <v>622</v>
      </c>
      <c r="H11" s="220" t="s">
        <v>622</v>
      </c>
      <c r="I11" s="220">
        <v>1</v>
      </c>
      <c r="J11" s="220" t="s">
        <v>622</v>
      </c>
      <c r="K11" s="220" t="s">
        <v>622</v>
      </c>
      <c r="L11" s="220">
        <v>3</v>
      </c>
      <c r="M11" s="220" t="s">
        <v>622</v>
      </c>
      <c r="N11" s="220" t="s">
        <v>622</v>
      </c>
      <c r="O11" s="220">
        <v>6</v>
      </c>
      <c r="P11" s="220">
        <v>2</v>
      </c>
      <c r="Q11" s="250"/>
      <c r="R11" s="228">
        <v>29</v>
      </c>
    </row>
    <row r="12" spans="1:18" ht="50.1" customHeight="1">
      <c r="A12" s="249" t="s">
        <v>86</v>
      </c>
      <c r="B12" s="250"/>
      <c r="C12" s="220" t="s">
        <v>622</v>
      </c>
      <c r="D12" s="220" t="s">
        <v>622</v>
      </c>
      <c r="E12" s="220">
        <v>4</v>
      </c>
      <c r="F12" s="220">
        <v>37</v>
      </c>
      <c r="G12" s="220" t="s">
        <v>622</v>
      </c>
      <c r="H12" s="220" t="s">
        <v>622</v>
      </c>
      <c r="I12" s="220">
        <v>1</v>
      </c>
      <c r="J12" s="220" t="s">
        <v>622</v>
      </c>
      <c r="K12" s="220" t="s">
        <v>622</v>
      </c>
      <c r="L12" s="220">
        <v>5</v>
      </c>
      <c r="M12" s="220" t="s">
        <v>622</v>
      </c>
      <c r="N12" s="220" t="s">
        <v>622</v>
      </c>
      <c r="O12" s="220">
        <v>21</v>
      </c>
      <c r="P12" s="220">
        <v>3</v>
      </c>
      <c r="Q12" s="248"/>
      <c r="R12" s="228">
        <v>71</v>
      </c>
    </row>
    <row r="13" spans="1:18" ht="50.1" customHeight="1">
      <c r="A13" s="249" t="s">
        <v>624</v>
      </c>
      <c r="B13" s="250"/>
      <c r="C13" s="220" t="s">
        <v>622</v>
      </c>
      <c r="D13" s="220" t="s">
        <v>622</v>
      </c>
      <c r="E13" s="220" t="s">
        <v>622</v>
      </c>
      <c r="F13" s="220" t="s">
        <v>622</v>
      </c>
      <c r="G13" s="220" t="s">
        <v>622</v>
      </c>
      <c r="H13" s="220" t="s">
        <v>622</v>
      </c>
      <c r="I13" s="220" t="s">
        <v>622</v>
      </c>
      <c r="J13" s="220" t="s">
        <v>622</v>
      </c>
      <c r="K13" s="220" t="s">
        <v>622</v>
      </c>
      <c r="L13" s="220" t="s">
        <v>622</v>
      </c>
      <c r="M13" s="220" t="s">
        <v>622</v>
      </c>
      <c r="N13" s="220" t="s">
        <v>622</v>
      </c>
      <c r="O13" s="220" t="s">
        <v>622</v>
      </c>
      <c r="P13" s="220" t="s">
        <v>622</v>
      </c>
      <c r="Q13" s="248"/>
      <c r="R13" s="228">
        <v>0</v>
      </c>
    </row>
    <row r="14" spans="1:18" ht="50.1" customHeight="1">
      <c r="A14" s="249" t="s">
        <v>625</v>
      </c>
      <c r="B14" s="250"/>
      <c r="C14" s="220" t="s">
        <v>622</v>
      </c>
      <c r="D14" s="220" t="s">
        <v>622</v>
      </c>
      <c r="E14" s="220" t="s">
        <v>622</v>
      </c>
      <c r="F14" s="220" t="s">
        <v>622</v>
      </c>
      <c r="G14" s="220" t="s">
        <v>622</v>
      </c>
      <c r="H14" s="220" t="s">
        <v>622</v>
      </c>
      <c r="I14" s="220" t="s">
        <v>622</v>
      </c>
      <c r="J14" s="220" t="s">
        <v>622</v>
      </c>
      <c r="K14" s="220" t="s">
        <v>622</v>
      </c>
      <c r="L14" s="220" t="s">
        <v>622</v>
      </c>
      <c r="M14" s="220" t="s">
        <v>622</v>
      </c>
      <c r="N14" s="220" t="s">
        <v>622</v>
      </c>
      <c r="O14" s="220" t="s">
        <v>622</v>
      </c>
      <c r="P14" s="220" t="s">
        <v>622</v>
      </c>
      <c r="Q14" s="248"/>
      <c r="R14" s="228">
        <v>0</v>
      </c>
    </row>
    <row r="15" spans="1:18" ht="8.1" customHeight="1">
      <c r="A15" s="251"/>
      <c r="B15" s="252"/>
      <c r="C15" s="253"/>
      <c r="D15" s="253"/>
      <c r="E15" s="253"/>
      <c r="F15" s="253"/>
      <c r="G15" s="253"/>
      <c r="H15" s="253"/>
      <c r="I15" s="253"/>
      <c r="J15" s="253"/>
      <c r="K15" s="253"/>
      <c r="L15" s="253"/>
      <c r="M15" s="253"/>
      <c r="N15" s="253"/>
      <c r="O15" s="253"/>
      <c r="P15" s="253"/>
      <c r="Q15" s="252"/>
      <c r="R15" s="253"/>
    </row>
    <row r="16" spans="1:18" ht="50.1" customHeight="1">
      <c r="A16" s="242" t="s">
        <v>88</v>
      </c>
      <c r="B16" s="254"/>
      <c r="C16" s="231">
        <v>0</v>
      </c>
      <c r="D16" s="231">
        <v>1</v>
      </c>
      <c r="E16" s="231">
        <v>200</v>
      </c>
      <c r="F16" s="231">
        <v>171</v>
      </c>
      <c r="G16" s="231">
        <v>0</v>
      </c>
      <c r="H16" s="231">
        <v>0</v>
      </c>
      <c r="I16" s="231">
        <v>7</v>
      </c>
      <c r="J16" s="231">
        <v>4</v>
      </c>
      <c r="K16" s="231">
        <v>0</v>
      </c>
      <c r="L16" s="231">
        <v>72</v>
      </c>
      <c r="M16" s="231">
        <v>0</v>
      </c>
      <c r="N16" s="231">
        <v>0</v>
      </c>
      <c r="O16" s="231">
        <v>124</v>
      </c>
      <c r="P16" s="231">
        <v>17</v>
      </c>
      <c r="Q16" s="255"/>
      <c r="R16" s="231">
        <v>596</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c r="A28" s="136"/>
      <c r="B28" s="136"/>
      <c r="C28" s="128"/>
      <c r="D28" s="128"/>
      <c r="E28" s="128"/>
      <c r="F28" s="128"/>
      <c r="G28" s="128"/>
      <c r="H28" s="128"/>
      <c r="I28" s="128"/>
      <c r="J28" s="128"/>
      <c r="K28" s="128"/>
      <c r="L28" s="128"/>
      <c r="M28" s="128"/>
      <c r="N28" s="128"/>
      <c r="O28" s="128"/>
      <c r="P28" s="128"/>
      <c r="Q28" s="128"/>
      <c r="R28" s="128"/>
    </row>
    <row r="29" spans="1:18">
      <c r="A29" s="136"/>
      <c r="B29" s="136"/>
      <c r="C29" s="128"/>
      <c r="D29" s="128"/>
      <c r="E29" s="128"/>
      <c r="F29" s="128"/>
      <c r="G29" s="128"/>
      <c r="H29" s="128"/>
      <c r="I29" s="128"/>
      <c r="J29" s="128"/>
      <c r="K29" s="128"/>
      <c r="L29" s="128"/>
      <c r="M29" s="128"/>
      <c r="N29" s="128"/>
      <c r="O29" s="128"/>
      <c r="P29" s="128"/>
      <c r="Q29" s="128"/>
      <c r="R29" s="128"/>
    </row>
    <row r="30" spans="1:18" ht="14.1" customHeight="1">
      <c r="A30" s="516" t="s">
        <v>92</v>
      </c>
      <c r="B30" s="128"/>
      <c r="C30" s="128"/>
      <c r="D30" s="128"/>
      <c r="E30" s="128"/>
      <c r="F30" s="128"/>
      <c r="G30" s="128"/>
      <c r="H30" s="128"/>
      <c r="I30" s="128"/>
      <c r="J30" s="128"/>
      <c r="K30" s="128"/>
      <c r="L30" s="128"/>
      <c r="M30" s="128"/>
      <c r="N30" s="128"/>
      <c r="O30" s="128"/>
      <c r="P30" s="128"/>
      <c r="Q30" s="128"/>
      <c r="R30" s="128"/>
    </row>
    <row r="31" spans="1:18" ht="14.1" customHeight="1">
      <c r="A31" s="516" t="s">
        <v>93</v>
      </c>
      <c r="B31" s="128"/>
      <c r="C31" s="128"/>
      <c r="D31" s="128"/>
      <c r="E31" s="128"/>
      <c r="F31" s="128"/>
      <c r="G31" s="128"/>
      <c r="H31" s="128"/>
      <c r="I31" s="128"/>
      <c r="J31" s="128"/>
      <c r="K31" s="128"/>
      <c r="L31" s="128"/>
      <c r="M31" s="128"/>
      <c r="N31" s="128"/>
      <c r="O31" s="128"/>
      <c r="P31" s="128"/>
      <c r="Q31" s="128"/>
      <c r="R31" s="128"/>
    </row>
    <row r="32" spans="1:18" ht="14.1" customHeight="1">
      <c r="A32" s="187"/>
    </row>
  </sheetData>
  <mergeCells count="2">
    <mergeCell ref="A3:R3"/>
    <mergeCell ref="A2:R2"/>
  </mergeCells>
  <printOptions horizontalCentered="1"/>
  <pageMargins left="0.23622047244094491" right="0.23622047244094491" top="0.74803149606299213" bottom="0.35433070866141736" header="0.13" footer="0.31496062992125984"/>
  <pageSetup scale="53"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5FBE8-66B9-4589-A1F5-40B3BEC3784D}">
  <sheetPr>
    <pageSetUpPr fitToPage="1"/>
  </sheetPr>
  <dimension ref="A1:M36"/>
  <sheetViews>
    <sheetView view="pageBreakPreview" zoomScale="85" zoomScaleNormal="100" zoomScaleSheetLayoutView="85" workbookViewId="0">
      <selection activeCell="R32" sqref="R32"/>
    </sheetView>
  </sheetViews>
  <sheetFormatPr baseColWidth="10" defaultColWidth="11.42578125" defaultRowHeight="12.75"/>
  <cols>
    <col min="1" max="1" width="10.7109375" customWidth="1"/>
    <col min="2" max="2" width="3.85546875" bestFit="1" customWidth="1"/>
  </cols>
  <sheetData>
    <row r="1" spans="1:13" ht="24.95" customHeight="1">
      <c r="A1" s="128" t="s">
        <v>80</v>
      </c>
      <c r="B1" s="128"/>
      <c r="C1" s="128"/>
      <c r="D1" s="128"/>
      <c r="E1" s="128"/>
      <c r="F1" s="128"/>
      <c r="G1" s="128"/>
      <c r="H1" s="128"/>
      <c r="I1" s="128"/>
      <c r="J1" s="128"/>
      <c r="K1" s="128"/>
      <c r="L1" s="128"/>
      <c r="M1" s="128"/>
    </row>
    <row r="2" spans="1:13" ht="45" customHeight="1">
      <c r="A2" s="566" t="s">
        <v>626</v>
      </c>
      <c r="B2" s="566"/>
      <c r="C2" s="566"/>
      <c r="D2" s="566"/>
      <c r="E2" s="566"/>
      <c r="F2" s="566"/>
      <c r="G2" s="566"/>
      <c r="H2" s="566"/>
      <c r="I2" s="566"/>
      <c r="J2" s="566"/>
      <c r="K2" s="566"/>
      <c r="L2" s="566"/>
      <c r="M2" s="566"/>
    </row>
    <row r="3" spans="1:13" ht="20.100000000000001" customHeight="1">
      <c r="A3" s="566" t="str">
        <f>UPPER(CONCATENATE("Mayo 2024"))</f>
        <v>MAYO 2024</v>
      </c>
      <c r="B3" s="566"/>
      <c r="C3" s="566"/>
      <c r="D3" s="566"/>
      <c r="E3" s="566"/>
      <c r="F3" s="566"/>
      <c r="G3" s="566"/>
      <c r="H3" s="566"/>
      <c r="I3" s="566"/>
      <c r="J3" s="566"/>
      <c r="K3" s="566"/>
      <c r="L3" s="566"/>
      <c r="M3" s="566"/>
    </row>
    <row r="4" spans="1:13" ht="54" customHeight="1">
      <c r="A4" s="121"/>
    </row>
    <row r="5" spans="1:13">
      <c r="A5" s="174" t="s">
        <v>82</v>
      </c>
      <c r="B5" s="174" t="s">
        <v>153</v>
      </c>
    </row>
    <row r="6" spans="1:13" ht="24.75">
      <c r="A6" s="175" t="s">
        <v>84</v>
      </c>
      <c r="B6" s="174">
        <v>377</v>
      </c>
    </row>
    <row r="7" spans="1:13" ht="16.5">
      <c r="A7" s="175" t="s">
        <v>85</v>
      </c>
      <c r="B7" s="174">
        <v>119</v>
      </c>
    </row>
    <row r="8" spans="1:13" ht="24.75">
      <c r="A8" s="175" t="s">
        <v>86</v>
      </c>
      <c r="B8" s="174">
        <v>71</v>
      </c>
    </row>
    <row r="9" spans="1:13" ht="16.5">
      <c r="A9" s="175" t="s">
        <v>87</v>
      </c>
      <c r="B9" s="174">
        <v>29</v>
      </c>
    </row>
    <row r="10" spans="1:13" ht="24.75">
      <c r="A10" s="175" t="s">
        <v>621</v>
      </c>
      <c r="B10" s="174">
        <v>0</v>
      </c>
    </row>
    <row r="11" spans="1:13" ht="24.75">
      <c r="A11" s="175" t="s">
        <v>623</v>
      </c>
      <c r="B11" s="174">
        <v>0</v>
      </c>
    </row>
    <row r="12" spans="1:13">
      <c r="A12" s="175" t="s">
        <v>624</v>
      </c>
      <c r="B12" s="174">
        <v>0</v>
      </c>
    </row>
    <row r="13" spans="1:13" ht="24.75">
      <c r="A13" s="175" t="s">
        <v>625</v>
      </c>
      <c r="B13" s="174">
        <v>0</v>
      </c>
    </row>
    <row r="14" spans="1:13">
      <c r="A14" s="175" t="s">
        <v>88</v>
      </c>
      <c r="B14" s="174"/>
    </row>
    <row r="15" spans="1:13">
      <c r="A15" s="121"/>
    </row>
    <row r="16" spans="1:13">
      <c r="A16" s="121"/>
    </row>
    <row r="17" spans="1:9">
      <c r="A17" s="121"/>
    </row>
    <row r="18" spans="1:9">
      <c r="A18" s="121"/>
    </row>
    <row r="19" spans="1:9">
      <c r="A19" s="121"/>
    </row>
    <row r="20" spans="1:9">
      <c r="A20" s="121"/>
    </row>
    <row r="21" spans="1:9">
      <c r="A21" s="121"/>
    </row>
    <row r="22" spans="1:9">
      <c r="A22" s="121"/>
    </row>
    <row r="23" spans="1:9">
      <c r="A23" s="121"/>
    </row>
    <row r="24" spans="1:9">
      <c r="A24" s="121"/>
    </row>
    <row r="25" spans="1:9">
      <c r="A25" s="121"/>
    </row>
    <row r="26" spans="1:9">
      <c r="A26" s="121"/>
    </row>
    <row r="27" spans="1:9">
      <c r="A27" s="121"/>
    </row>
    <row r="28" spans="1:9">
      <c r="A28" s="121"/>
    </row>
    <row r="29" spans="1:9">
      <c r="A29" s="121"/>
    </row>
    <row r="30" spans="1:9">
      <c r="A30" s="121"/>
    </row>
    <row r="31" spans="1:9" ht="18.75">
      <c r="A31" s="121"/>
      <c r="H31" s="164" t="s">
        <v>89</v>
      </c>
      <c r="I31" s="257">
        <v>596</v>
      </c>
    </row>
    <row r="32" spans="1:9">
      <c r="A32" s="121"/>
    </row>
    <row r="33" spans="1:1">
      <c r="A33" s="121"/>
    </row>
    <row r="34" spans="1:1" s="233" customFormat="1" ht="12" customHeight="1">
      <c r="A34" s="515" t="s">
        <v>92</v>
      </c>
    </row>
    <row r="35" spans="1:1" s="233" customFormat="1" ht="12" customHeight="1">
      <c r="A35" s="515" t="s">
        <v>93</v>
      </c>
    </row>
    <row r="36" spans="1:1" s="233" customFormat="1" ht="12" customHeight="1">
      <c r="A36" s="256"/>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12" footer="0.31496062992125984"/>
  <pageSetup scale="85"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9F9C6-F748-47E4-9503-D6B69314A987}">
  <sheetPr>
    <pageSetUpPr fitToPage="1"/>
  </sheetPr>
  <dimension ref="A1:N43"/>
  <sheetViews>
    <sheetView view="pageBreakPreview" zoomScale="85" zoomScaleNormal="100" zoomScaleSheetLayoutView="85" workbookViewId="0">
      <selection activeCell="P36" sqref="P36"/>
    </sheetView>
  </sheetViews>
  <sheetFormatPr baseColWidth="10" defaultColWidth="11.42578125" defaultRowHeight="12.75"/>
  <cols>
    <col min="1" max="1" width="10.7109375" customWidth="1"/>
    <col min="2" max="2" width="3.85546875" bestFit="1" customWidth="1"/>
  </cols>
  <sheetData>
    <row r="1" spans="1:14" ht="21.95" customHeight="1">
      <c r="A1" s="128" t="s">
        <v>80</v>
      </c>
      <c r="B1" s="128"/>
      <c r="C1" s="128"/>
      <c r="D1" s="128"/>
      <c r="E1" s="128"/>
      <c r="F1" s="128"/>
      <c r="G1" s="128"/>
      <c r="H1" s="128"/>
      <c r="I1" s="128"/>
      <c r="J1" s="128"/>
      <c r="K1" s="128"/>
      <c r="L1" s="128"/>
      <c r="M1" s="128"/>
      <c r="N1" s="128"/>
    </row>
    <row r="2" spans="1:14" ht="45" customHeight="1">
      <c r="A2" s="619" t="s">
        <v>627</v>
      </c>
      <c r="B2" s="619"/>
      <c r="C2" s="619"/>
      <c r="D2" s="619"/>
      <c r="E2" s="619"/>
      <c r="F2" s="619"/>
      <c r="G2" s="619"/>
      <c r="H2" s="619"/>
      <c r="I2" s="619"/>
      <c r="J2" s="619"/>
      <c r="K2" s="619"/>
      <c r="L2" s="619"/>
      <c r="M2" s="619"/>
      <c r="N2" s="619"/>
    </row>
    <row r="3" spans="1:14" ht="21.95" customHeight="1">
      <c r="A3" s="619" t="str">
        <f>UPPER(CONCATENATE("Mayo 2024"))</f>
        <v>MAYO 2024</v>
      </c>
      <c r="B3" s="619"/>
      <c r="C3" s="619"/>
      <c r="D3" s="619"/>
      <c r="E3" s="619"/>
      <c r="F3" s="619"/>
      <c r="G3" s="619"/>
      <c r="H3" s="619"/>
      <c r="I3" s="619"/>
      <c r="J3" s="619"/>
      <c r="K3" s="619"/>
      <c r="L3" s="619"/>
      <c r="M3" s="619"/>
      <c r="N3" s="619"/>
    </row>
    <row r="4" spans="1:14">
      <c r="A4" s="121"/>
    </row>
    <row r="5" spans="1:14">
      <c r="A5" s="174" t="s">
        <v>40</v>
      </c>
      <c r="B5" s="174" t="s">
        <v>153</v>
      </c>
    </row>
    <row r="6" spans="1:14" ht="16.5">
      <c r="A6" s="175" t="s">
        <v>616</v>
      </c>
      <c r="B6" s="174">
        <v>74</v>
      </c>
    </row>
    <row r="7" spans="1:14">
      <c r="A7" s="175" t="s">
        <v>613</v>
      </c>
      <c r="B7" s="174">
        <v>72</v>
      </c>
    </row>
    <row r="8" spans="1:14">
      <c r="A8" s="175" t="s">
        <v>607</v>
      </c>
      <c r="B8" s="174">
        <v>53</v>
      </c>
    </row>
    <row r="9" spans="1:14">
      <c r="A9" s="175" t="s">
        <v>617</v>
      </c>
      <c r="B9" s="174">
        <v>17</v>
      </c>
    </row>
    <row r="10" spans="1:14">
      <c r="A10" s="175" t="s">
        <v>610</v>
      </c>
      <c r="B10" s="174">
        <v>7</v>
      </c>
    </row>
    <row r="11" spans="1:14">
      <c r="A11" s="175" t="s">
        <v>611</v>
      </c>
      <c r="B11" s="174">
        <v>4</v>
      </c>
    </row>
    <row r="12" spans="1:14">
      <c r="A12" s="175" t="s">
        <v>682</v>
      </c>
      <c r="B12" s="174">
        <v>1</v>
      </c>
    </row>
    <row r="13" spans="1:14">
      <c r="A13" s="175" t="s">
        <v>606</v>
      </c>
      <c r="B13" s="174">
        <v>1</v>
      </c>
    </row>
    <row r="14" spans="1:14">
      <c r="A14" s="175" t="s">
        <v>681</v>
      </c>
      <c r="B14" s="174">
        <v>0</v>
      </c>
    </row>
    <row r="15" spans="1:14">
      <c r="A15" s="175" t="s">
        <v>608</v>
      </c>
      <c r="B15" s="174">
        <v>0</v>
      </c>
    </row>
    <row r="16" spans="1:14">
      <c r="A16" s="175" t="s">
        <v>609</v>
      </c>
      <c r="B16" s="174">
        <v>0</v>
      </c>
    </row>
    <row r="17" spans="1:2">
      <c r="A17" s="175" t="s">
        <v>612</v>
      </c>
      <c r="B17" s="174">
        <v>0</v>
      </c>
    </row>
    <row r="18" spans="1:2">
      <c r="A18" s="175" t="s">
        <v>614</v>
      </c>
      <c r="B18" s="174">
        <v>0</v>
      </c>
    </row>
    <row r="19" spans="1:2">
      <c r="A19" s="175" t="s">
        <v>615</v>
      </c>
      <c r="B19" s="174">
        <v>0</v>
      </c>
    </row>
    <row r="20" spans="1:2">
      <c r="A20" s="175" t="s">
        <v>88</v>
      </c>
      <c r="B20" s="174"/>
    </row>
    <row r="23" spans="1:2" ht="16.5">
      <c r="A23" s="174" t="s">
        <v>628</v>
      </c>
      <c r="B23" s="174" t="s">
        <v>153</v>
      </c>
    </row>
    <row r="24" spans="1:2">
      <c r="A24" s="175" t="s">
        <v>606</v>
      </c>
      <c r="B24" s="174">
        <v>200</v>
      </c>
    </row>
    <row r="25" spans="1:2">
      <c r="A25" s="175" t="s">
        <v>607</v>
      </c>
      <c r="B25" s="174">
        <v>171</v>
      </c>
    </row>
    <row r="26" spans="1:2" ht="16.5">
      <c r="A26" s="175" t="s">
        <v>616</v>
      </c>
      <c r="B26" s="174">
        <v>124</v>
      </c>
    </row>
    <row r="27" spans="1:2">
      <c r="A27" s="175" t="s">
        <v>613</v>
      </c>
      <c r="B27" s="174">
        <v>72</v>
      </c>
    </row>
    <row r="28" spans="1:2">
      <c r="A28" s="175" t="s">
        <v>617</v>
      </c>
      <c r="B28" s="174">
        <v>17</v>
      </c>
    </row>
    <row r="29" spans="1:2">
      <c r="A29" s="175" t="s">
        <v>610</v>
      </c>
      <c r="B29" s="174">
        <v>7</v>
      </c>
    </row>
    <row r="30" spans="1:2">
      <c r="A30" s="175" t="s">
        <v>611</v>
      </c>
      <c r="B30" s="174">
        <v>4</v>
      </c>
    </row>
    <row r="31" spans="1:2">
      <c r="A31" s="175" t="s">
        <v>682</v>
      </c>
      <c r="B31" s="174">
        <v>1</v>
      </c>
    </row>
    <row r="32" spans="1:2">
      <c r="A32" s="175" t="s">
        <v>681</v>
      </c>
      <c r="B32" s="174">
        <v>0</v>
      </c>
    </row>
    <row r="33" spans="1:12">
      <c r="A33" s="175" t="s">
        <v>608</v>
      </c>
      <c r="B33" s="174">
        <v>0</v>
      </c>
    </row>
    <row r="34" spans="1:12">
      <c r="A34" s="175" t="s">
        <v>609</v>
      </c>
      <c r="B34" s="174">
        <v>0</v>
      </c>
    </row>
    <row r="35" spans="1:12">
      <c r="A35" s="175" t="s">
        <v>612</v>
      </c>
      <c r="B35" s="174">
        <v>0</v>
      </c>
    </row>
    <row r="36" spans="1:12">
      <c r="A36" s="175" t="s">
        <v>614</v>
      </c>
      <c r="B36" s="174">
        <v>0</v>
      </c>
    </row>
    <row r="37" spans="1:12">
      <c r="A37" s="175" t="s">
        <v>615</v>
      </c>
      <c r="B37" s="174">
        <v>0</v>
      </c>
    </row>
    <row r="38" spans="1:12">
      <c r="A38" s="175" t="s">
        <v>88</v>
      </c>
      <c r="B38" s="174"/>
    </row>
    <row r="39" spans="1:12" ht="15.75">
      <c r="A39" s="121"/>
      <c r="E39" s="185" t="s">
        <v>89</v>
      </c>
      <c r="F39" s="258">
        <v>229</v>
      </c>
      <c r="K39" s="185" t="s">
        <v>89</v>
      </c>
      <c r="L39" s="258">
        <v>596</v>
      </c>
    </row>
    <row r="40" spans="1:12">
      <c r="A40" s="121"/>
    </row>
    <row r="41" spans="1:12" s="233" customFormat="1" ht="12" customHeight="1">
      <c r="A41" s="515" t="s">
        <v>92</v>
      </c>
    </row>
    <row r="42" spans="1:12" s="233" customFormat="1" ht="12" customHeight="1">
      <c r="A42" s="515" t="s">
        <v>93</v>
      </c>
    </row>
    <row r="43" spans="1:12" s="233" customFormat="1" ht="12" customHeight="1">
      <c r="A43" s="256"/>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13" footer="0.31496062992125984"/>
  <pageSetup scale="87"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C2E1B-0A2F-4CC5-80AE-1BEEB7798D98}">
  <sheetPr>
    <pageSetUpPr fitToPage="1"/>
  </sheetPr>
  <dimension ref="A1:P65"/>
  <sheetViews>
    <sheetView view="pageBreakPreview" zoomScale="55" zoomScaleNormal="55" zoomScaleSheetLayoutView="55" workbookViewId="0">
      <selection activeCell="J56" sqref="J56"/>
    </sheetView>
  </sheetViews>
  <sheetFormatPr baseColWidth="10" defaultRowHeight="19.5"/>
  <cols>
    <col min="1" max="1" width="77.140625" style="287" customWidth="1"/>
    <col min="2" max="2" width="1.42578125" style="287" customWidth="1"/>
    <col min="3" max="3" width="41.42578125" style="287" customWidth="1"/>
    <col min="4" max="4" width="1.42578125" style="287" customWidth="1"/>
    <col min="5" max="7" width="26.5703125" style="287" customWidth="1"/>
    <col min="8" max="8" width="1.42578125" style="287" customWidth="1"/>
    <col min="9" max="11" width="26.5703125" style="287" customWidth="1"/>
    <col min="12" max="12" width="1.42578125" style="287" customWidth="1"/>
    <col min="13" max="13" width="36.28515625" style="287" customWidth="1"/>
    <col min="14" max="14" width="1.42578125" style="287" customWidth="1"/>
    <col min="15" max="15" width="24.7109375" style="286" customWidth="1"/>
    <col min="16" max="16" width="11.42578125" style="286"/>
    <col min="17" max="16384" width="11.42578125" style="287"/>
  </cols>
  <sheetData>
    <row r="1" spans="1:16">
      <c r="A1" s="285" t="s">
        <v>80</v>
      </c>
      <c r="B1" s="285"/>
      <c r="C1" s="285"/>
      <c r="D1" s="285"/>
      <c r="E1" s="285"/>
      <c r="F1" s="285"/>
      <c r="G1" s="285"/>
      <c r="H1" s="285"/>
      <c r="I1" s="285"/>
      <c r="J1" s="285"/>
      <c r="K1" s="285"/>
      <c r="L1" s="285"/>
      <c r="M1" s="285"/>
      <c r="N1" s="285"/>
    </row>
    <row r="2" spans="1:16" ht="27.75">
      <c r="A2" s="570" t="s">
        <v>637</v>
      </c>
      <c r="B2" s="570"/>
      <c r="C2" s="570"/>
      <c r="D2" s="570"/>
      <c r="E2" s="570"/>
      <c r="F2" s="570"/>
      <c r="G2" s="570"/>
      <c r="H2" s="570"/>
      <c r="I2" s="570"/>
      <c r="J2" s="570"/>
      <c r="K2" s="570"/>
      <c r="L2" s="570"/>
      <c r="M2" s="570"/>
      <c r="N2" s="570"/>
    </row>
    <row r="3" spans="1:16" ht="27.75">
      <c r="A3" s="571" t="s">
        <v>48</v>
      </c>
      <c r="B3" s="571"/>
      <c r="C3" s="571"/>
      <c r="D3" s="571"/>
      <c r="E3" s="571"/>
      <c r="F3" s="571"/>
      <c r="G3" s="571"/>
      <c r="H3" s="571"/>
      <c r="I3" s="571"/>
      <c r="J3" s="571"/>
      <c r="K3" s="571"/>
      <c r="L3" s="571"/>
      <c r="M3" s="571"/>
      <c r="N3" s="571"/>
    </row>
    <row r="4" spans="1:16">
      <c r="A4" s="288"/>
      <c r="B4" s="285"/>
      <c r="C4" s="285"/>
      <c r="D4" s="285"/>
      <c r="E4" s="285"/>
      <c r="F4" s="285"/>
      <c r="G4" s="285"/>
      <c r="H4" s="285"/>
      <c r="I4" s="285"/>
      <c r="J4" s="285"/>
      <c r="K4" s="285"/>
      <c r="L4" s="285"/>
      <c r="M4" s="285"/>
      <c r="N4" s="285"/>
    </row>
    <row r="5" spans="1:16" ht="38.25" customHeight="1">
      <c r="A5" s="572" t="s">
        <v>95</v>
      </c>
      <c r="B5" s="289"/>
      <c r="C5" s="572" t="s">
        <v>638</v>
      </c>
      <c r="D5" s="289"/>
      <c r="E5" s="574" t="s">
        <v>639</v>
      </c>
      <c r="F5" s="575"/>
      <c r="G5" s="576" t="s">
        <v>153</v>
      </c>
      <c r="H5" s="289"/>
      <c r="I5" s="574" t="s">
        <v>640</v>
      </c>
      <c r="J5" s="575"/>
      <c r="K5" s="578" t="s">
        <v>153</v>
      </c>
      <c r="L5" s="289"/>
      <c r="M5" s="579" t="s">
        <v>641</v>
      </c>
      <c r="N5" s="289"/>
    </row>
    <row r="6" spans="1:16" ht="38.25">
      <c r="A6" s="573"/>
      <c r="B6" s="289"/>
      <c r="C6" s="573"/>
      <c r="D6" s="289"/>
      <c r="E6" s="290" t="s">
        <v>101</v>
      </c>
      <c r="F6" s="290" t="s">
        <v>102</v>
      </c>
      <c r="G6" s="577"/>
      <c r="H6" s="289"/>
      <c r="I6" s="291" t="s">
        <v>101</v>
      </c>
      <c r="J6" s="291" t="s">
        <v>102</v>
      </c>
      <c r="K6" s="573"/>
      <c r="L6" s="289"/>
      <c r="M6" s="580"/>
      <c r="N6" s="289"/>
    </row>
    <row r="7" spans="1:16" ht="6" customHeight="1">
      <c r="A7" s="288"/>
      <c r="B7" s="288"/>
      <c r="C7" s="288"/>
      <c r="D7" s="288"/>
      <c r="E7" s="288"/>
      <c r="F7" s="288"/>
      <c r="G7" s="288"/>
      <c r="H7" s="288"/>
      <c r="I7" s="288"/>
      <c r="J7" s="288"/>
      <c r="K7" s="288"/>
      <c r="L7" s="288"/>
      <c r="M7" s="288"/>
      <c r="N7" s="288"/>
    </row>
    <row r="8" spans="1:16" ht="18.75" customHeight="1">
      <c r="A8" s="292" t="s">
        <v>104</v>
      </c>
      <c r="B8" s="288"/>
      <c r="C8" s="293">
        <v>2024</v>
      </c>
      <c r="D8" s="294"/>
      <c r="E8" s="541">
        <v>244</v>
      </c>
      <c r="F8" s="541">
        <v>0</v>
      </c>
      <c r="G8" s="293">
        <f>E8+F8</f>
        <v>244</v>
      </c>
      <c r="H8" s="294"/>
      <c r="I8" s="541">
        <v>241</v>
      </c>
      <c r="J8" s="541">
        <v>38</v>
      </c>
      <c r="K8" s="293">
        <f t="shared" ref="K8:K39" si="0">I8+J8</f>
        <v>279</v>
      </c>
      <c r="L8" s="294"/>
      <c r="M8" s="293">
        <f t="shared" ref="M8:M39" si="1">C8+(G8-K8)</f>
        <v>1989</v>
      </c>
      <c r="N8" s="288"/>
      <c r="P8" s="295"/>
    </row>
    <row r="9" spans="1:16" ht="18.75" customHeight="1">
      <c r="A9" s="292" t="s">
        <v>105</v>
      </c>
      <c r="B9" s="288"/>
      <c r="C9" s="293">
        <v>12901</v>
      </c>
      <c r="D9" s="294"/>
      <c r="E9" s="542">
        <v>1707</v>
      </c>
      <c r="F9" s="541">
        <v>149</v>
      </c>
      <c r="G9" s="293">
        <f t="shared" ref="G9:G39" si="2">E9+F9</f>
        <v>1856</v>
      </c>
      <c r="H9" s="294"/>
      <c r="I9" s="542">
        <v>1744</v>
      </c>
      <c r="J9" s="541">
        <v>170</v>
      </c>
      <c r="K9" s="293">
        <f t="shared" si="0"/>
        <v>1914</v>
      </c>
      <c r="L9" s="294"/>
      <c r="M9" s="293">
        <f t="shared" si="1"/>
        <v>12843</v>
      </c>
      <c r="N9" s="288"/>
      <c r="P9" s="295"/>
    </row>
    <row r="10" spans="1:16" ht="18.75" customHeight="1">
      <c r="A10" s="292" t="s">
        <v>106</v>
      </c>
      <c r="B10" s="288"/>
      <c r="C10" s="293">
        <v>1212</v>
      </c>
      <c r="D10" s="294"/>
      <c r="E10" s="541">
        <v>36</v>
      </c>
      <c r="F10" s="541">
        <v>3</v>
      </c>
      <c r="G10" s="293">
        <f t="shared" si="2"/>
        <v>39</v>
      </c>
      <c r="H10" s="294"/>
      <c r="I10" s="541">
        <v>52</v>
      </c>
      <c r="J10" s="541">
        <v>3</v>
      </c>
      <c r="K10" s="293">
        <f t="shared" si="0"/>
        <v>55</v>
      </c>
      <c r="L10" s="294"/>
      <c r="M10" s="293">
        <f t="shared" si="1"/>
        <v>1196</v>
      </c>
      <c r="N10" s="288"/>
      <c r="P10" s="295"/>
    </row>
    <row r="11" spans="1:16" ht="18.75" customHeight="1">
      <c r="A11" s="292" t="s">
        <v>107</v>
      </c>
      <c r="B11" s="288"/>
      <c r="C11" s="293">
        <v>990</v>
      </c>
      <c r="D11" s="294"/>
      <c r="E11" s="541">
        <v>34</v>
      </c>
      <c r="F11" s="541">
        <v>1</v>
      </c>
      <c r="G11" s="293">
        <f t="shared" si="2"/>
        <v>35</v>
      </c>
      <c r="H11" s="294"/>
      <c r="I11" s="541">
        <v>38</v>
      </c>
      <c r="J11" s="541">
        <v>0</v>
      </c>
      <c r="K11" s="293">
        <f t="shared" si="0"/>
        <v>38</v>
      </c>
      <c r="L11" s="294"/>
      <c r="M11" s="293">
        <f t="shared" si="1"/>
        <v>987</v>
      </c>
      <c r="N11" s="288"/>
      <c r="P11" s="295"/>
    </row>
    <row r="12" spans="1:16">
      <c r="A12" s="292" t="s">
        <v>110</v>
      </c>
      <c r="B12" s="288"/>
      <c r="C12" s="293">
        <v>5435</v>
      </c>
      <c r="D12" s="294"/>
      <c r="E12" s="541">
        <v>184</v>
      </c>
      <c r="F12" s="541">
        <v>17</v>
      </c>
      <c r="G12" s="293">
        <f t="shared" si="2"/>
        <v>201</v>
      </c>
      <c r="H12" s="294"/>
      <c r="I12" s="541">
        <v>246</v>
      </c>
      <c r="J12" s="541">
        <v>17</v>
      </c>
      <c r="K12" s="293">
        <f t="shared" si="0"/>
        <v>263</v>
      </c>
      <c r="L12" s="294"/>
      <c r="M12" s="293">
        <f t="shared" si="1"/>
        <v>5373</v>
      </c>
      <c r="N12" s="288"/>
      <c r="P12" s="295"/>
    </row>
    <row r="13" spans="1:16" ht="18.75" customHeight="1">
      <c r="A13" s="292" t="s">
        <v>111</v>
      </c>
      <c r="B13" s="288"/>
      <c r="C13" s="293">
        <v>8617</v>
      </c>
      <c r="D13" s="294"/>
      <c r="E13" s="541">
        <v>629</v>
      </c>
      <c r="F13" s="541">
        <v>66</v>
      </c>
      <c r="G13" s="293">
        <f t="shared" si="2"/>
        <v>695</v>
      </c>
      <c r="H13" s="294"/>
      <c r="I13" s="541">
        <v>626</v>
      </c>
      <c r="J13" s="541">
        <v>66</v>
      </c>
      <c r="K13" s="293">
        <f t="shared" si="0"/>
        <v>692</v>
      </c>
      <c r="L13" s="294"/>
      <c r="M13" s="293">
        <f t="shared" si="1"/>
        <v>8620</v>
      </c>
      <c r="N13" s="288"/>
      <c r="P13" s="295"/>
    </row>
    <row r="14" spans="1:16" ht="18.75" customHeight="1">
      <c r="A14" s="292" t="s">
        <v>112</v>
      </c>
      <c r="B14" s="288"/>
      <c r="C14" s="293">
        <v>25546</v>
      </c>
      <c r="D14" s="294"/>
      <c r="E14" s="542">
        <v>1925</v>
      </c>
      <c r="F14" s="541">
        <v>238</v>
      </c>
      <c r="G14" s="293">
        <f t="shared" si="2"/>
        <v>2163</v>
      </c>
      <c r="H14" s="294"/>
      <c r="I14" s="542">
        <v>1989</v>
      </c>
      <c r="J14" s="541">
        <v>229</v>
      </c>
      <c r="K14" s="293">
        <f t="shared" si="0"/>
        <v>2218</v>
      </c>
      <c r="L14" s="294"/>
      <c r="M14" s="293">
        <f t="shared" si="1"/>
        <v>25491</v>
      </c>
      <c r="N14" s="288"/>
      <c r="P14" s="295"/>
    </row>
    <row r="15" spans="1:16" ht="18.75" customHeight="1">
      <c r="A15" s="292" t="s">
        <v>108</v>
      </c>
      <c r="B15" s="288"/>
      <c r="C15" s="293">
        <v>4410</v>
      </c>
      <c r="D15" s="294"/>
      <c r="E15" s="541">
        <v>667</v>
      </c>
      <c r="F15" s="541">
        <v>40</v>
      </c>
      <c r="G15" s="293">
        <f t="shared" si="2"/>
        <v>707</v>
      </c>
      <c r="H15" s="294"/>
      <c r="I15" s="541">
        <v>695</v>
      </c>
      <c r="J15" s="541">
        <v>43</v>
      </c>
      <c r="K15" s="293">
        <f t="shared" si="0"/>
        <v>738</v>
      </c>
      <c r="L15" s="294"/>
      <c r="M15" s="293">
        <f t="shared" si="1"/>
        <v>4379</v>
      </c>
      <c r="N15" s="288"/>
      <c r="P15" s="295"/>
    </row>
    <row r="16" spans="1:16">
      <c r="A16" s="292" t="s">
        <v>109</v>
      </c>
      <c r="B16" s="288"/>
      <c r="C16" s="293">
        <v>1198</v>
      </c>
      <c r="D16" s="294"/>
      <c r="E16" s="541">
        <v>62</v>
      </c>
      <c r="F16" s="541">
        <v>4</v>
      </c>
      <c r="G16" s="293">
        <f t="shared" si="2"/>
        <v>66</v>
      </c>
      <c r="H16" s="294"/>
      <c r="I16" s="541">
        <v>64</v>
      </c>
      <c r="J16" s="541">
        <v>4</v>
      </c>
      <c r="K16" s="293">
        <f t="shared" si="0"/>
        <v>68</v>
      </c>
      <c r="L16" s="294"/>
      <c r="M16" s="293">
        <f t="shared" si="1"/>
        <v>1196</v>
      </c>
      <c r="N16" s="288"/>
      <c r="P16" s="295"/>
    </row>
    <row r="17" spans="1:16" ht="18.75" customHeight="1">
      <c r="A17" s="292" t="s">
        <v>113</v>
      </c>
      <c r="B17" s="288"/>
      <c r="C17" s="293">
        <v>4109</v>
      </c>
      <c r="D17" s="294"/>
      <c r="E17" s="541">
        <v>176</v>
      </c>
      <c r="F17" s="541">
        <v>14</v>
      </c>
      <c r="G17" s="293">
        <f t="shared" si="2"/>
        <v>190</v>
      </c>
      <c r="H17" s="294"/>
      <c r="I17" s="541">
        <v>151</v>
      </c>
      <c r="J17" s="541">
        <v>16</v>
      </c>
      <c r="K17" s="293">
        <f t="shared" si="0"/>
        <v>167</v>
      </c>
      <c r="L17" s="294"/>
      <c r="M17" s="293">
        <f t="shared" si="1"/>
        <v>4132</v>
      </c>
      <c r="N17" s="288"/>
      <c r="P17" s="295"/>
    </row>
    <row r="18" spans="1:16" ht="18.75" customHeight="1">
      <c r="A18" s="292" t="s">
        <v>118</v>
      </c>
      <c r="B18" s="288"/>
      <c r="C18" s="293">
        <v>35404</v>
      </c>
      <c r="D18" s="294"/>
      <c r="E18" s="542">
        <v>1219</v>
      </c>
      <c r="F18" s="541">
        <v>166</v>
      </c>
      <c r="G18" s="293">
        <f t="shared" si="2"/>
        <v>1385</v>
      </c>
      <c r="H18" s="294"/>
      <c r="I18" s="542">
        <v>1109</v>
      </c>
      <c r="J18" s="541">
        <v>161</v>
      </c>
      <c r="K18" s="293">
        <f t="shared" si="0"/>
        <v>1270</v>
      </c>
      <c r="L18" s="294"/>
      <c r="M18" s="293">
        <f t="shared" si="1"/>
        <v>35519</v>
      </c>
      <c r="N18" s="288"/>
      <c r="P18" s="295"/>
    </row>
    <row r="19" spans="1:16" ht="18.75" customHeight="1">
      <c r="A19" s="292" t="s">
        <v>114</v>
      </c>
      <c r="B19" s="288"/>
      <c r="C19" s="293">
        <v>6387</v>
      </c>
      <c r="D19" s="294"/>
      <c r="E19" s="541">
        <v>571</v>
      </c>
      <c r="F19" s="541">
        <v>50</v>
      </c>
      <c r="G19" s="293">
        <f t="shared" si="2"/>
        <v>621</v>
      </c>
      <c r="H19" s="294"/>
      <c r="I19" s="541">
        <v>578</v>
      </c>
      <c r="J19" s="541">
        <v>54</v>
      </c>
      <c r="K19" s="293">
        <f t="shared" si="0"/>
        <v>632</v>
      </c>
      <c r="L19" s="294"/>
      <c r="M19" s="293">
        <f t="shared" si="1"/>
        <v>6376</v>
      </c>
      <c r="N19" s="288"/>
      <c r="P19" s="295"/>
    </row>
    <row r="20" spans="1:16" ht="18.75" customHeight="1">
      <c r="A20" s="292" t="s">
        <v>115</v>
      </c>
      <c r="B20" s="288"/>
      <c r="C20" s="293">
        <v>3935</v>
      </c>
      <c r="D20" s="294"/>
      <c r="E20" s="541">
        <v>95</v>
      </c>
      <c r="F20" s="541">
        <v>8</v>
      </c>
      <c r="G20" s="293">
        <f t="shared" si="2"/>
        <v>103</v>
      </c>
      <c r="H20" s="294"/>
      <c r="I20" s="541">
        <v>94</v>
      </c>
      <c r="J20" s="541">
        <v>4</v>
      </c>
      <c r="K20" s="293">
        <f t="shared" si="0"/>
        <v>98</v>
      </c>
      <c r="L20" s="294"/>
      <c r="M20" s="293">
        <f t="shared" si="1"/>
        <v>3940</v>
      </c>
      <c r="N20" s="288"/>
      <c r="P20" s="295"/>
    </row>
    <row r="21" spans="1:16">
      <c r="A21" s="292" t="s">
        <v>116</v>
      </c>
      <c r="B21" s="288"/>
      <c r="C21" s="293">
        <v>5119</v>
      </c>
      <c r="D21" s="294"/>
      <c r="E21" s="541">
        <v>202</v>
      </c>
      <c r="F21" s="541">
        <v>39</v>
      </c>
      <c r="G21" s="293">
        <f t="shared" si="2"/>
        <v>241</v>
      </c>
      <c r="H21" s="294"/>
      <c r="I21" s="541">
        <v>227</v>
      </c>
      <c r="J21" s="541">
        <v>25</v>
      </c>
      <c r="K21" s="293">
        <f t="shared" si="0"/>
        <v>252</v>
      </c>
      <c r="L21" s="294"/>
      <c r="M21" s="293">
        <f t="shared" si="1"/>
        <v>5108</v>
      </c>
      <c r="N21" s="288"/>
      <c r="P21" s="295"/>
    </row>
    <row r="22" spans="1:16">
      <c r="A22" s="292" t="s">
        <v>117</v>
      </c>
      <c r="B22" s="288"/>
      <c r="C22" s="293">
        <v>13303</v>
      </c>
      <c r="D22" s="294"/>
      <c r="E22" s="541">
        <v>354</v>
      </c>
      <c r="F22" s="541">
        <v>41</v>
      </c>
      <c r="G22" s="293">
        <f t="shared" si="2"/>
        <v>395</v>
      </c>
      <c r="H22" s="294"/>
      <c r="I22" s="541">
        <v>376</v>
      </c>
      <c r="J22" s="541">
        <v>26</v>
      </c>
      <c r="K22" s="293">
        <f t="shared" si="0"/>
        <v>402</v>
      </c>
      <c r="L22" s="294"/>
      <c r="M22" s="293">
        <f t="shared" si="1"/>
        <v>13296</v>
      </c>
      <c r="N22" s="288"/>
      <c r="P22" s="295"/>
    </row>
    <row r="23" spans="1:16" ht="18.75" customHeight="1">
      <c r="A23" s="292" t="s">
        <v>119</v>
      </c>
      <c r="B23" s="288"/>
      <c r="C23" s="293">
        <v>6555</v>
      </c>
      <c r="D23" s="294"/>
      <c r="E23" s="541">
        <v>147</v>
      </c>
      <c r="F23" s="541">
        <v>15</v>
      </c>
      <c r="G23" s="293">
        <f t="shared" si="2"/>
        <v>162</v>
      </c>
      <c r="H23" s="294"/>
      <c r="I23" s="541">
        <v>175</v>
      </c>
      <c r="J23" s="541">
        <v>9</v>
      </c>
      <c r="K23" s="293">
        <f t="shared" si="0"/>
        <v>184</v>
      </c>
      <c r="L23" s="294"/>
      <c r="M23" s="293">
        <f t="shared" si="1"/>
        <v>6533</v>
      </c>
      <c r="N23" s="288"/>
      <c r="P23" s="295"/>
    </row>
    <row r="24" spans="1:16">
      <c r="A24" s="292" t="s">
        <v>120</v>
      </c>
      <c r="B24" s="288"/>
      <c r="C24" s="293">
        <v>3710</v>
      </c>
      <c r="D24" s="294"/>
      <c r="E24" s="541">
        <v>80</v>
      </c>
      <c r="F24" s="541">
        <v>6</v>
      </c>
      <c r="G24" s="293">
        <f t="shared" si="2"/>
        <v>86</v>
      </c>
      <c r="H24" s="294"/>
      <c r="I24" s="541">
        <v>106</v>
      </c>
      <c r="J24" s="541">
        <v>12</v>
      </c>
      <c r="K24" s="293">
        <f t="shared" si="0"/>
        <v>118</v>
      </c>
      <c r="L24" s="294"/>
      <c r="M24" s="293">
        <f t="shared" si="1"/>
        <v>3678</v>
      </c>
      <c r="N24" s="288"/>
      <c r="P24" s="295"/>
    </row>
    <row r="25" spans="1:16">
      <c r="A25" s="292" t="s">
        <v>121</v>
      </c>
      <c r="B25" s="288"/>
      <c r="C25" s="293">
        <v>2778</v>
      </c>
      <c r="D25" s="294"/>
      <c r="E25" s="541">
        <v>353</v>
      </c>
      <c r="F25" s="541">
        <v>48</v>
      </c>
      <c r="G25" s="293">
        <f t="shared" si="2"/>
        <v>401</v>
      </c>
      <c r="H25" s="294"/>
      <c r="I25" s="541">
        <v>343</v>
      </c>
      <c r="J25" s="541">
        <v>35</v>
      </c>
      <c r="K25" s="293">
        <f t="shared" si="0"/>
        <v>378</v>
      </c>
      <c r="L25" s="294"/>
      <c r="M25" s="293">
        <f t="shared" si="1"/>
        <v>2801</v>
      </c>
      <c r="N25" s="288"/>
      <c r="P25" s="295"/>
    </row>
    <row r="26" spans="1:16" ht="18.75" customHeight="1">
      <c r="A26" s="292" t="s">
        <v>122</v>
      </c>
      <c r="B26" s="288"/>
      <c r="C26" s="293">
        <v>10241</v>
      </c>
      <c r="D26" s="294"/>
      <c r="E26" s="541">
        <v>779</v>
      </c>
      <c r="F26" s="541">
        <v>53</v>
      </c>
      <c r="G26" s="293">
        <f t="shared" si="2"/>
        <v>832</v>
      </c>
      <c r="H26" s="294"/>
      <c r="I26" s="541">
        <v>800</v>
      </c>
      <c r="J26" s="541">
        <v>71</v>
      </c>
      <c r="K26" s="293">
        <f t="shared" si="0"/>
        <v>871</v>
      </c>
      <c r="L26" s="294"/>
      <c r="M26" s="293">
        <f t="shared" si="1"/>
        <v>10202</v>
      </c>
      <c r="N26" s="288"/>
      <c r="P26" s="295"/>
    </row>
    <row r="27" spans="1:16">
      <c r="A27" s="292" t="s">
        <v>123</v>
      </c>
      <c r="B27" s="288"/>
      <c r="C27" s="293">
        <v>3867</v>
      </c>
      <c r="D27" s="294"/>
      <c r="E27" s="541">
        <v>86</v>
      </c>
      <c r="F27" s="541">
        <v>10</v>
      </c>
      <c r="G27" s="293">
        <f t="shared" si="2"/>
        <v>96</v>
      </c>
      <c r="H27" s="294"/>
      <c r="I27" s="541">
        <v>100</v>
      </c>
      <c r="J27" s="541">
        <v>7</v>
      </c>
      <c r="K27" s="293">
        <f t="shared" si="0"/>
        <v>107</v>
      </c>
      <c r="L27" s="294"/>
      <c r="M27" s="293">
        <f t="shared" si="1"/>
        <v>3856</v>
      </c>
      <c r="N27" s="288"/>
      <c r="P27" s="295"/>
    </row>
    <row r="28" spans="1:16">
      <c r="A28" s="292" t="s">
        <v>124</v>
      </c>
      <c r="B28" s="288"/>
      <c r="C28" s="293">
        <v>7490</v>
      </c>
      <c r="D28" s="294"/>
      <c r="E28" s="541">
        <v>267</v>
      </c>
      <c r="F28" s="541">
        <v>58</v>
      </c>
      <c r="G28" s="293">
        <f t="shared" si="2"/>
        <v>325</v>
      </c>
      <c r="H28" s="294"/>
      <c r="I28" s="541">
        <v>272</v>
      </c>
      <c r="J28" s="541">
        <v>61</v>
      </c>
      <c r="K28" s="293">
        <f t="shared" si="0"/>
        <v>333</v>
      </c>
      <c r="L28" s="294"/>
      <c r="M28" s="293">
        <f t="shared" si="1"/>
        <v>7482</v>
      </c>
      <c r="N28" s="288"/>
      <c r="P28" s="295"/>
    </row>
    <row r="29" spans="1:16" ht="18.75" customHeight="1">
      <c r="A29" s="292" t="s">
        <v>125</v>
      </c>
      <c r="B29" s="288"/>
      <c r="C29" s="293">
        <v>3058</v>
      </c>
      <c r="D29" s="294"/>
      <c r="E29" s="541">
        <v>204</v>
      </c>
      <c r="F29" s="541">
        <v>13</v>
      </c>
      <c r="G29" s="293">
        <f t="shared" si="2"/>
        <v>217</v>
      </c>
      <c r="H29" s="294"/>
      <c r="I29" s="541">
        <v>218</v>
      </c>
      <c r="J29" s="541">
        <v>10</v>
      </c>
      <c r="K29" s="293">
        <f t="shared" si="0"/>
        <v>228</v>
      </c>
      <c r="L29" s="294"/>
      <c r="M29" s="293">
        <f t="shared" si="1"/>
        <v>3047</v>
      </c>
      <c r="N29" s="288"/>
      <c r="P29" s="295"/>
    </row>
    <row r="30" spans="1:16" ht="18.75" customHeight="1">
      <c r="A30" s="292" t="s">
        <v>126</v>
      </c>
      <c r="B30" s="288"/>
      <c r="C30" s="293">
        <v>3709</v>
      </c>
      <c r="D30" s="294"/>
      <c r="E30" s="541">
        <v>220</v>
      </c>
      <c r="F30" s="541">
        <v>30</v>
      </c>
      <c r="G30" s="293">
        <f t="shared" si="2"/>
        <v>250</v>
      </c>
      <c r="H30" s="294"/>
      <c r="I30" s="541">
        <v>248</v>
      </c>
      <c r="J30" s="541">
        <v>28</v>
      </c>
      <c r="K30" s="293">
        <f t="shared" si="0"/>
        <v>276</v>
      </c>
      <c r="L30" s="294"/>
      <c r="M30" s="293">
        <f t="shared" si="1"/>
        <v>3683</v>
      </c>
      <c r="N30" s="288"/>
      <c r="P30" s="295"/>
    </row>
    <row r="31" spans="1:16" ht="18.75" customHeight="1">
      <c r="A31" s="292" t="s">
        <v>127</v>
      </c>
      <c r="B31" s="288"/>
      <c r="C31" s="293">
        <v>3178</v>
      </c>
      <c r="D31" s="294"/>
      <c r="E31" s="541">
        <v>331</v>
      </c>
      <c r="F31" s="541">
        <v>33</v>
      </c>
      <c r="G31" s="293">
        <f t="shared" si="2"/>
        <v>364</v>
      </c>
      <c r="H31" s="294"/>
      <c r="I31" s="541">
        <v>346</v>
      </c>
      <c r="J31" s="541">
        <v>41</v>
      </c>
      <c r="K31" s="293">
        <f t="shared" si="0"/>
        <v>387</v>
      </c>
      <c r="L31" s="294"/>
      <c r="M31" s="293">
        <f t="shared" si="1"/>
        <v>3155</v>
      </c>
      <c r="N31" s="288"/>
      <c r="P31" s="295"/>
    </row>
    <row r="32" spans="1:16">
      <c r="A32" s="292" t="s">
        <v>128</v>
      </c>
      <c r="B32" s="288"/>
      <c r="C32" s="293">
        <v>4081</v>
      </c>
      <c r="D32" s="294"/>
      <c r="E32" s="541">
        <v>149</v>
      </c>
      <c r="F32" s="541">
        <v>11</v>
      </c>
      <c r="G32" s="293">
        <f t="shared" si="2"/>
        <v>160</v>
      </c>
      <c r="H32" s="294"/>
      <c r="I32" s="541">
        <v>137</v>
      </c>
      <c r="J32" s="541">
        <v>12</v>
      </c>
      <c r="K32" s="293">
        <f t="shared" si="0"/>
        <v>149</v>
      </c>
      <c r="L32" s="294"/>
      <c r="M32" s="293">
        <f t="shared" si="1"/>
        <v>4092</v>
      </c>
      <c r="N32" s="288"/>
      <c r="P32" s="295"/>
    </row>
    <row r="33" spans="1:16">
      <c r="A33" s="292" t="s">
        <v>129</v>
      </c>
      <c r="B33" s="288"/>
      <c r="C33" s="293">
        <v>11089</v>
      </c>
      <c r="D33" s="294"/>
      <c r="E33" s="542">
        <v>900</v>
      </c>
      <c r="F33" s="541">
        <v>70</v>
      </c>
      <c r="G33" s="293">
        <f t="shared" si="2"/>
        <v>970</v>
      </c>
      <c r="H33" s="294"/>
      <c r="I33" s="541">
        <v>905</v>
      </c>
      <c r="J33" s="541">
        <v>72</v>
      </c>
      <c r="K33" s="293">
        <f t="shared" si="0"/>
        <v>977</v>
      </c>
      <c r="L33" s="294"/>
      <c r="M33" s="293">
        <f t="shared" si="1"/>
        <v>11082</v>
      </c>
      <c r="N33" s="288"/>
      <c r="P33" s="295"/>
    </row>
    <row r="34" spans="1:16" ht="18.75" customHeight="1">
      <c r="A34" s="292" t="s">
        <v>130</v>
      </c>
      <c r="B34" s="288"/>
      <c r="C34" s="293">
        <v>4096</v>
      </c>
      <c r="D34" s="294"/>
      <c r="E34" s="541">
        <v>183</v>
      </c>
      <c r="F34" s="541">
        <v>14</v>
      </c>
      <c r="G34" s="293">
        <f t="shared" si="2"/>
        <v>197</v>
      </c>
      <c r="H34" s="294"/>
      <c r="I34" s="541">
        <v>186</v>
      </c>
      <c r="J34" s="541">
        <v>15</v>
      </c>
      <c r="K34" s="293">
        <f t="shared" si="0"/>
        <v>201</v>
      </c>
      <c r="L34" s="294"/>
      <c r="M34" s="293">
        <f t="shared" si="1"/>
        <v>4092</v>
      </c>
      <c r="N34" s="288"/>
      <c r="P34" s="295"/>
    </row>
    <row r="35" spans="1:16" ht="18.75" customHeight="1">
      <c r="A35" s="292" t="s">
        <v>131</v>
      </c>
      <c r="B35" s="288"/>
      <c r="C35" s="293">
        <v>4012</v>
      </c>
      <c r="D35" s="294"/>
      <c r="E35" s="541">
        <v>78</v>
      </c>
      <c r="F35" s="541">
        <v>9</v>
      </c>
      <c r="G35" s="293">
        <f t="shared" si="2"/>
        <v>87</v>
      </c>
      <c r="H35" s="294"/>
      <c r="I35" s="541">
        <v>71</v>
      </c>
      <c r="J35" s="541">
        <v>5</v>
      </c>
      <c r="K35" s="293">
        <f t="shared" si="0"/>
        <v>76</v>
      </c>
      <c r="L35" s="294"/>
      <c r="M35" s="293">
        <f t="shared" si="1"/>
        <v>4023</v>
      </c>
      <c r="N35" s="288"/>
      <c r="P35" s="295"/>
    </row>
    <row r="36" spans="1:16">
      <c r="A36" s="292" t="s">
        <v>132</v>
      </c>
      <c r="B36" s="288"/>
      <c r="C36" s="293">
        <v>1073</v>
      </c>
      <c r="D36" s="294"/>
      <c r="E36" s="541">
        <v>48</v>
      </c>
      <c r="F36" s="541">
        <v>80</v>
      </c>
      <c r="G36" s="293">
        <f t="shared" si="2"/>
        <v>128</v>
      </c>
      <c r="H36" s="294"/>
      <c r="I36" s="541">
        <v>58</v>
      </c>
      <c r="J36" s="541">
        <v>83</v>
      </c>
      <c r="K36" s="293">
        <f t="shared" si="0"/>
        <v>141</v>
      </c>
      <c r="L36" s="294"/>
      <c r="M36" s="293">
        <f t="shared" si="1"/>
        <v>1060</v>
      </c>
      <c r="N36" s="288"/>
      <c r="P36" s="295"/>
    </row>
    <row r="37" spans="1:16" ht="19.5" customHeight="1">
      <c r="A37" s="292" t="s">
        <v>133</v>
      </c>
      <c r="B37" s="288"/>
      <c r="C37" s="293">
        <v>8142</v>
      </c>
      <c r="D37" s="294"/>
      <c r="E37" s="541">
        <v>333</v>
      </c>
      <c r="F37" s="541">
        <v>15</v>
      </c>
      <c r="G37" s="293">
        <f t="shared" si="2"/>
        <v>348</v>
      </c>
      <c r="H37" s="294"/>
      <c r="I37" s="541">
        <v>181</v>
      </c>
      <c r="J37" s="541">
        <v>29</v>
      </c>
      <c r="K37" s="293">
        <f t="shared" si="0"/>
        <v>210</v>
      </c>
      <c r="L37" s="294"/>
      <c r="M37" s="293">
        <f t="shared" si="1"/>
        <v>8280</v>
      </c>
      <c r="N37" s="288"/>
      <c r="P37" s="295"/>
    </row>
    <row r="38" spans="1:16">
      <c r="A38" s="292" t="s">
        <v>134</v>
      </c>
      <c r="B38" s="288"/>
      <c r="C38" s="293">
        <v>1777</v>
      </c>
      <c r="D38" s="294"/>
      <c r="E38" s="541">
        <v>108</v>
      </c>
      <c r="F38" s="541">
        <v>8</v>
      </c>
      <c r="G38" s="293">
        <f t="shared" si="2"/>
        <v>116</v>
      </c>
      <c r="H38" s="294"/>
      <c r="I38" s="541">
        <v>76</v>
      </c>
      <c r="J38" s="541">
        <v>7</v>
      </c>
      <c r="K38" s="293">
        <f t="shared" si="0"/>
        <v>83</v>
      </c>
      <c r="L38" s="294"/>
      <c r="M38" s="293">
        <f t="shared" si="1"/>
        <v>1810</v>
      </c>
      <c r="N38" s="288"/>
      <c r="P38" s="295"/>
    </row>
    <row r="39" spans="1:16" ht="18.75" customHeight="1">
      <c r="A39" s="292" t="s">
        <v>135</v>
      </c>
      <c r="B39" s="288"/>
      <c r="C39" s="293">
        <v>2330</v>
      </c>
      <c r="D39" s="294"/>
      <c r="E39" s="541">
        <v>225</v>
      </c>
      <c r="F39" s="541">
        <v>30</v>
      </c>
      <c r="G39" s="293">
        <f t="shared" si="2"/>
        <v>255</v>
      </c>
      <c r="H39" s="294"/>
      <c r="I39" s="541">
        <v>209</v>
      </c>
      <c r="J39" s="541">
        <v>27</v>
      </c>
      <c r="K39" s="293">
        <f t="shared" si="0"/>
        <v>236</v>
      </c>
      <c r="L39" s="294"/>
      <c r="M39" s="293">
        <f t="shared" si="1"/>
        <v>2349</v>
      </c>
      <c r="N39" s="288"/>
      <c r="P39" s="295"/>
    </row>
    <row r="40" spans="1:16" ht="12" customHeight="1">
      <c r="A40" s="296"/>
      <c r="B40" s="288"/>
      <c r="C40" s="297"/>
      <c r="D40" s="294"/>
      <c r="E40" s="297"/>
      <c r="F40" s="297"/>
      <c r="G40" s="297"/>
      <c r="H40" s="294"/>
      <c r="I40" s="297"/>
      <c r="J40" s="297"/>
      <c r="K40" s="297"/>
      <c r="L40" s="294"/>
      <c r="M40" s="297"/>
      <c r="N40" s="288"/>
      <c r="P40" s="295"/>
    </row>
    <row r="41" spans="1:16" ht="27.75" customHeight="1">
      <c r="A41" s="298" t="s">
        <v>103</v>
      </c>
      <c r="B41" s="288"/>
      <c r="C41" s="299">
        <f>SUM(C8:C39)</f>
        <v>211776</v>
      </c>
      <c r="D41" s="294"/>
      <c r="E41" s="299">
        <f>SUM(E8:E39)</f>
        <v>12596</v>
      </c>
      <c r="F41" s="299">
        <f>SUM(F8:F39)</f>
        <v>1339</v>
      </c>
      <c r="G41" s="299">
        <f>SUM(G8:G39)</f>
        <v>13935</v>
      </c>
      <c r="H41" s="294"/>
      <c r="I41" s="299">
        <f>SUM(I8:I39)</f>
        <v>12661</v>
      </c>
      <c r="J41" s="299">
        <f>SUM(J8:J39)</f>
        <v>1380</v>
      </c>
      <c r="K41" s="299">
        <f>SUM(K8:K39)</f>
        <v>14041</v>
      </c>
      <c r="L41" s="294"/>
      <c r="M41" s="299">
        <f>C41+(G41-K41)</f>
        <v>211670</v>
      </c>
      <c r="N41" s="288"/>
      <c r="P41" s="295"/>
    </row>
    <row r="42" spans="1:16" ht="12" customHeight="1">
      <c r="A42" s="296"/>
      <c r="B42" s="288"/>
      <c r="C42" s="297"/>
      <c r="D42" s="294"/>
      <c r="E42" s="297"/>
      <c r="F42" s="297"/>
      <c r="G42" s="297"/>
      <c r="H42" s="294"/>
      <c r="I42" s="297"/>
      <c r="J42" s="297"/>
      <c r="K42" s="297"/>
      <c r="L42" s="294"/>
      <c r="M42" s="297"/>
      <c r="N42" s="288"/>
      <c r="P42" s="295"/>
    </row>
    <row r="43" spans="1:16">
      <c r="A43" s="292" t="s">
        <v>136</v>
      </c>
      <c r="B43" s="288"/>
      <c r="C43" s="293">
        <v>586</v>
      </c>
      <c r="D43" s="294"/>
      <c r="E43" s="543">
        <v>12</v>
      </c>
      <c r="F43" s="543"/>
      <c r="G43" s="293">
        <f t="shared" ref="G43:G56" si="3">E43+F43</f>
        <v>12</v>
      </c>
      <c r="H43" s="294"/>
      <c r="I43" s="543">
        <v>12</v>
      </c>
      <c r="J43" s="544"/>
      <c r="K43" s="293">
        <f t="shared" ref="K43:K56" si="4">I43+J43</f>
        <v>12</v>
      </c>
      <c r="L43" s="294"/>
      <c r="M43" s="293">
        <f t="shared" ref="M43:M56" si="5">C43+(G43-K43)</f>
        <v>586</v>
      </c>
      <c r="N43" s="288"/>
      <c r="P43" s="295"/>
    </row>
    <row r="44" spans="1:16">
      <c r="A44" s="292" t="s">
        <v>137</v>
      </c>
      <c r="B44" s="288"/>
      <c r="C44" s="293">
        <v>2305</v>
      </c>
      <c r="D44" s="294"/>
      <c r="E44" s="543">
        <v>7</v>
      </c>
      <c r="F44" s="544"/>
      <c r="G44" s="293">
        <f t="shared" si="3"/>
        <v>7</v>
      </c>
      <c r="H44" s="294"/>
      <c r="I44" s="543">
        <v>23</v>
      </c>
      <c r="J44" s="544"/>
      <c r="K44" s="293">
        <f t="shared" si="4"/>
        <v>23</v>
      </c>
      <c r="L44" s="294"/>
      <c r="M44" s="293">
        <f t="shared" si="5"/>
        <v>2289</v>
      </c>
      <c r="N44" s="288"/>
      <c r="P44" s="295"/>
    </row>
    <row r="45" spans="1:16">
      <c r="A45" s="292" t="s">
        <v>138</v>
      </c>
      <c r="B45" s="288"/>
      <c r="C45" s="293">
        <v>1645</v>
      </c>
      <c r="D45" s="294"/>
      <c r="E45" s="543">
        <v>1</v>
      </c>
      <c r="F45" s="544"/>
      <c r="G45" s="293">
        <f t="shared" si="3"/>
        <v>1</v>
      </c>
      <c r="H45" s="294"/>
      <c r="I45" s="543">
        <v>16</v>
      </c>
      <c r="J45" s="544"/>
      <c r="K45" s="293">
        <f t="shared" si="4"/>
        <v>16</v>
      </c>
      <c r="L45" s="294"/>
      <c r="M45" s="293">
        <f t="shared" si="5"/>
        <v>1630</v>
      </c>
      <c r="N45" s="288"/>
      <c r="P45" s="295"/>
    </row>
    <row r="46" spans="1:16">
      <c r="A46" s="292" t="s">
        <v>139</v>
      </c>
      <c r="B46" s="288"/>
      <c r="C46" s="293">
        <v>194</v>
      </c>
      <c r="D46" s="294"/>
      <c r="E46" s="543">
        <v>13</v>
      </c>
      <c r="F46" s="544"/>
      <c r="G46" s="293">
        <f t="shared" si="3"/>
        <v>13</v>
      </c>
      <c r="H46" s="294"/>
      <c r="I46" s="543">
        <v>5</v>
      </c>
      <c r="J46" s="544"/>
      <c r="K46" s="293">
        <f t="shared" si="4"/>
        <v>5</v>
      </c>
      <c r="L46" s="294"/>
      <c r="M46" s="293">
        <f t="shared" si="5"/>
        <v>202</v>
      </c>
      <c r="N46" s="288"/>
      <c r="P46" s="295"/>
    </row>
    <row r="47" spans="1:16">
      <c r="A47" s="292" t="s">
        <v>140</v>
      </c>
      <c r="B47" s="288"/>
      <c r="C47" s="293">
        <v>696</v>
      </c>
      <c r="D47" s="294"/>
      <c r="E47" s="543">
        <v>3</v>
      </c>
      <c r="F47" s="544"/>
      <c r="G47" s="293">
        <f t="shared" si="3"/>
        <v>3</v>
      </c>
      <c r="H47" s="294"/>
      <c r="I47" s="543">
        <v>22</v>
      </c>
      <c r="J47" s="544"/>
      <c r="K47" s="293">
        <f t="shared" si="4"/>
        <v>22</v>
      </c>
      <c r="L47" s="294"/>
      <c r="M47" s="293">
        <f t="shared" si="5"/>
        <v>677</v>
      </c>
      <c r="N47" s="288"/>
      <c r="P47" s="295"/>
    </row>
    <row r="48" spans="1:16">
      <c r="A48" s="292" t="s">
        <v>141</v>
      </c>
      <c r="B48" s="288"/>
      <c r="C48" s="293">
        <v>2055</v>
      </c>
      <c r="D48" s="294"/>
      <c r="E48" s="543">
        <v>35</v>
      </c>
      <c r="F48" s="544"/>
      <c r="G48" s="293">
        <f t="shared" si="3"/>
        <v>35</v>
      </c>
      <c r="H48" s="294"/>
      <c r="I48" s="543">
        <v>67</v>
      </c>
      <c r="J48" s="544"/>
      <c r="K48" s="293">
        <f t="shared" si="4"/>
        <v>67</v>
      </c>
      <c r="L48" s="294"/>
      <c r="M48" s="293">
        <f t="shared" si="5"/>
        <v>2023</v>
      </c>
      <c r="N48" s="288"/>
      <c r="P48" s="295"/>
    </row>
    <row r="49" spans="1:16">
      <c r="A49" s="292" t="s">
        <v>142</v>
      </c>
      <c r="B49" s="288"/>
      <c r="C49" s="293">
        <v>2012</v>
      </c>
      <c r="D49" s="294"/>
      <c r="E49" s="543">
        <v>55</v>
      </c>
      <c r="F49" s="544"/>
      <c r="G49" s="293">
        <f t="shared" si="3"/>
        <v>55</v>
      </c>
      <c r="H49" s="294"/>
      <c r="I49" s="543">
        <v>51</v>
      </c>
      <c r="J49" s="544"/>
      <c r="K49" s="293">
        <f t="shared" si="4"/>
        <v>51</v>
      </c>
      <c r="L49" s="294"/>
      <c r="M49" s="293">
        <f t="shared" si="5"/>
        <v>2016</v>
      </c>
      <c r="N49" s="288"/>
      <c r="P49" s="295"/>
    </row>
    <row r="50" spans="1:16">
      <c r="A50" s="292" t="s">
        <v>143</v>
      </c>
      <c r="B50" s="288"/>
      <c r="C50" s="293">
        <v>2283</v>
      </c>
      <c r="D50" s="294"/>
      <c r="E50" s="543">
        <v>24</v>
      </c>
      <c r="F50" s="544"/>
      <c r="G50" s="293">
        <f t="shared" si="3"/>
        <v>24</v>
      </c>
      <c r="H50" s="294"/>
      <c r="I50" s="543">
        <v>42</v>
      </c>
      <c r="J50" s="544"/>
      <c r="K50" s="293">
        <f t="shared" si="4"/>
        <v>42</v>
      </c>
      <c r="L50" s="294"/>
      <c r="M50" s="293">
        <f t="shared" si="5"/>
        <v>2265</v>
      </c>
      <c r="N50" s="288"/>
      <c r="P50" s="295"/>
    </row>
    <row r="51" spans="1:16">
      <c r="A51" s="292" t="s">
        <v>144</v>
      </c>
      <c r="B51" s="288"/>
      <c r="C51" s="293">
        <v>2222</v>
      </c>
      <c r="D51" s="294"/>
      <c r="E51" s="543">
        <v>24</v>
      </c>
      <c r="F51" s="544"/>
      <c r="G51" s="293">
        <f t="shared" si="3"/>
        <v>24</v>
      </c>
      <c r="H51" s="294"/>
      <c r="I51" s="543">
        <v>18</v>
      </c>
      <c r="J51" s="544"/>
      <c r="K51" s="293">
        <f t="shared" si="4"/>
        <v>18</v>
      </c>
      <c r="L51" s="294"/>
      <c r="M51" s="293">
        <f t="shared" si="5"/>
        <v>2228</v>
      </c>
      <c r="N51" s="288"/>
      <c r="P51" s="295"/>
    </row>
    <row r="52" spans="1:16">
      <c r="A52" s="292" t="s">
        <v>145</v>
      </c>
      <c r="B52" s="288"/>
      <c r="C52" s="293">
        <v>2071</v>
      </c>
      <c r="D52" s="294"/>
      <c r="E52" s="543"/>
      <c r="F52" s="544"/>
      <c r="G52" s="293">
        <f t="shared" si="3"/>
        <v>0</v>
      </c>
      <c r="H52" s="294"/>
      <c r="I52" s="543">
        <v>24</v>
      </c>
      <c r="J52" s="544"/>
      <c r="K52" s="293">
        <f t="shared" si="4"/>
        <v>24</v>
      </c>
      <c r="L52" s="294"/>
      <c r="M52" s="293">
        <f t="shared" si="5"/>
        <v>2047</v>
      </c>
      <c r="N52" s="288"/>
      <c r="P52" s="295"/>
    </row>
    <row r="53" spans="1:16">
      <c r="A53" s="292" t="s">
        <v>146</v>
      </c>
      <c r="B53" s="288"/>
      <c r="C53" s="293">
        <v>1160</v>
      </c>
      <c r="D53" s="294"/>
      <c r="E53" s="544"/>
      <c r="F53" s="543">
        <v>3</v>
      </c>
      <c r="G53" s="293">
        <f t="shared" si="3"/>
        <v>3</v>
      </c>
      <c r="H53" s="294"/>
      <c r="I53" s="543"/>
      <c r="J53" s="543">
        <v>24</v>
      </c>
      <c r="K53" s="293">
        <f t="shared" si="4"/>
        <v>24</v>
      </c>
      <c r="L53" s="294"/>
      <c r="M53" s="293">
        <f t="shared" si="5"/>
        <v>1139</v>
      </c>
      <c r="N53" s="288"/>
      <c r="P53" s="295"/>
    </row>
    <row r="54" spans="1:16">
      <c r="A54" s="292" t="s">
        <v>147</v>
      </c>
      <c r="B54" s="288"/>
      <c r="C54" s="293">
        <v>1597</v>
      </c>
      <c r="D54" s="294"/>
      <c r="E54" s="543">
        <v>45</v>
      </c>
      <c r="F54" s="544"/>
      <c r="G54" s="293">
        <f t="shared" si="3"/>
        <v>45</v>
      </c>
      <c r="H54" s="294"/>
      <c r="I54" s="543">
        <v>21</v>
      </c>
      <c r="J54" s="544"/>
      <c r="K54" s="293">
        <f t="shared" si="4"/>
        <v>21</v>
      </c>
      <c r="L54" s="294"/>
      <c r="M54" s="293">
        <f t="shared" si="5"/>
        <v>1621</v>
      </c>
      <c r="N54" s="288"/>
      <c r="P54" s="295"/>
    </row>
    <row r="55" spans="1:16">
      <c r="A55" s="292" t="s">
        <v>148</v>
      </c>
      <c r="B55" s="288"/>
      <c r="C55" s="293">
        <v>1996</v>
      </c>
      <c r="D55" s="294"/>
      <c r="E55" s="543">
        <v>10</v>
      </c>
      <c r="F55" s="544"/>
      <c r="G55" s="293">
        <f t="shared" si="3"/>
        <v>10</v>
      </c>
      <c r="H55" s="294"/>
      <c r="I55" s="543">
        <v>38</v>
      </c>
      <c r="J55" s="544"/>
      <c r="K55" s="293">
        <f t="shared" si="4"/>
        <v>38</v>
      </c>
      <c r="L55" s="294"/>
      <c r="M55" s="293">
        <f t="shared" si="5"/>
        <v>1968</v>
      </c>
      <c r="N55" s="288"/>
      <c r="P55" s="295"/>
    </row>
    <row r="56" spans="1:16">
      <c r="A56" s="292" t="s">
        <v>149</v>
      </c>
      <c r="B56" s="288"/>
      <c r="C56" s="293">
        <v>131</v>
      </c>
      <c r="D56" s="294"/>
      <c r="E56" s="543">
        <v>3</v>
      </c>
      <c r="F56" s="544"/>
      <c r="G56" s="293">
        <f t="shared" si="3"/>
        <v>3</v>
      </c>
      <c r="H56" s="294"/>
      <c r="I56" s="543">
        <v>2</v>
      </c>
      <c r="J56" s="544"/>
      <c r="K56" s="293">
        <f t="shared" si="4"/>
        <v>2</v>
      </c>
      <c r="L56" s="294"/>
      <c r="M56" s="293">
        <f t="shared" si="5"/>
        <v>132</v>
      </c>
      <c r="N56" s="288"/>
      <c r="P56" s="295"/>
    </row>
    <row r="57" spans="1:16">
      <c r="A57" s="296"/>
      <c r="B57" s="288"/>
      <c r="C57" s="297"/>
      <c r="D57" s="294"/>
      <c r="E57" s="297"/>
      <c r="F57" s="297"/>
      <c r="G57" s="297"/>
      <c r="H57" s="294"/>
      <c r="I57" s="297"/>
      <c r="J57" s="297"/>
      <c r="K57" s="297"/>
      <c r="L57" s="294"/>
      <c r="M57" s="297"/>
      <c r="N57" s="288"/>
      <c r="P57" s="295"/>
    </row>
    <row r="58" spans="1:16" ht="27.75" customHeight="1">
      <c r="A58" s="298" t="s">
        <v>103</v>
      </c>
      <c r="B58" s="288"/>
      <c r="C58" s="299">
        <v>20953</v>
      </c>
      <c r="D58" s="294"/>
      <c r="E58" s="299">
        <f>SUM(E43:E56)</f>
        <v>232</v>
      </c>
      <c r="F58" s="299">
        <f>SUM(F43:F56)</f>
        <v>3</v>
      </c>
      <c r="G58" s="299">
        <f>SUM(G43:G56)</f>
        <v>235</v>
      </c>
      <c r="H58" s="294"/>
      <c r="I58" s="299">
        <f>SUM(I43:I56)</f>
        <v>341</v>
      </c>
      <c r="J58" s="299">
        <f>SUM(J43:J56)</f>
        <v>24</v>
      </c>
      <c r="K58" s="299">
        <f>SUM(K43:K56)</f>
        <v>365</v>
      </c>
      <c r="L58" s="294"/>
      <c r="M58" s="299">
        <f>C58+(G58-K58)</f>
        <v>20823</v>
      </c>
      <c r="N58" s="288"/>
      <c r="P58" s="295"/>
    </row>
    <row r="59" spans="1:16" ht="12" customHeight="1">
      <c r="A59" s="296"/>
      <c r="B59" s="288"/>
      <c r="C59" s="297"/>
      <c r="D59" s="294"/>
      <c r="E59" s="297"/>
      <c r="F59" s="297"/>
      <c r="G59" s="297"/>
      <c r="H59" s="294"/>
      <c r="I59" s="297"/>
      <c r="J59" s="297"/>
      <c r="K59" s="297"/>
      <c r="L59" s="294"/>
      <c r="M59" s="297"/>
      <c r="N59" s="288"/>
      <c r="P59" s="295"/>
    </row>
    <row r="60" spans="1:16" ht="27.75" customHeight="1">
      <c r="A60" s="298" t="s">
        <v>88</v>
      </c>
      <c r="B60" s="288"/>
      <c r="C60" s="299">
        <f>C41+C58</f>
        <v>232729</v>
      </c>
      <c r="D60" s="294"/>
      <c r="E60" s="299">
        <f>E41+E58</f>
        <v>12828</v>
      </c>
      <c r="F60" s="299">
        <f>F41+F58</f>
        <v>1342</v>
      </c>
      <c r="G60" s="299">
        <f>G41+G58</f>
        <v>14170</v>
      </c>
      <c r="H60" s="294"/>
      <c r="I60" s="299">
        <f>I41+I58</f>
        <v>13002</v>
      </c>
      <c r="J60" s="299">
        <f>J41+J58</f>
        <v>1404</v>
      </c>
      <c r="K60" s="299">
        <f>K41+K58</f>
        <v>14406</v>
      </c>
      <c r="L60" s="294"/>
      <c r="M60" s="299">
        <f>C60+(G60-K60)</f>
        <v>232493</v>
      </c>
      <c r="N60" s="288"/>
      <c r="P60" s="295"/>
    </row>
    <row r="61" spans="1:16">
      <c r="A61" s="288"/>
      <c r="B61" s="288"/>
      <c r="C61" s="288"/>
      <c r="D61" s="288"/>
      <c r="E61" s="288"/>
      <c r="F61" s="288"/>
      <c r="G61" s="288"/>
      <c r="H61" s="288"/>
      <c r="I61" s="288"/>
      <c r="J61" s="288"/>
      <c r="K61" s="288"/>
      <c r="L61" s="288"/>
      <c r="M61" s="288"/>
      <c r="N61" s="288"/>
      <c r="P61" s="295"/>
    </row>
    <row r="62" spans="1:16">
      <c r="A62" s="300" t="s">
        <v>92</v>
      </c>
      <c r="B62" s="285"/>
      <c r="C62" s="285"/>
      <c r="D62" s="285"/>
      <c r="E62" s="285"/>
      <c r="F62" s="285"/>
      <c r="G62" s="285"/>
      <c r="H62" s="285"/>
      <c r="I62" s="285"/>
      <c r="J62" s="285"/>
      <c r="K62" s="285"/>
      <c r="L62" s="285"/>
      <c r="M62" s="285"/>
      <c r="N62" s="285"/>
      <c r="P62" s="295"/>
    </row>
    <row r="63" spans="1:16">
      <c r="A63" s="300" t="s">
        <v>93</v>
      </c>
      <c r="B63" s="285"/>
      <c r="C63" s="285"/>
      <c r="D63" s="285"/>
      <c r="E63" s="285"/>
      <c r="F63" s="285"/>
      <c r="G63" s="285"/>
      <c r="H63" s="285"/>
      <c r="I63" s="285"/>
      <c r="J63" s="285"/>
      <c r="K63" s="285"/>
      <c r="L63" s="285"/>
      <c r="M63" s="285"/>
      <c r="N63" s="285"/>
      <c r="P63" s="295"/>
    </row>
    <row r="64" spans="1:16">
      <c r="A64" s="301"/>
    </row>
    <row r="65" spans="1:1">
      <c r="A65" s="302"/>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15748031496062992" footer="0.31496062992125984"/>
  <pageSetup scale="41"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20186-D6DC-4C38-8F3E-AE1EC48175EF}">
  <sheetPr>
    <tabColor theme="0" tint="-4.9989318521683403E-2"/>
    <pageSetUpPr fitToPage="1"/>
  </sheetPr>
  <dimension ref="A1:AI47"/>
  <sheetViews>
    <sheetView view="pageBreakPreview" zoomScale="55" zoomScaleNormal="70" zoomScaleSheetLayoutView="55" workbookViewId="0">
      <selection activeCell="P27" sqref="P27"/>
    </sheetView>
  </sheetViews>
  <sheetFormatPr baseColWidth="10" defaultRowHeight="12.75"/>
  <cols>
    <col min="1" max="1" width="47.5703125" style="503" customWidth="1"/>
    <col min="2" max="2" width="1.7109375" style="503" customWidth="1"/>
    <col min="3" max="10" width="10.7109375" style="503" customWidth="1"/>
    <col min="11" max="11" width="15.85546875" style="503" bestFit="1" customWidth="1"/>
    <col min="12" max="12" width="1.7109375" style="503" customWidth="1"/>
    <col min="13" max="20" width="10.7109375" style="503" customWidth="1"/>
    <col min="21" max="21" width="15.85546875" style="503" bestFit="1" customWidth="1"/>
    <col min="22" max="23" width="12.7109375" style="503" customWidth="1"/>
    <col min="24" max="29" width="11.42578125" style="503"/>
    <col min="30" max="30" width="15.85546875" style="503" bestFit="1" customWidth="1"/>
    <col min="31" max="31" width="1.5703125" style="503" customWidth="1"/>
    <col min="32" max="32" width="15" style="503" customWidth="1"/>
    <col min="33" max="16384" width="11.42578125" style="503"/>
  </cols>
  <sheetData>
    <row r="1" spans="1:32" s="477" customFormat="1">
      <c r="A1" s="285" t="s">
        <v>80</v>
      </c>
      <c r="B1" s="285"/>
      <c r="C1" s="285"/>
      <c r="D1" s="285"/>
      <c r="E1" s="285"/>
      <c r="F1" s="285"/>
      <c r="G1" s="285"/>
      <c r="H1" s="285"/>
      <c r="I1" s="285"/>
      <c r="J1" s="285"/>
      <c r="K1" s="285"/>
      <c r="L1" s="285"/>
      <c r="M1" s="285"/>
      <c r="N1" s="285"/>
      <c r="O1" s="285"/>
      <c r="P1" s="285"/>
      <c r="Q1" s="285"/>
      <c r="R1" s="285"/>
      <c r="S1" s="285"/>
      <c r="T1" s="285"/>
      <c r="U1" s="285"/>
      <c r="V1" s="285"/>
      <c r="W1" s="285"/>
    </row>
    <row r="2" spans="1:32" s="477" customFormat="1" ht="33.75">
      <c r="A2" s="663" t="s">
        <v>629</v>
      </c>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row>
    <row r="3" spans="1:32" s="477" customFormat="1" ht="33.75">
      <c r="A3" s="664" t="s">
        <v>48</v>
      </c>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row>
    <row r="4" spans="1:32" s="477" customFormat="1">
      <c r="A4" s="288"/>
      <c r="B4" s="285"/>
      <c r="C4" s="285"/>
      <c r="D4" s="285"/>
      <c r="E4" s="285"/>
      <c r="F4" s="285"/>
      <c r="G4" s="285"/>
      <c r="H4" s="285"/>
      <c r="I4" s="285"/>
      <c r="J4" s="285"/>
      <c r="K4" s="285"/>
      <c r="L4" s="285"/>
      <c r="M4" s="285"/>
      <c r="N4" s="285"/>
      <c r="O4" s="285"/>
      <c r="P4" s="285"/>
      <c r="Q4" s="285"/>
      <c r="R4" s="285"/>
      <c r="S4" s="285"/>
      <c r="T4" s="285"/>
      <c r="U4" s="285"/>
      <c r="V4" s="285"/>
      <c r="W4" s="285"/>
    </row>
    <row r="5" spans="1:32" s="477" customFormat="1" ht="20.25" customHeight="1">
      <c r="A5" s="665" t="s">
        <v>630</v>
      </c>
      <c r="B5" s="518"/>
      <c r="C5" s="660" t="s">
        <v>631</v>
      </c>
      <c r="D5" s="660"/>
      <c r="E5" s="660"/>
      <c r="F5" s="660"/>
      <c r="G5" s="660"/>
      <c r="H5" s="660"/>
      <c r="I5" s="660"/>
      <c r="J5" s="660"/>
      <c r="K5" s="660"/>
      <c r="L5" s="519"/>
      <c r="M5" s="660" t="s">
        <v>632</v>
      </c>
      <c r="N5" s="660"/>
      <c r="O5" s="660"/>
      <c r="P5" s="660"/>
      <c r="Q5" s="660"/>
      <c r="R5" s="660"/>
      <c r="S5" s="660"/>
      <c r="T5" s="660"/>
      <c r="U5" s="660"/>
      <c r="V5" s="660"/>
      <c r="W5" s="660"/>
      <c r="X5" s="660"/>
      <c r="Y5" s="660"/>
      <c r="Z5" s="660"/>
      <c r="AA5" s="660"/>
      <c r="AB5" s="660"/>
      <c r="AC5" s="660"/>
      <c r="AD5" s="660"/>
      <c r="AE5" s="667"/>
      <c r="AF5" s="660" t="s">
        <v>153</v>
      </c>
    </row>
    <row r="6" spans="1:32" s="477" customFormat="1" ht="20.25" customHeight="1">
      <c r="A6" s="666"/>
      <c r="B6" s="518"/>
      <c r="C6" s="668" t="s">
        <v>633</v>
      </c>
      <c r="D6" s="669"/>
      <c r="E6" s="669"/>
      <c r="F6" s="670"/>
      <c r="G6" s="668" t="s">
        <v>634</v>
      </c>
      <c r="H6" s="669"/>
      <c r="I6" s="669"/>
      <c r="J6" s="670"/>
      <c r="K6" s="660" t="s">
        <v>523</v>
      </c>
      <c r="L6" s="519"/>
      <c r="M6" s="660" t="s">
        <v>688</v>
      </c>
      <c r="N6" s="660"/>
      <c r="O6" s="660"/>
      <c r="P6" s="660"/>
      <c r="Q6" s="660"/>
      <c r="R6" s="660"/>
      <c r="S6" s="660"/>
      <c r="T6" s="660"/>
      <c r="U6" s="660" t="s">
        <v>523</v>
      </c>
      <c r="V6" s="660" t="s">
        <v>689</v>
      </c>
      <c r="W6" s="660"/>
      <c r="X6" s="660"/>
      <c r="Y6" s="660"/>
      <c r="Z6" s="660"/>
      <c r="AA6" s="660"/>
      <c r="AB6" s="660"/>
      <c r="AC6" s="660"/>
      <c r="AD6" s="660" t="s">
        <v>523</v>
      </c>
      <c r="AE6" s="667"/>
      <c r="AF6" s="660"/>
    </row>
    <row r="7" spans="1:32" s="477" customFormat="1" ht="20.25" customHeight="1">
      <c r="A7" s="666"/>
      <c r="B7" s="518"/>
      <c r="C7" s="671"/>
      <c r="D7" s="672"/>
      <c r="E7" s="672"/>
      <c r="F7" s="673"/>
      <c r="G7" s="671"/>
      <c r="H7" s="672"/>
      <c r="I7" s="672"/>
      <c r="J7" s="673"/>
      <c r="K7" s="660"/>
      <c r="L7" s="519"/>
      <c r="M7" s="660" t="s">
        <v>96</v>
      </c>
      <c r="N7" s="660"/>
      <c r="O7" s="660"/>
      <c r="P7" s="660"/>
      <c r="Q7" s="660" t="s">
        <v>97</v>
      </c>
      <c r="R7" s="660"/>
      <c r="S7" s="660"/>
      <c r="T7" s="660"/>
      <c r="U7" s="660"/>
      <c r="V7" s="660" t="s">
        <v>96</v>
      </c>
      <c r="W7" s="660"/>
      <c r="X7" s="660"/>
      <c r="Y7" s="660"/>
      <c r="Z7" s="660" t="s">
        <v>97</v>
      </c>
      <c r="AA7" s="660"/>
      <c r="AB7" s="660"/>
      <c r="AC7" s="660"/>
      <c r="AD7" s="660"/>
      <c r="AE7" s="667"/>
      <c r="AF7" s="660"/>
    </row>
    <row r="8" spans="1:32" s="477" customFormat="1" ht="35.25" customHeight="1">
      <c r="A8" s="666"/>
      <c r="B8" s="518"/>
      <c r="C8" s="661" t="s">
        <v>96</v>
      </c>
      <c r="D8" s="662"/>
      <c r="E8" s="661" t="s">
        <v>97</v>
      </c>
      <c r="F8" s="662"/>
      <c r="G8" s="661" t="s">
        <v>96</v>
      </c>
      <c r="H8" s="662"/>
      <c r="I8" s="661" t="s">
        <v>97</v>
      </c>
      <c r="J8" s="662"/>
      <c r="K8" s="660"/>
      <c r="L8" s="519"/>
      <c r="M8" s="660" t="s">
        <v>690</v>
      </c>
      <c r="N8" s="660"/>
      <c r="O8" s="660" t="s">
        <v>691</v>
      </c>
      <c r="P8" s="660"/>
      <c r="Q8" s="660" t="s">
        <v>690</v>
      </c>
      <c r="R8" s="660"/>
      <c r="S8" s="660" t="s">
        <v>691</v>
      </c>
      <c r="T8" s="660"/>
      <c r="U8" s="660"/>
      <c r="V8" s="660" t="s">
        <v>690</v>
      </c>
      <c r="W8" s="660"/>
      <c r="X8" s="660" t="s">
        <v>691</v>
      </c>
      <c r="Y8" s="660"/>
      <c r="Z8" s="660" t="s">
        <v>690</v>
      </c>
      <c r="AA8" s="660"/>
      <c r="AB8" s="660" t="s">
        <v>691</v>
      </c>
      <c r="AC8" s="660"/>
      <c r="AD8" s="660"/>
      <c r="AE8" s="667"/>
      <c r="AF8" s="660"/>
    </row>
    <row r="9" spans="1:32" s="477" customFormat="1" ht="20.25" customHeight="1">
      <c r="A9" s="666"/>
      <c r="B9" s="518"/>
      <c r="C9" s="517" t="s">
        <v>101</v>
      </c>
      <c r="D9" s="517" t="s">
        <v>102</v>
      </c>
      <c r="E9" s="517" t="s">
        <v>101</v>
      </c>
      <c r="F9" s="517" t="s">
        <v>102</v>
      </c>
      <c r="G9" s="517" t="s">
        <v>101</v>
      </c>
      <c r="H9" s="517" t="s">
        <v>102</v>
      </c>
      <c r="I9" s="517" t="s">
        <v>101</v>
      </c>
      <c r="J9" s="517" t="s">
        <v>102</v>
      </c>
      <c r="K9" s="660"/>
      <c r="L9" s="519"/>
      <c r="M9" s="517" t="s">
        <v>101</v>
      </c>
      <c r="N9" s="517" t="s">
        <v>102</v>
      </c>
      <c r="O9" s="517" t="s">
        <v>101</v>
      </c>
      <c r="P9" s="517" t="s">
        <v>102</v>
      </c>
      <c r="Q9" s="517" t="s">
        <v>101</v>
      </c>
      <c r="R9" s="517" t="s">
        <v>102</v>
      </c>
      <c r="S9" s="517" t="s">
        <v>101</v>
      </c>
      <c r="T9" s="517" t="s">
        <v>102</v>
      </c>
      <c r="U9" s="660"/>
      <c r="V9" s="517" t="s">
        <v>101</v>
      </c>
      <c r="W9" s="517" t="s">
        <v>102</v>
      </c>
      <c r="X9" s="517" t="s">
        <v>101</v>
      </c>
      <c r="Y9" s="517" t="s">
        <v>102</v>
      </c>
      <c r="Z9" s="517" t="s">
        <v>101</v>
      </c>
      <c r="AA9" s="517" t="s">
        <v>102</v>
      </c>
      <c r="AB9" s="517" t="s">
        <v>101</v>
      </c>
      <c r="AC9" s="517" t="s">
        <v>102</v>
      </c>
      <c r="AD9" s="660"/>
      <c r="AE9" s="667"/>
      <c r="AF9" s="660"/>
    </row>
    <row r="10" spans="1:32" s="477" customForma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c r="AF10" s="520"/>
    </row>
    <row r="11" spans="1:32" s="477" customFormat="1" ht="29.25" customHeight="1">
      <c r="A11" s="521" t="s">
        <v>692</v>
      </c>
      <c r="B11" s="522"/>
      <c r="C11" s="523"/>
      <c r="D11" s="523"/>
      <c r="E11" s="523"/>
      <c r="F11" s="523"/>
      <c r="G11" s="523"/>
      <c r="H11" s="523"/>
      <c r="I11" s="523"/>
      <c r="J11" s="523"/>
      <c r="K11" s="524">
        <v>0</v>
      </c>
      <c r="L11" s="525"/>
      <c r="M11" s="523"/>
      <c r="N11" s="523"/>
      <c r="O11" s="523"/>
      <c r="P11" s="523"/>
      <c r="Q11" s="523"/>
      <c r="R11" s="523"/>
      <c r="S11" s="523"/>
      <c r="T11" s="523"/>
      <c r="U11" s="524">
        <v>0</v>
      </c>
      <c r="V11" s="524"/>
      <c r="W11" s="524"/>
      <c r="X11" s="524"/>
      <c r="Y11" s="524"/>
      <c r="Z11" s="524"/>
      <c r="AA11" s="524"/>
      <c r="AB11" s="524"/>
      <c r="AC11" s="524"/>
      <c r="AD11" s="524">
        <v>0</v>
      </c>
      <c r="AE11" s="469"/>
      <c r="AF11" s="524">
        <v>0</v>
      </c>
    </row>
    <row r="12" spans="1:32" s="477" customFormat="1" ht="29.25" customHeight="1">
      <c r="A12" s="521" t="s">
        <v>693</v>
      </c>
      <c r="B12" s="522"/>
      <c r="C12" s="523"/>
      <c r="D12" s="523"/>
      <c r="E12" s="523"/>
      <c r="F12" s="523"/>
      <c r="G12" s="523"/>
      <c r="H12" s="523"/>
      <c r="I12" s="523"/>
      <c r="J12" s="523"/>
      <c r="K12" s="524">
        <v>0</v>
      </c>
      <c r="L12" s="525"/>
      <c r="M12" s="523"/>
      <c r="N12" s="523"/>
      <c r="O12" s="523"/>
      <c r="P12" s="523"/>
      <c r="Q12" s="523"/>
      <c r="R12" s="523"/>
      <c r="S12" s="523"/>
      <c r="T12" s="523"/>
      <c r="U12" s="524">
        <v>0</v>
      </c>
      <c r="V12" s="524"/>
      <c r="W12" s="524"/>
      <c r="X12" s="524"/>
      <c r="Y12" s="524"/>
      <c r="Z12" s="524"/>
      <c r="AA12" s="524"/>
      <c r="AB12" s="524"/>
      <c r="AC12" s="524"/>
      <c r="AD12" s="524">
        <v>0</v>
      </c>
      <c r="AE12" s="469"/>
      <c r="AF12" s="524">
        <v>0</v>
      </c>
    </row>
    <row r="13" spans="1:32" s="477" customFormat="1" ht="29.25" customHeight="1">
      <c r="A13" s="521" t="s">
        <v>694</v>
      </c>
      <c r="B13" s="522"/>
      <c r="C13" s="523"/>
      <c r="D13" s="523"/>
      <c r="E13" s="523"/>
      <c r="F13" s="523"/>
      <c r="G13" s="523"/>
      <c r="H13" s="523"/>
      <c r="I13" s="523"/>
      <c r="J13" s="523"/>
      <c r="K13" s="524">
        <v>0</v>
      </c>
      <c r="L13" s="525"/>
      <c r="M13" s="523"/>
      <c r="N13" s="523"/>
      <c r="O13" s="523"/>
      <c r="P13" s="523"/>
      <c r="Q13" s="523"/>
      <c r="R13" s="523"/>
      <c r="S13" s="523"/>
      <c r="T13" s="523"/>
      <c r="U13" s="524">
        <v>0</v>
      </c>
      <c r="V13" s="524"/>
      <c r="W13" s="524"/>
      <c r="X13" s="524"/>
      <c r="Y13" s="524"/>
      <c r="Z13" s="524"/>
      <c r="AA13" s="524"/>
      <c r="AB13" s="524"/>
      <c r="AC13" s="524"/>
      <c r="AD13" s="524">
        <v>0</v>
      </c>
      <c r="AE13" s="469"/>
      <c r="AF13" s="524">
        <v>0</v>
      </c>
    </row>
    <row r="14" spans="1:32" s="477" customFormat="1" ht="29.25" customHeight="1">
      <c r="A14" s="521" t="s">
        <v>695</v>
      </c>
      <c r="B14" s="522"/>
      <c r="C14" s="523"/>
      <c r="D14" s="523"/>
      <c r="E14" s="523"/>
      <c r="F14" s="523"/>
      <c r="G14" s="523"/>
      <c r="H14" s="523"/>
      <c r="I14" s="523"/>
      <c r="J14" s="523"/>
      <c r="K14" s="524">
        <v>0</v>
      </c>
      <c r="L14" s="525"/>
      <c r="M14" s="523"/>
      <c r="N14" s="523"/>
      <c r="O14" s="523"/>
      <c r="P14" s="523"/>
      <c r="Q14" s="523"/>
      <c r="R14" s="523"/>
      <c r="S14" s="523"/>
      <c r="T14" s="523"/>
      <c r="U14" s="524">
        <v>0</v>
      </c>
      <c r="V14" s="524"/>
      <c r="W14" s="524"/>
      <c r="X14" s="524"/>
      <c r="Y14" s="524"/>
      <c r="Z14" s="524"/>
      <c r="AA14" s="524"/>
      <c r="AB14" s="524"/>
      <c r="AC14" s="524"/>
      <c r="AD14" s="524">
        <v>0</v>
      </c>
      <c r="AE14" s="469"/>
      <c r="AF14" s="524">
        <v>0</v>
      </c>
    </row>
    <row r="15" spans="1:32" s="477" customFormat="1" ht="29.25" customHeight="1">
      <c r="A15" s="521" t="s">
        <v>696</v>
      </c>
      <c r="B15" s="522"/>
      <c r="C15" s="523"/>
      <c r="D15" s="523"/>
      <c r="E15" s="523"/>
      <c r="F15" s="523"/>
      <c r="G15" s="523"/>
      <c r="H15" s="523"/>
      <c r="I15" s="523"/>
      <c r="J15" s="523"/>
      <c r="K15" s="524">
        <v>0</v>
      </c>
      <c r="L15" s="525"/>
      <c r="M15" s="523"/>
      <c r="N15" s="523"/>
      <c r="O15" s="523"/>
      <c r="P15" s="523"/>
      <c r="Q15" s="523"/>
      <c r="R15" s="523"/>
      <c r="S15" s="523"/>
      <c r="T15" s="523"/>
      <c r="U15" s="524">
        <v>0</v>
      </c>
      <c r="V15" s="524"/>
      <c r="W15" s="524"/>
      <c r="X15" s="524"/>
      <c r="Y15" s="524"/>
      <c r="Z15" s="524"/>
      <c r="AA15" s="524"/>
      <c r="AB15" s="524"/>
      <c r="AC15" s="524"/>
      <c r="AD15" s="524">
        <v>0</v>
      </c>
      <c r="AE15" s="469"/>
      <c r="AF15" s="524">
        <v>0</v>
      </c>
    </row>
    <row r="16" spans="1:32" s="477" customFormat="1" ht="29.25" customHeight="1">
      <c r="A16" s="521" t="s">
        <v>697</v>
      </c>
      <c r="B16" s="522"/>
      <c r="C16" s="523"/>
      <c r="D16" s="523"/>
      <c r="E16" s="523"/>
      <c r="F16" s="523"/>
      <c r="G16" s="523"/>
      <c r="H16" s="523"/>
      <c r="I16" s="523"/>
      <c r="J16" s="523"/>
      <c r="K16" s="524">
        <v>0</v>
      </c>
      <c r="L16" s="525"/>
      <c r="M16" s="523"/>
      <c r="N16" s="523"/>
      <c r="O16" s="523"/>
      <c r="P16" s="523"/>
      <c r="Q16" s="523"/>
      <c r="R16" s="523"/>
      <c r="S16" s="523"/>
      <c r="T16" s="523"/>
      <c r="U16" s="524">
        <v>0</v>
      </c>
      <c r="V16" s="524"/>
      <c r="W16" s="524"/>
      <c r="X16" s="524"/>
      <c r="Y16" s="524"/>
      <c r="Z16" s="524"/>
      <c r="AA16" s="524"/>
      <c r="AB16" s="524"/>
      <c r="AC16" s="524"/>
      <c r="AD16" s="524">
        <v>0</v>
      </c>
      <c r="AE16" s="469"/>
      <c r="AF16" s="524">
        <v>0</v>
      </c>
    </row>
    <row r="17" spans="1:32" s="477" customFormat="1" ht="29.25" customHeight="1">
      <c r="A17" s="521" t="s">
        <v>698</v>
      </c>
      <c r="B17" s="522"/>
      <c r="C17" s="523"/>
      <c r="D17" s="523"/>
      <c r="E17" s="523">
        <v>1</v>
      </c>
      <c r="F17" s="523">
        <v>1</v>
      </c>
      <c r="G17" s="523"/>
      <c r="H17" s="523"/>
      <c r="I17" s="523"/>
      <c r="J17" s="523"/>
      <c r="K17" s="524">
        <v>2</v>
      </c>
      <c r="L17" s="525"/>
      <c r="M17" s="523"/>
      <c r="N17" s="523"/>
      <c r="O17" s="523"/>
      <c r="P17" s="523"/>
      <c r="Q17" s="523"/>
      <c r="R17" s="523"/>
      <c r="S17" s="523"/>
      <c r="T17" s="523"/>
      <c r="U17" s="524">
        <v>0</v>
      </c>
      <c r="V17" s="524"/>
      <c r="W17" s="524"/>
      <c r="X17" s="524"/>
      <c r="Y17" s="524"/>
      <c r="Z17" s="524"/>
      <c r="AA17" s="524"/>
      <c r="AB17" s="524"/>
      <c r="AC17" s="524"/>
      <c r="AD17" s="524">
        <v>0</v>
      </c>
      <c r="AE17" s="469"/>
      <c r="AF17" s="524">
        <v>2</v>
      </c>
    </row>
    <row r="18" spans="1:32" s="477" customFormat="1" ht="29.25" customHeight="1">
      <c r="A18" s="521" t="s">
        <v>699</v>
      </c>
      <c r="B18" s="522"/>
      <c r="C18" s="523"/>
      <c r="D18" s="523"/>
      <c r="E18" s="523"/>
      <c r="F18" s="523"/>
      <c r="G18" s="523"/>
      <c r="H18" s="523"/>
      <c r="I18" s="523"/>
      <c r="J18" s="523"/>
      <c r="K18" s="524">
        <v>0</v>
      </c>
      <c r="L18" s="525"/>
      <c r="M18" s="523"/>
      <c r="N18" s="523"/>
      <c r="O18" s="523"/>
      <c r="P18" s="523"/>
      <c r="Q18" s="523"/>
      <c r="R18" s="523"/>
      <c r="S18" s="523"/>
      <c r="T18" s="523"/>
      <c r="U18" s="524">
        <v>0</v>
      </c>
      <c r="V18" s="524"/>
      <c r="W18" s="524"/>
      <c r="X18" s="524"/>
      <c r="Y18" s="524"/>
      <c r="Z18" s="524"/>
      <c r="AA18" s="524"/>
      <c r="AB18" s="524"/>
      <c r="AC18" s="524"/>
      <c r="AD18" s="524">
        <v>0</v>
      </c>
      <c r="AE18" s="469"/>
      <c r="AF18" s="524">
        <v>0</v>
      </c>
    </row>
    <row r="19" spans="1:32" s="477" customFormat="1" ht="29.25" customHeight="1">
      <c r="A19" s="521" t="s">
        <v>700</v>
      </c>
      <c r="B19" s="522"/>
      <c r="C19" s="523"/>
      <c r="D19" s="523"/>
      <c r="E19" s="523"/>
      <c r="F19" s="523"/>
      <c r="G19" s="523"/>
      <c r="H19" s="523"/>
      <c r="I19" s="523"/>
      <c r="J19" s="523"/>
      <c r="K19" s="524">
        <v>0</v>
      </c>
      <c r="L19" s="525"/>
      <c r="M19" s="523"/>
      <c r="N19" s="523"/>
      <c r="O19" s="523"/>
      <c r="P19" s="523"/>
      <c r="Q19" s="523"/>
      <c r="R19" s="523"/>
      <c r="S19" s="523"/>
      <c r="T19" s="523"/>
      <c r="U19" s="524">
        <v>0</v>
      </c>
      <c r="V19" s="524"/>
      <c r="W19" s="524"/>
      <c r="X19" s="524"/>
      <c r="Y19" s="524"/>
      <c r="Z19" s="524"/>
      <c r="AA19" s="524"/>
      <c r="AB19" s="524"/>
      <c r="AC19" s="524"/>
      <c r="AD19" s="524">
        <v>0</v>
      </c>
      <c r="AE19" s="469"/>
      <c r="AF19" s="524">
        <v>0</v>
      </c>
    </row>
    <row r="20" spans="1:32" s="477" customFormat="1" ht="29.25" customHeight="1">
      <c r="A20" s="521" t="s">
        <v>701</v>
      </c>
      <c r="B20" s="522"/>
      <c r="C20" s="523"/>
      <c r="D20" s="523"/>
      <c r="E20" s="523"/>
      <c r="F20" s="523"/>
      <c r="G20" s="523"/>
      <c r="H20" s="523"/>
      <c r="I20" s="523"/>
      <c r="J20" s="523"/>
      <c r="K20" s="524">
        <v>0</v>
      </c>
      <c r="L20" s="525"/>
      <c r="M20" s="523"/>
      <c r="N20" s="523"/>
      <c r="O20" s="523"/>
      <c r="P20" s="523"/>
      <c r="Q20" s="523"/>
      <c r="R20" s="523"/>
      <c r="S20" s="523"/>
      <c r="T20" s="523"/>
      <c r="U20" s="524">
        <v>0</v>
      </c>
      <c r="V20" s="524"/>
      <c r="W20" s="524"/>
      <c r="X20" s="524"/>
      <c r="Y20" s="524"/>
      <c r="Z20" s="524"/>
      <c r="AA20" s="524"/>
      <c r="AB20" s="524"/>
      <c r="AC20" s="524"/>
      <c r="AD20" s="524">
        <v>0</v>
      </c>
      <c r="AE20" s="469"/>
      <c r="AF20" s="524">
        <v>0</v>
      </c>
    </row>
    <row r="21" spans="1:32" s="477" customFormat="1" ht="29.25" customHeight="1">
      <c r="A21" s="521" t="s">
        <v>702</v>
      </c>
      <c r="B21" s="522"/>
      <c r="C21" s="523"/>
      <c r="D21" s="523"/>
      <c r="E21" s="523"/>
      <c r="F21" s="523"/>
      <c r="G21" s="523"/>
      <c r="H21" s="523"/>
      <c r="I21" s="523"/>
      <c r="J21" s="523"/>
      <c r="K21" s="524">
        <v>0</v>
      </c>
      <c r="L21" s="525"/>
      <c r="M21" s="523"/>
      <c r="N21" s="523"/>
      <c r="O21" s="523"/>
      <c r="P21" s="523"/>
      <c r="Q21" s="523"/>
      <c r="R21" s="523"/>
      <c r="S21" s="523"/>
      <c r="T21" s="523"/>
      <c r="U21" s="524">
        <v>0</v>
      </c>
      <c r="V21" s="524"/>
      <c r="W21" s="524"/>
      <c r="X21" s="524"/>
      <c r="Y21" s="524"/>
      <c r="Z21" s="524"/>
      <c r="AA21" s="524"/>
      <c r="AB21" s="524"/>
      <c r="AC21" s="524"/>
      <c r="AD21" s="524">
        <v>0</v>
      </c>
      <c r="AE21" s="469"/>
      <c r="AF21" s="524">
        <v>0</v>
      </c>
    </row>
    <row r="22" spans="1:32" s="477" customFormat="1" ht="29.25" customHeight="1">
      <c r="A22" s="521" t="s">
        <v>703</v>
      </c>
      <c r="B22" s="522"/>
      <c r="C22" s="523"/>
      <c r="D22" s="523"/>
      <c r="E22" s="523"/>
      <c r="F22" s="523"/>
      <c r="G22" s="523"/>
      <c r="H22" s="523"/>
      <c r="I22" s="523"/>
      <c r="J22" s="523"/>
      <c r="K22" s="524">
        <v>0</v>
      </c>
      <c r="L22" s="525"/>
      <c r="M22" s="523"/>
      <c r="N22" s="523"/>
      <c r="O22" s="523"/>
      <c r="P22" s="523"/>
      <c r="Q22" s="523"/>
      <c r="R22" s="523"/>
      <c r="S22" s="523"/>
      <c r="T22" s="523"/>
      <c r="U22" s="524">
        <v>0</v>
      </c>
      <c r="V22" s="524"/>
      <c r="W22" s="524"/>
      <c r="X22" s="524"/>
      <c r="Y22" s="524"/>
      <c r="Z22" s="524"/>
      <c r="AA22" s="524"/>
      <c r="AB22" s="524"/>
      <c r="AC22" s="524"/>
      <c r="AD22" s="524">
        <v>0</v>
      </c>
      <c r="AE22" s="469"/>
      <c r="AF22" s="524">
        <v>0</v>
      </c>
    </row>
    <row r="23" spans="1:32" s="477" customFormat="1" ht="29.25" customHeight="1">
      <c r="A23" s="292" t="s">
        <v>704</v>
      </c>
      <c r="B23" s="522"/>
      <c r="C23" s="523"/>
      <c r="D23" s="523"/>
      <c r="E23" s="523"/>
      <c r="F23" s="523"/>
      <c r="G23" s="523"/>
      <c r="H23" s="523"/>
      <c r="I23" s="523"/>
      <c r="J23" s="523"/>
      <c r="K23" s="524">
        <v>0</v>
      </c>
      <c r="L23" s="525"/>
      <c r="M23" s="523"/>
      <c r="N23" s="523"/>
      <c r="O23" s="523"/>
      <c r="P23" s="523"/>
      <c r="Q23" s="533"/>
      <c r="R23" s="523"/>
      <c r="S23" s="523"/>
      <c r="T23" s="523"/>
      <c r="U23" s="524">
        <v>0</v>
      </c>
      <c r="V23" s="524"/>
      <c r="W23" s="524"/>
      <c r="X23" s="524"/>
      <c r="Y23" s="524"/>
      <c r="Z23" s="523"/>
      <c r="AA23" s="524"/>
      <c r="AB23" s="523"/>
      <c r="AC23" s="524"/>
      <c r="AD23" s="524">
        <v>0</v>
      </c>
      <c r="AE23" s="469"/>
      <c r="AF23" s="524">
        <v>0</v>
      </c>
    </row>
    <row r="24" spans="1:32" s="477" customFormat="1" ht="29.25" customHeight="1">
      <c r="A24" s="292" t="s">
        <v>705</v>
      </c>
      <c r="B24" s="522"/>
      <c r="C24" s="523"/>
      <c r="D24" s="523"/>
      <c r="E24" s="523"/>
      <c r="F24" s="523"/>
      <c r="G24" s="523"/>
      <c r="H24" s="523"/>
      <c r="I24" s="523"/>
      <c r="J24" s="523"/>
      <c r="K24" s="524">
        <v>0</v>
      </c>
      <c r="L24" s="525"/>
      <c r="M24" s="523"/>
      <c r="N24" s="523"/>
      <c r="O24" s="523"/>
      <c r="P24" s="523"/>
      <c r="Q24" s="523"/>
      <c r="R24" s="523"/>
      <c r="S24" s="523"/>
      <c r="T24" s="523"/>
      <c r="U24" s="524">
        <v>0</v>
      </c>
      <c r="V24" s="524"/>
      <c r="W24" s="524"/>
      <c r="X24" s="524"/>
      <c r="Y24" s="524"/>
      <c r="Z24" s="524"/>
      <c r="AA24" s="524"/>
      <c r="AB24" s="524"/>
      <c r="AC24" s="524"/>
      <c r="AD24" s="524">
        <v>0</v>
      </c>
      <c r="AE24" s="469"/>
      <c r="AF24" s="524">
        <v>0</v>
      </c>
    </row>
    <row r="25" spans="1:32" s="477" customFormat="1" ht="29.25" customHeight="1">
      <c r="A25" s="292" t="s">
        <v>706</v>
      </c>
      <c r="B25" s="522"/>
      <c r="C25" s="523"/>
      <c r="D25" s="523"/>
      <c r="E25" s="523"/>
      <c r="F25" s="523"/>
      <c r="G25" s="523">
        <v>1</v>
      </c>
      <c r="H25" s="523"/>
      <c r="I25" s="523"/>
      <c r="J25" s="523"/>
      <c r="K25" s="524">
        <v>1</v>
      </c>
      <c r="L25" s="525"/>
      <c r="M25" s="523"/>
      <c r="N25" s="523"/>
      <c r="O25" s="523"/>
      <c r="P25" s="523"/>
      <c r="Q25" s="523"/>
      <c r="R25" s="523"/>
      <c r="S25" s="523"/>
      <c r="T25" s="523"/>
      <c r="U25" s="524">
        <v>0</v>
      </c>
      <c r="V25" s="524"/>
      <c r="W25" s="524"/>
      <c r="X25" s="524"/>
      <c r="Y25" s="524"/>
      <c r="Z25" s="524"/>
      <c r="AA25" s="524"/>
      <c r="AB25" s="524"/>
      <c r="AC25" s="524"/>
      <c r="AD25" s="524">
        <v>0</v>
      </c>
      <c r="AE25" s="469"/>
      <c r="AF25" s="524">
        <v>1</v>
      </c>
    </row>
    <row r="26" spans="1:32" s="477" customFormat="1" ht="29.25" customHeight="1">
      <c r="A26" s="292" t="s">
        <v>707</v>
      </c>
      <c r="B26" s="522"/>
      <c r="C26" s="523"/>
      <c r="D26" s="523"/>
      <c r="E26" s="523"/>
      <c r="F26" s="523"/>
      <c r="G26" s="523"/>
      <c r="H26" s="523"/>
      <c r="I26" s="523"/>
      <c r="J26" s="523"/>
      <c r="K26" s="524">
        <v>0</v>
      </c>
      <c r="L26" s="525"/>
      <c r="M26" s="523"/>
      <c r="N26" s="523"/>
      <c r="O26" s="523"/>
      <c r="P26" s="523"/>
      <c r="Q26" s="523"/>
      <c r="R26" s="523"/>
      <c r="S26" s="523"/>
      <c r="T26" s="523"/>
      <c r="U26" s="524">
        <v>0</v>
      </c>
      <c r="V26" s="524"/>
      <c r="W26" s="524"/>
      <c r="X26" s="524"/>
      <c r="Y26" s="524"/>
      <c r="Z26" s="524"/>
      <c r="AA26" s="524"/>
      <c r="AB26" s="524"/>
      <c r="AC26" s="524"/>
      <c r="AD26" s="524">
        <v>0</v>
      </c>
      <c r="AE26" s="469"/>
      <c r="AF26" s="524">
        <v>0</v>
      </c>
    </row>
    <row r="27" spans="1:32" s="477" customFormat="1" ht="29.25" customHeight="1">
      <c r="A27" s="292" t="s">
        <v>708</v>
      </c>
      <c r="B27" s="522"/>
      <c r="C27" s="523"/>
      <c r="D27" s="523"/>
      <c r="E27" s="523"/>
      <c r="F27" s="523"/>
      <c r="G27" s="523"/>
      <c r="H27" s="523"/>
      <c r="I27" s="523"/>
      <c r="J27" s="523"/>
      <c r="K27" s="524">
        <v>0</v>
      </c>
      <c r="L27" s="525"/>
      <c r="M27" s="523"/>
      <c r="N27" s="523"/>
      <c r="O27" s="523"/>
      <c r="P27" s="523"/>
      <c r="Q27" s="523"/>
      <c r="R27" s="523"/>
      <c r="S27" s="523"/>
      <c r="T27" s="523"/>
      <c r="U27" s="524">
        <v>0</v>
      </c>
      <c r="V27" s="524"/>
      <c r="W27" s="524"/>
      <c r="X27" s="524"/>
      <c r="Y27" s="524"/>
      <c r="Z27" s="524"/>
      <c r="AA27" s="524"/>
      <c r="AB27" s="524"/>
      <c r="AC27" s="524"/>
      <c r="AD27" s="524">
        <v>0</v>
      </c>
      <c r="AE27" s="469"/>
      <c r="AF27" s="524">
        <v>0</v>
      </c>
    </row>
    <row r="28" spans="1:32" s="477" customFormat="1" ht="29.25" customHeight="1">
      <c r="A28" s="292" t="s">
        <v>709</v>
      </c>
      <c r="B28" s="522"/>
      <c r="C28" s="523"/>
      <c r="D28" s="523"/>
      <c r="E28" s="523"/>
      <c r="F28" s="523"/>
      <c r="G28" s="523"/>
      <c r="H28" s="523"/>
      <c r="I28" s="523"/>
      <c r="J28" s="523"/>
      <c r="K28" s="524">
        <v>0</v>
      </c>
      <c r="L28" s="525"/>
      <c r="M28" s="523"/>
      <c r="N28" s="523"/>
      <c r="O28" s="523"/>
      <c r="P28" s="523"/>
      <c r="Q28" s="523"/>
      <c r="R28" s="523"/>
      <c r="S28" s="523"/>
      <c r="T28" s="523"/>
      <c r="U28" s="524">
        <v>0</v>
      </c>
      <c r="V28" s="524"/>
      <c r="W28" s="524"/>
      <c r="X28" s="524"/>
      <c r="Y28" s="524"/>
      <c r="Z28" s="524"/>
      <c r="AA28" s="524"/>
      <c r="AB28" s="524"/>
      <c r="AC28" s="524"/>
      <c r="AD28" s="524">
        <v>0</v>
      </c>
      <c r="AE28" s="469"/>
      <c r="AF28" s="524">
        <v>0</v>
      </c>
    </row>
    <row r="29" spans="1:32" s="477" customFormat="1" ht="29.25" customHeight="1">
      <c r="A29" s="292" t="s">
        <v>710</v>
      </c>
      <c r="B29" s="522"/>
      <c r="C29" s="523"/>
      <c r="D29" s="523"/>
      <c r="E29" s="523"/>
      <c r="F29" s="523"/>
      <c r="G29" s="523"/>
      <c r="H29" s="523"/>
      <c r="I29" s="523"/>
      <c r="J29" s="523"/>
      <c r="K29" s="524">
        <v>0</v>
      </c>
      <c r="L29" s="525"/>
      <c r="M29" s="523"/>
      <c r="N29" s="523"/>
      <c r="O29" s="523"/>
      <c r="P29" s="523"/>
      <c r="Q29" s="523"/>
      <c r="R29" s="523"/>
      <c r="S29" s="523"/>
      <c r="T29" s="523"/>
      <c r="U29" s="524">
        <v>0</v>
      </c>
      <c r="V29" s="524"/>
      <c r="W29" s="524"/>
      <c r="X29" s="524"/>
      <c r="Y29" s="524"/>
      <c r="Z29" s="524"/>
      <c r="AA29" s="524"/>
      <c r="AB29" s="524"/>
      <c r="AC29" s="524"/>
      <c r="AD29" s="524">
        <v>0</v>
      </c>
      <c r="AE29" s="469"/>
      <c r="AF29" s="524">
        <v>0</v>
      </c>
    </row>
    <row r="30" spans="1:32" s="477" customFormat="1" ht="29.25" customHeight="1">
      <c r="A30" s="292" t="s">
        <v>711</v>
      </c>
      <c r="B30" s="522"/>
      <c r="C30" s="523"/>
      <c r="D30" s="523"/>
      <c r="E30" s="523"/>
      <c r="F30" s="523"/>
      <c r="G30" s="523"/>
      <c r="H30" s="523"/>
      <c r="I30" s="523"/>
      <c r="J30" s="523"/>
      <c r="K30" s="524">
        <v>0</v>
      </c>
      <c r="L30" s="525"/>
      <c r="M30" s="523"/>
      <c r="N30" s="523"/>
      <c r="O30" s="523"/>
      <c r="P30" s="523"/>
      <c r="Q30" s="523"/>
      <c r="R30" s="523"/>
      <c r="S30" s="523"/>
      <c r="T30" s="523"/>
      <c r="U30" s="524">
        <v>0</v>
      </c>
      <c r="V30" s="524"/>
      <c r="W30" s="524"/>
      <c r="X30" s="524"/>
      <c r="Y30" s="524"/>
      <c r="Z30" s="524"/>
      <c r="AA30" s="524"/>
      <c r="AB30" s="524"/>
      <c r="AC30" s="524"/>
      <c r="AD30" s="524">
        <v>0</v>
      </c>
      <c r="AE30" s="469"/>
      <c r="AF30" s="524">
        <v>0</v>
      </c>
    </row>
    <row r="31" spans="1:32" s="477" customFormat="1" ht="29.25" customHeight="1">
      <c r="A31" s="292" t="s">
        <v>712</v>
      </c>
      <c r="B31" s="522"/>
      <c r="C31" s="523"/>
      <c r="D31" s="523"/>
      <c r="E31" s="523"/>
      <c r="F31" s="523"/>
      <c r="G31" s="523"/>
      <c r="H31" s="523"/>
      <c r="I31" s="523"/>
      <c r="J31" s="523"/>
      <c r="K31" s="524">
        <v>0</v>
      </c>
      <c r="L31" s="525"/>
      <c r="M31" s="523"/>
      <c r="N31" s="523"/>
      <c r="O31" s="523"/>
      <c r="P31" s="523"/>
      <c r="Q31" s="523"/>
      <c r="R31" s="523"/>
      <c r="S31" s="523"/>
      <c r="T31" s="523"/>
      <c r="U31" s="524">
        <v>0</v>
      </c>
      <c r="V31" s="524"/>
      <c r="W31" s="524"/>
      <c r="X31" s="524"/>
      <c r="Y31" s="524"/>
      <c r="Z31" s="524"/>
      <c r="AA31" s="524"/>
      <c r="AB31" s="524"/>
      <c r="AC31" s="524"/>
      <c r="AD31" s="524">
        <v>0</v>
      </c>
      <c r="AE31" s="469"/>
      <c r="AF31" s="524">
        <v>0</v>
      </c>
    </row>
    <row r="32" spans="1:32" s="477" customFormat="1" ht="29.25" customHeight="1">
      <c r="A32" s="292" t="s">
        <v>713</v>
      </c>
      <c r="B32" s="522"/>
      <c r="C32" s="523"/>
      <c r="D32" s="523"/>
      <c r="E32" s="523"/>
      <c r="F32" s="523"/>
      <c r="G32" s="523"/>
      <c r="H32" s="523"/>
      <c r="I32" s="523"/>
      <c r="J32" s="523"/>
      <c r="K32" s="524">
        <v>0</v>
      </c>
      <c r="L32" s="525"/>
      <c r="M32" s="523"/>
      <c r="N32" s="523"/>
      <c r="O32" s="523"/>
      <c r="P32" s="523"/>
      <c r="Q32" s="523"/>
      <c r="R32" s="523"/>
      <c r="S32" s="523"/>
      <c r="T32" s="523"/>
      <c r="U32" s="524">
        <v>0</v>
      </c>
      <c r="V32" s="524"/>
      <c r="W32" s="524"/>
      <c r="X32" s="524"/>
      <c r="Y32" s="524"/>
      <c r="Z32" s="524"/>
      <c r="AA32" s="524"/>
      <c r="AB32" s="524"/>
      <c r="AC32" s="524"/>
      <c r="AD32" s="524">
        <v>0</v>
      </c>
      <c r="AE32" s="469"/>
      <c r="AF32" s="524">
        <v>0</v>
      </c>
    </row>
    <row r="33" spans="1:35" s="477" customFormat="1" ht="29.25" customHeight="1">
      <c r="A33" s="292" t="s">
        <v>714</v>
      </c>
      <c r="B33" s="522"/>
      <c r="C33" s="523"/>
      <c r="D33" s="523"/>
      <c r="E33" s="523"/>
      <c r="F33" s="523"/>
      <c r="G33" s="523"/>
      <c r="H33" s="523"/>
      <c r="I33" s="523"/>
      <c r="J33" s="523"/>
      <c r="K33" s="524">
        <v>0</v>
      </c>
      <c r="L33" s="525"/>
      <c r="M33" s="523"/>
      <c r="N33" s="523"/>
      <c r="O33" s="526"/>
      <c r="P33" s="523"/>
      <c r="Q33" s="523"/>
      <c r="R33" s="523"/>
      <c r="S33" s="523"/>
      <c r="T33" s="523"/>
      <c r="U33" s="524">
        <v>0</v>
      </c>
      <c r="V33" s="524"/>
      <c r="W33" s="524"/>
      <c r="X33" s="524"/>
      <c r="Y33" s="524"/>
      <c r="Z33" s="524"/>
      <c r="AA33" s="524"/>
      <c r="AB33" s="524"/>
      <c r="AC33" s="524"/>
      <c r="AD33" s="524">
        <v>0</v>
      </c>
      <c r="AE33" s="469"/>
      <c r="AF33" s="524">
        <v>0</v>
      </c>
    </row>
    <row r="34" spans="1:35" s="477" customFormat="1" ht="29.25" customHeight="1">
      <c r="A34" s="292" t="s">
        <v>715</v>
      </c>
      <c r="B34" s="522"/>
      <c r="C34" s="523"/>
      <c r="D34" s="523"/>
      <c r="E34" s="523"/>
      <c r="F34" s="523"/>
      <c r="G34" s="523"/>
      <c r="H34" s="523"/>
      <c r="I34" s="523"/>
      <c r="J34" s="523"/>
      <c r="K34" s="524">
        <v>0</v>
      </c>
      <c r="L34" s="525"/>
      <c r="M34" s="523"/>
      <c r="N34" s="523"/>
      <c r="O34" s="523"/>
      <c r="P34" s="523"/>
      <c r="Q34" s="523"/>
      <c r="R34" s="523"/>
      <c r="S34" s="523"/>
      <c r="T34" s="523"/>
      <c r="U34" s="524">
        <v>0</v>
      </c>
      <c r="V34" s="524"/>
      <c r="W34" s="524"/>
      <c r="X34" s="524"/>
      <c r="Y34" s="524"/>
      <c r="Z34" s="524"/>
      <c r="AA34" s="524"/>
      <c r="AB34" s="524"/>
      <c r="AC34" s="524"/>
      <c r="AD34" s="524">
        <v>0</v>
      </c>
      <c r="AE34" s="469"/>
      <c r="AF34" s="524">
        <v>0</v>
      </c>
    </row>
    <row r="35" spans="1:35" s="477" customFormat="1" ht="29.25" customHeight="1">
      <c r="A35" s="292" t="s">
        <v>716</v>
      </c>
      <c r="B35" s="522"/>
      <c r="C35" s="523"/>
      <c r="D35" s="523"/>
      <c r="E35" s="523"/>
      <c r="F35" s="523"/>
      <c r="G35" s="523"/>
      <c r="H35" s="523"/>
      <c r="I35" s="523"/>
      <c r="J35" s="523"/>
      <c r="K35" s="524">
        <v>0</v>
      </c>
      <c r="L35" s="525"/>
      <c r="M35" s="523"/>
      <c r="N35" s="523"/>
      <c r="O35" s="523"/>
      <c r="P35" s="523"/>
      <c r="Q35" s="523"/>
      <c r="R35" s="523"/>
      <c r="S35" s="523"/>
      <c r="T35" s="523"/>
      <c r="U35" s="524">
        <v>0</v>
      </c>
      <c r="V35" s="524"/>
      <c r="W35" s="524"/>
      <c r="X35" s="524"/>
      <c r="Y35" s="524"/>
      <c r="Z35" s="524"/>
      <c r="AA35" s="524"/>
      <c r="AB35" s="524"/>
      <c r="AC35" s="524"/>
      <c r="AD35" s="524">
        <v>0</v>
      </c>
      <c r="AE35" s="469"/>
      <c r="AF35" s="524">
        <v>0</v>
      </c>
    </row>
    <row r="36" spans="1:35" s="477" customFormat="1" ht="29.25" customHeight="1">
      <c r="A36" s="292" t="s">
        <v>717</v>
      </c>
      <c r="B36" s="522"/>
      <c r="C36" s="523"/>
      <c r="D36" s="523"/>
      <c r="E36" s="523"/>
      <c r="F36" s="523"/>
      <c r="G36" s="523"/>
      <c r="H36" s="523"/>
      <c r="I36" s="523"/>
      <c r="J36" s="523"/>
      <c r="K36" s="524">
        <v>0</v>
      </c>
      <c r="L36" s="525"/>
      <c r="M36" s="523"/>
      <c r="N36" s="523"/>
      <c r="O36" s="523"/>
      <c r="P36" s="523"/>
      <c r="Q36" s="523"/>
      <c r="R36" s="523"/>
      <c r="S36" s="523"/>
      <c r="T36" s="523"/>
      <c r="U36" s="524">
        <v>0</v>
      </c>
      <c r="V36" s="524"/>
      <c r="W36" s="524"/>
      <c r="X36" s="524"/>
      <c r="Y36" s="524"/>
      <c r="Z36" s="524"/>
      <c r="AA36" s="524"/>
      <c r="AB36" s="524"/>
      <c r="AC36" s="524"/>
      <c r="AD36" s="524">
        <v>0</v>
      </c>
      <c r="AE36" s="469"/>
      <c r="AF36" s="524">
        <v>0</v>
      </c>
    </row>
    <row r="37" spans="1:35" s="477" customFormat="1" ht="29.25" customHeight="1">
      <c r="A37" s="292" t="s">
        <v>718</v>
      </c>
      <c r="B37" s="522"/>
      <c r="C37" s="523"/>
      <c r="D37" s="523"/>
      <c r="E37" s="523"/>
      <c r="F37" s="523"/>
      <c r="G37" s="523"/>
      <c r="H37" s="523"/>
      <c r="I37" s="523"/>
      <c r="J37" s="523"/>
      <c r="K37" s="524">
        <v>0</v>
      </c>
      <c r="L37" s="525"/>
      <c r="M37" s="523"/>
      <c r="N37" s="523"/>
      <c r="O37" s="523"/>
      <c r="P37" s="523"/>
      <c r="Q37" s="523"/>
      <c r="R37" s="523"/>
      <c r="S37" s="523"/>
      <c r="T37" s="523"/>
      <c r="U37" s="524">
        <v>0</v>
      </c>
      <c r="V37" s="524"/>
      <c r="W37" s="524"/>
      <c r="X37" s="524"/>
      <c r="Y37" s="524"/>
      <c r="Z37" s="524"/>
      <c r="AA37" s="524"/>
      <c r="AB37" s="524"/>
      <c r="AC37" s="524"/>
      <c r="AD37" s="524">
        <v>0</v>
      </c>
      <c r="AE37" s="469"/>
      <c r="AF37" s="524">
        <v>0</v>
      </c>
      <c r="AI37" s="477" t="s">
        <v>0</v>
      </c>
    </row>
    <row r="38" spans="1:35" s="477" customFormat="1" ht="29.25" customHeight="1">
      <c r="A38" s="292" t="s">
        <v>719</v>
      </c>
      <c r="B38" s="522"/>
      <c r="C38" s="523"/>
      <c r="D38" s="523"/>
      <c r="E38" s="523"/>
      <c r="F38" s="523"/>
      <c r="G38" s="523"/>
      <c r="H38" s="523"/>
      <c r="I38" s="523"/>
      <c r="J38" s="523"/>
      <c r="K38" s="524">
        <v>0</v>
      </c>
      <c r="L38" s="525"/>
      <c r="M38" s="523"/>
      <c r="N38" s="523"/>
      <c r="O38" s="523"/>
      <c r="P38" s="523"/>
      <c r="Q38" s="523"/>
      <c r="R38" s="523"/>
      <c r="S38" s="523"/>
      <c r="T38" s="523"/>
      <c r="U38" s="524">
        <v>0</v>
      </c>
      <c r="V38" s="524"/>
      <c r="W38" s="524"/>
      <c r="X38" s="524"/>
      <c r="Y38" s="524"/>
      <c r="Z38" s="524"/>
      <c r="AA38" s="524"/>
      <c r="AB38" s="524"/>
      <c r="AC38" s="524"/>
      <c r="AD38" s="524">
        <v>0</v>
      </c>
      <c r="AE38" s="469"/>
      <c r="AF38" s="524">
        <v>0</v>
      </c>
    </row>
    <row r="39" spans="1:35" s="477" customFormat="1" ht="18.75">
      <c r="A39" s="527"/>
      <c r="B39" s="527"/>
      <c r="C39" s="527"/>
      <c r="D39" s="527"/>
      <c r="E39" s="527"/>
      <c r="F39" s="527"/>
      <c r="G39" s="527"/>
      <c r="H39" s="527"/>
      <c r="I39" s="527"/>
      <c r="J39" s="527"/>
      <c r="K39" s="527"/>
      <c r="L39" s="527"/>
      <c r="M39" s="527"/>
      <c r="N39" s="527"/>
      <c r="O39" s="527"/>
      <c r="P39" s="527"/>
      <c r="Q39" s="527"/>
      <c r="R39" s="527"/>
      <c r="S39" s="527"/>
      <c r="T39" s="527"/>
      <c r="U39" s="527"/>
      <c r="V39" s="528"/>
      <c r="W39" s="527"/>
      <c r="X39" s="527"/>
      <c r="Y39" s="527"/>
      <c r="Z39" s="527"/>
      <c r="AA39" s="527"/>
      <c r="AB39" s="527"/>
      <c r="AC39" s="527"/>
      <c r="AD39" s="527"/>
      <c r="AE39" s="469"/>
      <c r="AF39" s="527"/>
    </row>
    <row r="40" spans="1:35" s="477" customFormat="1" ht="35.25" customHeight="1">
      <c r="A40" s="529" t="s">
        <v>88</v>
      </c>
      <c r="B40" s="527"/>
      <c r="C40" s="298">
        <v>0</v>
      </c>
      <c r="D40" s="298">
        <v>0</v>
      </c>
      <c r="E40" s="298">
        <v>1</v>
      </c>
      <c r="F40" s="298">
        <v>1</v>
      </c>
      <c r="G40" s="298">
        <v>1</v>
      </c>
      <c r="H40" s="298">
        <v>0</v>
      </c>
      <c r="I40" s="298">
        <v>0</v>
      </c>
      <c r="J40" s="298">
        <v>0</v>
      </c>
      <c r="K40" s="298">
        <v>3</v>
      </c>
      <c r="L40" s="530"/>
      <c r="M40" s="298">
        <v>0</v>
      </c>
      <c r="N40" s="298">
        <v>0</v>
      </c>
      <c r="O40" s="298">
        <v>0</v>
      </c>
      <c r="P40" s="298">
        <v>0</v>
      </c>
      <c r="Q40" s="298">
        <v>0</v>
      </c>
      <c r="R40" s="298">
        <v>0</v>
      </c>
      <c r="S40" s="298">
        <v>0</v>
      </c>
      <c r="T40" s="298">
        <v>0</v>
      </c>
      <c r="U40" s="298">
        <v>0</v>
      </c>
      <c r="V40" s="298">
        <v>0</v>
      </c>
      <c r="W40" s="298">
        <v>0</v>
      </c>
      <c r="X40" s="298">
        <v>0</v>
      </c>
      <c r="Y40" s="298">
        <v>0</v>
      </c>
      <c r="Z40" s="298">
        <v>0</v>
      </c>
      <c r="AA40" s="298">
        <v>0</v>
      </c>
      <c r="AB40" s="298">
        <v>0</v>
      </c>
      <c r="AC40" s="298">
        <v>0</v>
      </c>
      <c r="AD40" s="298">
        <v>0</v>
      </c>
      <c r="AE40" s="469"/>
      <c r="AF40" s="298">
        <v>3</v>
      </c>
    </row>
    <row r="41" spans="1:35" s="477" customFormat="1" ht="15">
      <c r="V41" s="531"/>
    </row>
    <row r="42" spans="1:35" s="477" customFormat="1" ht="15">
      <c r="V42" s="531"/>
    </row>
    <row r="43" spans="1:35" s="477" customFormat="1">
      <c r="A43" s="532" t="s">
        <v>635</v>
      </c>
    </row>
    <row r="44" spans="1:35" s="477" customFormat="1">
      <c r="A44" s="532" t="s">
        <v>720</v>
      </c>
    </row>
    <row r="45" spans="1:35" s="477" customFormat="1">
      <c r="A45" s="532" t="s">
        <v>636</v>
      </c>
    </row>
    <row r="46" spans="1:35" s="477" customFormat="1">
      <c r="A46" s="532" t="s">
        <v>92</v>
      </c>
    </row>
    <row r="47" spans="1:35" s="477" customFormat="1">
      <c r="A47" s="532" t="s">
        <v>93</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86614173228346458" bottom="0.35433070866141736" header="0.19685039370078741" footer="0.31496062992125984"/>
  <pageSetup scale="36" firstPageNumber="6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1B298-CF25-4DC3-AA7C-229CE68D72CF}">
  <sheetPr>
    <pageSetUpPr fitToPage="1"/>
  </sheetPr>
  <dimension ref="A1:V81"/>
  <sheetViews>
    <sheetView view="pageBreakPreview" topLeftCell="A3" zoomScale="70" zoomScaleNormal="70" zoomScaleSheetLayoutView="70" workbookViewId="0">
      <selection activeCell="X14" sqref="X14"/>
    </sheetView>
  </sheetViews>
  <sheetFormatPr baseColWidth="10" defaultRowHeight="12.75"/>
  <cols>
    <col min="1" max="1" width="18" style="287" customWidth="1"/>
    <col min="2" max="4" width="11" style="287" customWidth="1"/>
    <col min="5" max="5" width="9.5703125" style="287" customWidth="1"/>
    <col min="6" max="6" width="13.42578125" style="287" customWidth="1"/>
    <col min="7" max="7" width="14.85546875" style="287" customWidth="1"/>
    <col min="8" max="8" width="18.7109375" style="287" customWidth="1"/>
    <col min="9" max="9" width="18.85546875" style="303" customWidth="1"/>
    <col min="10" max="10" width="34.42578125" style="303" customWidth="1"/>
    <col min="11" max="11" width="18.85546875" style="303" customWidth="1"/>
    <col min="12" max="12" width="8" style="287" customWidth="1"/>
    <col min="13" max="13" width="12.140625" style="287" customWidth="1"/>
    <col min="14" max="15" width="8.28515625" style="287" customWidth="1"/>
    <col min="16" max="16" width="14" style="287" customWidth="1"/>
    <col min="17" max="17" width="9" style="287" customWidth="1"/>
    <col min="18" max="18" width="9.5703125" style="287" customWidth="1"/>
    <col min="19" max="19" width="10.5703125" style="287" customWidth="1"/>
    <col min="20" max="20" width="0" style="287" hidden="1" customWidth="1"/>
    <col min="21" max="21" width="11.42578125" style="287" hidden="1" customWidth="1"/>
    <col min="22" max="22" width="2.5703125" style="287" customWidth="1"/>
    <col min="23" max="16384" width="11.42578125" style="287"/>
  </cols>
  <sheetData>
    <row r="1" spans="1:22" ht="6.75" customHeight="1">
      <c r="A1" s="285" t="s">
        <v>80</v>
      </c>
      <c r="B1" s="285"/>
      <c r="C1" s="285"/>
      <c r="D1" s="285"/>
      <c r="E1" s="285"/>
    </row>
    <row r="2" spans="1:22" ht="57.75" customHeight="1">
      <c r="A2" s="581" t="s">
        <v>642</v>
      </c>
      <c r="B2" s="581"/>
      <c r="C2" s="581"/>
      <c r="D2" s="581"/>
      <c r="E2" s="581"/>
      <c r="F2" s="581"/>
      <c r="G2" s="581"/>
      <c r="H2" s="581"/>
      <c r="I2" s="581"/>
      <c r="J2" s="581"/>
      <c r="K2" s="581"/>
      <c r="L2" s="581"/>
      <c r="M2" s="581"/>
      <c r="N2" s="581"/>
      <c r="O2" s="581"/>
      <c r="P2" s="581"/>
      <c r="Q2" s="581"/>
      <c r="R2" s="581"/>
      <c r="S2" s="581"/>
      <c r="T2" s="581"/>
      <c r="U2" s="581"/>
      <c r="V2" s="581"/>
    </row>
    <row r="3" spans="1:22" ht="36" customHeight="1">
      <c r="A3" s="582" t="s">
        <v>48</v>
      </c>
      <c r="B3" s="582"/>
      <c r="C3" s="582"/>
      <c r="D3" s="582"/>
      <c r="E3" s="582"/>
      <c r="F3" s="582"/>
      <c r="G3" s="582"/>
      <c r="H3" s="582"/>
      <c r="I3" s="582"/>
      <c r="J3" s="582"/>
      <c r="K3" s="582"/>
      <c r="L3" s="582"/>
      <c r="M3" s="582"/>
      <c r="N3" s="582"/>
      <c r="O3" s="582"/>
      <c r="P3" s="582"/>
      <c r="Q3" s="582"/>
      <c r="R3" s="582"/>
      <c r="S3" s="582"/>
      <c r="T3" s="582"/>
      <c r="U3" s="582"/>
      <c r="V3" s="582"/>
    </row>
    <row r="4" spans="1:22" ht="129.75" customHeight="1">
      <c r="A4" s="288"/>
      <c r="B4" s="285"/>
      <c r="C4" s="285"/>
      <c r="D4" s="285"/>
      <c r="E4" s="285"/>
      <c r="I4" s="304"/>
      <c r="J4" s="304"/>
      <c r="K4" s="304"/>
      <c r="L4" s="305"/>
      <c r="M4" s="305"/>
      <c r="N4" s="305"/>
      <c r="O4" s="305"/>
      <c r="P4" s="305"/>
      <c r="Q4" s="305"/>
      <c r="R4" s="305"/>
      <c r="S4" s="305"/>
      <c r="T4" s="305"/>
      <c r="U4" s="305"/>
      <c r="V4" s="305"/>
    </row>
    <row r="5" spans="1:22" ht="38.25">
      <c r="A5" s="306" t="s">
        <v>95</v>
      </c>
      <c r="B5" s="306" t="s">
        <v>639</v>
      </c>
      <c r="C5" s="306" t="s">
        <v>640</v>
      </c>
      <c r="D5" s="289"/>
      <c r="E5" s="289"/>
      <c r="I5" s="304"/>
      <c r="J5" s="304"/>
      <c r="K5" s="304"/>
      <c r="L5" s="305"/>
      <c r="M5" s="305"/>
      <c r="N5" s="305"/>
      <c r="O5" s="305"/>
      <c r="P5" s="305"/>
      <c r="Q5" s="305"/>
      <c r="R5" s="305"/>
      <c r="S5" s="305"/>
      <c r="T5" s="305"/>
      <c r="U5" s="305"/>
      <c r="V5" s="305"/>
    </row>
    <row r="6" spans="1:22" ht="6.75" customHeight="1">
      <c r="A6" s="307"/>
      <c r="B6" s="307"/>
      <c r="C6" s="307"/>
      <c r="D6" s="288"/>
      <c r="E6" s="288"/>
      <c r="I6" s="304"/>
      <c r="J6" s="304"/>
      <c r="K6" s="304"/>
      <c r="L6" s="305"/>
      <c r="M6" s="305"/>
      <c r="N6" s="305"/>
      <c r="O6" s="305"/>
      <c r="P6" s="305"/>
      <c r="Q6" s="305"/>
      <c r="R6" s="305"/>
      <c r="S6" s="305"/>
      <c r="T6" s="305"/>
      <c r="U6" s="305"/>
      <c r="V6" s="305"/>
    </row>
    <row r="7" spans="1:22" ht="6.75" customHeight="1">
      <c r="A7" s="306" t="s">
        <v>104</v>
      </c>
      <c r="B7" s="308">
        <v>244</v>
      </c>
      <c r="C7" s="309">
        <v>-279</v>
      </c>
      <c r="D7" s="310"/>
      <c r="E7" s="310"/>
      <c r="I7" s="304"/>
      <c r="J7" s="304"/>
      <c r="K7" s="304"/>
      <c r="L7" s="305"/>
      <c r="M7" s="305"/>
      <c r="N7" s="305"/>
      <c r="O7" s="305"/>
      <c r="P7" s="305"/>
      <c r="Q7" s="305"/>
      <c r="R7" s="305"/>
      <c r="S7" s="305"/>
      <c r="T7" s="305"/>
      <c r="U7" s="305"/>
      <c r="V7" s="305"/>
    </row>
    <row r="8" spans="1:22" ht="6.75" customHeight="1">
      <c r="A8" s="306" t="s">
        <v>105</v>
      </c>
      <c r="B8" s="308">
        <v>1856</v>
      </c>
      <c r="C8" s="309">
        <v>-1914</v>
      </c>
      <c r="D8" s="310"/>
      <c r="E8" s="310"/>
      <c r="I8" s="304"/>
      <c r="J8" s="304"/>
      <c r="K8" s="304"/>
      <c r="L8" s="305"/>
      <c r="M8" s="305"/>
      <c r="N8" s="305"/>
      <c r="O8" s="305"/>
      <c r="P8" s="305"/>
      <c r="Q8" s="305"/>
      <c r="R8" s="305"/>
      <c r="S8" s="305"/>
      <c r="T8" s="305"/>
      <c r="U8" s="305"/>
      <c r="V8" s="305"/>
    </row>
    <row r="9" spans="1:22" ht="6.75" customHeight="1">
      <c r="A9" s="306" t="s">
        <v>106</v>
      </c>
      <c r="B9" s="308">
        <v>39</v>
      </c>
      <c r="C9" s="309">
        <v>-55</v>
      </c>
      <c r="D9" s="310"/>
      <c r="E9" s="310"/>
      <c r="I9" s="304"/>
      <c r="J9" s="304"/>
      <c r="K9" s="304"/>
      <c r="L9" s="305"/>
      <c r="M9" s="305"/>
      <c r="N9" s="305"/>
      <c r="O9" s="305"/>
      <c r="P9" s="305"/>
      <c r="Q9" s="305"/>
      <c r="R9" s="305"/>
      <c r="S9" s="305"/>
      <c r="T9" s="305"/>
      <c r="U9" s="305"/>
      <c r="V9" s="305"/>
    </row>
    <row r="10" spans="1:22" ht="6.75" customHeight="1">
      <c r="A10" s="306" t="s">
        <v>107</v>
      </c>
      <c r="B10" s="308">
        <v>35</v>
      </c>
      <c r="C10" s="309">
        <v>-38</v>
      </c>
      <c r="D10" s="310"/>
      <c r="E10" s="310"/>
      <c r="I10" s="304"/>
      <c r="J10" s="304"/>
      <c r="K10" s="304"/>
      <c r="L10" s="305"/>
      <c r="M10" s="305"/>
      <c r="N10" s="305"/>
      <c r="O10" s="305"/>
      <c r="P10" s="305"/>
      <c r="Q10" s="305"/>
      <c r="R10" s="305"/>
      <c r="S10" s="305"/>
      <c r="T10" s="305"/>
      <c r="U10" s="305"/>
      <c r="V10" s="305"/>
    </row>
    <row r="11" spans="1:22" ht="6.75" customHeight="1">
      <c r="A11" s="306" t="s">
        <v>110</v>
      </c>
      <c r="B11" s="308">
        <v>201</v>
      </c>
      <c r="C11" s="309">
        <v>-263</v>
      </c>
      <c r="D11" s="310"/>
      <c r="E11" s="310"/>
      <c r="I11" s="304"/>
      <c r="J11" s="304"/>
      <c r="K11" s="304"/>
      <c r="L11" s="305"/>
      <c r="M11" s="305"/>
      <c r="N11" s="305"/>
      <c r="O11" s="305"/>
      <c r="P11" s="305"/>
      <c r="Q11" s="305"/>
      <c r="R11" s="305"/>
      <c r="S11" s="305"/>
      <c r="T11" s="305"/>
      <c r="U11" s="305"/>
      <c r="V11" s="305"/>
    </row>
    <row r="12" spans="1:22" ht="6.75" customHeight="1">
      <c r="A12" s="306" t="s">
        <v>111</v>
      </c>
      <c r="B12" s="308">
        <v>695</v>
      </c>
      <c r="C12" s="309">
        <v>-692</v>
      </c>
      <c r="D12" s="310"/>
      <c r="E12" s="310"/>
      <c r="I12" s="304"/>
      <c r="J12" s="304"/>
      <c r="K12" s="304"/>
      <c r="L12" s="305"/>
      <c r="M12" s="305"/>
      <c r="N12" s="305"/>
      <c r="O12" s="305"/>
      <c r="P12" s="305"/>
      <c r="Q12" s="305"/>
      <c r="R12" s="305"/>
      <c r="S12" s="305"/>
      <c r="T12" s="305"/>
      <c r="U12" s="305"/>
      <c r="V12" s="305"/>
    </row>
    <row r="13" spans="1:22" ht="6.75" customHeight="1">
      <c r="A13" s="306" t="s">
        <v>112</v>
      </c>
      <c r="B13" s="308">
        <v>2163</v>
      </c>
      <c r="C13" s="309">
        <v>-2218</v>
      </c>
      <c r="D13" s="310"/>
      <c r="E13" s="310"/>
      <c r="I13" s="304"/>
      <c r="J13" s="304"/>
      <c r="K13" s="304"/>
      <c r="L13" s="305"/>
      <c r="M13" s="305"/>
      <c r="N13" s="305"/>
      <c r="O13" s="305"/>
      <c r="P13" s="305"/>
      <c r="Q13" s="305"/>
      <c r="R13" s="305"/>
      <c r="S13" s="305"/>
      <c r="T13" s="305"/>
      <c r="U13" s="305"/>
      <c r="V13" s="305"/>
    </row>
    <row r="14" spans="1:22" ht="6.75" customHeight="1">
      <c r="A14" s="306" t="s">
        <v>108</v>
      </c>
      <c r="B14" s="308">
        <v>707</v>
      </c>
      <c r="C14" s="309">
        <v>-738</v>
      </c>
      <c r="D14" s="310"/>
      <c r="E14" s="310"/>
      <c r="I14" s="304"/>
      <c r="J14" s="304"/>
      <c r="K14" s="304"/>
      <c r="L14" s="305"/>
      <c r="M14" s="305"/>
      <c r="N14" s="305"/>
      <c r="O14" s="305"/>
      <c r="P14" s="305"/>
      <c r="Q14" s="305"/>
      <c r="R14" s="305"/>
      <c r="S14" s="305"/>
      <c r="T14" s="305"/>
      <c r="U14" s="305"/>
      <c r="V14" s="305"/>
    </row>
    <row r="15" spans="1:22" ht="6.75" customHeight="1">
      <c r="A15" s="306" t="s">
        <v>109</v>
      </c>
      <c r="B15" s="308">
        <v>66</v>
      </c>
      <c r="C15" s="309">
        <v>-68</v>
      </c>
      <c r="D15" s="310"/>
      <c r="E15" s="310"/>
      <c r="I15" s="304"/>
      <c r="J15" s="304"/>
      <c r="K15" s="304"/>
      <c r="L15" s="305"/>
      <c r="M15" s="305"/>
      <c r="N15" s="305"/>
      <c r="O15" s="305"/>
      <c r="P15" s="305"/>
      <c r="Q15" s="305"/>
      <c r="R15" s="305"/>
      <c r="S15" s="305"/>
      <c r="T15" s="305"/>
      <c r="U15" s="305"/>
      <c r="V15" s="305"/>
    </row>
    <row r="16" spans="1:22" ht="6.75" customHeight="1">
      <c r="A16" s="306" t="s">
        <v>113</v>
      </c>
      <c r="B16" s="308">
        <v>190</v>
      </c>
      <c r="C16" s="309">
        <v>-167</v>
      </c>
      <c r="D16" s="310"/>
      <c r="E16" s="310"/>
      <c r="I16" s="304"/>
      <c r="J16" s="304"/>
      <c r="K16" s="304"/>
      <c r="L16" s="305"/>
      <c r="M16" s="305"/>
      <c r="N16" s="305"/>
      <c r="O16" s="305"/>
      <c r="P16" s="305"/>
      <c r="Q16" s="305"/>
      <c r="R16" s="305"/>
      <c r="S16" s="305"/>
      <c r="T16" s="305"/>
      <c r="U16" s="305"/>
      <c r="V16" s="305"/>
    </row>
    <row r="17" spans="1:22" ht="6.75" customHeight="1">
      <c r="A17" s="306" t="s">
        <v>118</v>
      </c>
      <c r="B17" s="308">
        <v>1385</v>
      </c>
      <c r="C17" s="309">
        <v>-1270</v>
      </c>
      <c r="D17" s="310"/>
      <c r="E17" s="310"/>
      <c r="I17" s="304"/>
      <c r="J17" s="304"/>
      <c r="K17" s="304"/>
      <c r="L17" s="305"/>
      <c r="M17" s="305"/>
      <c r="N17" s="305"/>
      <c r="O17" s="305"/>
      <c r="P17" s="305"/>
      <c r="Q17" s="305"/>
      <c r="R17" s="305"/>
      <c r="S17" s="305"/>
      <c r="T17" s="305"/>
      <c r="U17" s="305"/>
      <c r="V17" s="305"/>
    </row>
    <row r="18" spans="1:22" ht="6.75" customHeight="1">
      <c r="A18" s="306" t="s">
        <v>114</v>
      </c>
      <c r="B18" s="308">
        <v>621</v>
      </c>
      <c r="C18" s="309">
        <v>-632</v>
      </c>
      <c r="D18" s="310"/>
      <c r="E18" s="310"/>
      <c r="I18" s="304"/>
      <c r="J18" s="304"/>
      <c r="K18" s="304"/>
      <c r="L18" s="305"/>
      <c r="M18" s="305"/>
      <c r="N18" s="305"/>
      <c r="O18" s="305"/>
      <c r="P18" s="305"/>
      <c r="Q18" s="305"/>
      <c r="R18" s="305"/>
      <c r="S18" s="305"/>
      <c r="T18" s="305"/>
      <c r="U18" s="305"/>
      <c r="V18" s="305"/>
    </row>
    <row r="19" spans="1:22" ht="6.75" customHeight="1">
      <c r="A19" s="306" t="s">
        <v>115</v>
      </c>
      <c r="B19" s="308">
        <v>103</v>
      </c>
      <c r="C19" s="309">
        <v>-98</v>
      </c>
      <c r="D19" s="310"/>
      <c r="E19" s="310"/>
      <c r="I19" s="304"/>
      <c r="J19" s="304"/>
      <c r="K19" s="304"/>
      <c r="L19" s="305"/>
      <c r="M19" s="305"/>
      <c r="N19" s="305"/>
      <c r="O19" s="305"/>
      <c r="P19" s="305"/>
      <c r="Q19" s="305"/>
      <c r="R19" s="305"/>
      <c r="S19" s="305"/>
      <c r="T19" s="305"/>
      <c r="U19" s="305"/>
      <c r="V19" s="305"/>
    </row>
    <row r="20" spans="1:22" ht="6.75" customHeight="1">
      <c r="A20" s="306" t="s">
        <v>116</v>
      </c>
      <c r="B20" s="308">
        <v>241</v>
      </c>
      <c r="C20" s="309">
        <v>-252</v>
      </c>
      <c r="D20" s="310"/>
      <c r="E20" s="310"/>
      <c r="I20" s="304"/>
      <c r="J20" s="304"/>
      <c r="K20" s="304"/>
      <c r="L20" s="305"/>
      <c r="M20" s="305"/>
      <c r="N20" s="305"/>
      <c r="O20" s="305"/>
      <c r="P20" s="305"/>
      <c r="Q20" s="305"/>
      <c r="R20" s="305"/>
      <c r="S20" s="305"/>
      <c r="T20" s="305"/>
      <c r="U20" s="305"/>
      <c r="V20" s="305"/>
    </row>
    <row r="21" spans="1:22" ht="6.75" customHeight="1">
      <c r="A21" s="306" t="s">
        <v>117</v>
      </c>
      <c r="B21" s="308">
        <v>395</v>
      </c>
      <c r="C21" s="309">
        <v>-402</v>
      </c>
      <c r="D21" s="310"/>
      <c r="E21" s="310"/>
      <c r="I21" s="304"/>
      <c r="J21" s="304"/>
      <c r="K21" s="304"/>
      <c r="L21" s="305"/>
      <c r="M21" s="305"/>
      <c r="N21" s="305"/>
      <c r="O21" s="305"/>
      <c r="P21" s="305"/>
      <c r="Q21" s="305"/>
      <c r="R21" s="305"/>
      <c r="S21" s="305"/>
      <c r="T21" s="305"/>
      <c r="U21" s="305"/>
      <c r="V21" s="305"/>
    </row>
    <row r="22" spans="1:22" ht="6.75" customHeight="1">
      <c r="A22" s="306" t="s">
        <v>119</v>
      </c>
      <c r="B22" s="308">
        <v>162</v>
      </c>
      <c r="C22" s="309">
        <v>-184</v>
      </c>
      <c r="D22" s="310"/>
      <c r="E22" s="310"/>
      <c r="I22" s="304"/>
      <c r="J22" s="304"/>
      <c r="K22" s="304"/>
      <c r="L22" s="305"/>
      <c r="M22" s="305"/>
      <c r="N22" s="305"/>
      <c r="O22" s="305"/>
      <c r="P22" s="305"/>
      <c r="Q22" s="305"/>
      <c r="R22" s="305"/>
      <c r="S22" s="305"/>
      <c r="T22" s="305"/>
      <c r="U22" s="305"/>
      <c r="V22" s="305"/>
    </row>
    <row r="23" spans="1:22" ht="6.75" customHeight="1">
      <c r="A23" s="306" t="s">
        <v>120</v>
      </c>
      <c r="B23" s="308">
        <v>86</v>
      </c>
      <c r="C23" s="309">
        <v>-118</v>
      </c>
      <c r="D23" s="310"/>
      <c r="E23" s="310"/>
      <c r="I23" s="304"/>
      <c r="J23" s="304"/>
      <c r="K23" s="304"/>
      <c r="L23" s="305"/>
      <c r="M23" s="305"/>
      <c r="N23" s="305"/>
      <c r="O23" s="305"/>
      <c r="P23" s="305"/>
      <c r="Q23" s="305"/>
      <c r="R23" s="305"/>
      <c r="S23" s="305"/>
      <c r="T23" s="305"/>
      <c r="U23" s="305"/>
      <c r="V23" s="305"/>
    </row>
    <row r="24" spans="1:22" ht="6.75" customHeight="1">
      <c r="A24" s="306" t="s">
        <v>121</v>
      </c>
      <c r="B24" s="308">
        <v>401</v>
      </c>
      <c r="C24" s="309">
        <v>-378</v>
      </c>
      <c r="D24" s="310"/>
      <c r="E24" s="310"/>
      <c r="I24" s="304"/>
      <c r="J24" s="304"/>
      <c r="K24" s="304"/>
      <c r="L24" s="305"/>
      <c r="M24" s="305"/>
      <c r="N24" s="305"/>
      <c r="O24" s="305"/>
      <c r="P24" s="305"/>
      <c r="Q24" s="305"/>
      <c r="R24" s="305"/>
      <c r="S24" s="305"/>
      <c r="T24" s="305"/>
      <c r="U24" s="305"/>
      <c r="V24" s="305"/>
    </row>
    <row r="25" spans="1:22" ht="6.75" customHeight="1">
      <c r="A25" s="306" t="s">
        <v>122</v>
      </c>
      <c r="B25" s="308">
        <v>832</v>
      </c>
      <c r="C25" s="309">
        <v>-871</v>
      </c>
      <c r="D25" s="310"/>
      <c r="E25" s="310"/>
      <c r="I25" s="304"/>
      <c r="J25" s="304"/>
      <c r="K25" s="304"/>
      <c r="L25" s="305"/>
      <c r="M25" s="305"/>
      <c r="N25" s="305"/>
      <c r="O25" s="305"/>
      <c r="P25" s="305"/>
      <c r="Q25" s="305"/>
      <c r="R25" s="305"/>
      <c r="S25" s="305"/>
      <c r="T25" s="305"/>
      <c r="U25" s="305"/>
      <c r="V25" s="305"/>
    </row>
    <row r="26" spans="1:22" ht="6.75" customHeight="1">
      <c r="A26" s="306" t="s">
        <v>123</v>
      </c>
      <c r="B26" s="308">
        <v>96</v>
      </c>
      <c r="C26" s="309">
        <v>-107</v>
      </c>
      <c r="D26" s="310"/>
      <c r="E26" s="310"/>
      <c r="I26" s="304"/>
      <c r="J26" s="304"/>
      <c r="K26" s="304"/>
      <c r="L26" s="305"/>
      <c r="M26" s="305"/>
      <c r="N26" s="305"/>
      <c r="O26" s="305"/>
      <c r="P26" s="305"/>
      <c r="Q26" s="305"/>
      <c r="R26" s="305"/>
      <c r="S26" s="305"/>
      <c r="T26" s="305"/>
      <c r="U26" s="305"/>
      <c r="V26" s="305"/>
    </row>
    <row r="27" spans="1:22" ht="6.75" customHeight="1">
      <c r="A27" s="306" t="s">
        <v>124</v>
      </c>
      <c r="B27" s="308">
        <v>325</v>
      </c>
      <c r="C27" s="309">
        <v>-333</v>
      </c>
      <c r="D27" s="310"/>
      <c r="E27" s="310"/>
      <c r="I27" s="304"/>
      <c r="J27" s="304"/>
      <c r="K27" s="304"/>
      <c r="L27" s="305"/>
      <c r="M27" s="305"/>
      <c r="N27" s="305"/>
      <c r="O27" s="305"/>
      <c r="P27" s="305"/>
      <c r="Q27" s="305"/>
      <c r="R27" s="305"/>
      <c r="S27" s="305"/>
      <c r="T27" s="305"/>
      <c r="U27" s="305"/>
      <c r="V27" s="305"/>
    </row>
    <row r="28" spans="1:22" ht="6.75" customHeight="1">
      <c r="A28" s="306" t="s">
        <v>125</v>
      </c>
      <c r="B28" s="308">
        <v>217</v>
      </c>
      <c r="C28" s="309">
        <v>-228</v>
      </c>
      <c r="D28" s="310"/>
      <c r="E28" s="310"/>
      <c r="I28" s="304"/>
      <c r="J28" s="304"/>
      <c r="K28" s="304"/>
      <c r="L28" s="305"/>
      <c r="M28" s="305"/>
      <c r="N28" s="305"/>
      <c r="O28" s="305"/>
      <c r="P28" s="305"/>
      <c r="Q28" s="305"/>
      <c r="R28" s="305"/>
      <c r="S28" s="305"/>
      <c r="T28" s="305"/>
      <c r="U28" s="305"/>
      <c r="V28" s="305"/>
    </row>
    <row r="29" spans="1:22" ht="6.75" customHeight="1">
      <c r="A29" s="306" t="s">
        <v>126</v>
      </c>
      <c r="B29" s="308">
        <v>250</v>
      </c>
      <c r="C29" s="309">
        <v>-276</v>
      </c>
      <c r="D29" s="310"/>
      <c r="E29" s="310"/>
      <c r="I29" s="304"/>
      <c r="J29" s="304"/>
      <c r="K29" s="304"/>
      <c r="L29" s="305"/>
      <c r="M29" s="305"/>
      <c r="N29" s="305"/>
      <c r="O29" s="305"/>
      <c r="P29" s="305"/>
      <c r="Q29" s="305"/>
      <c r="R29" s="305"/>
      <c r="S29" s="305"/>
      <c r="T29" s="305"/>
      <c r="U29" s="305"/>
      <c r="V29" s="305"/>
    </row>
    <row r="30" spans="1:22" ht="6.75" customHeight="1">
      <c r="A30" s="306" t="s">
        <v>127</v>
      </c>
      <c r="B30" s="308">
        <v>364</v>
      </c>
      <c r="C30" s="309">
        <v>-387</v>
      </c>
      <c r="D30" s="310"/>
      <c r="E30" s="310"/>
      <c r="I30" s="304"/>
      <c r="J30" s="304"/>
      <c r="K30" s="304"/>
      <c r="L30" s="305"/>
      <c r="M30" s="305"/>
      <c r="N30" s="305"/>
      <c r="O30" s="305"/>
      <c r="P30" s="305"/>
      <c r="Q30" s="305"/>
      <c r="R30" s="305"/>
      <c r="S30" s="305"/>
      <c r="T30" s="305"/>
      <c r="U30" s="305"/>
      <c r="V30" s="305"/>
    </row>
    <row r="31" spans="1:22" ht="6.75" customHeight="1">
      <c r="A31" s="306" t="s">
        <v>128</v>
      </c>
      <c r="B31" s="308">
        <v>160</v>
      </c>
      <c r="C31" s="309">
        <v>-149</v>
      </c>
      <c r="D31" s="310"/>
      <c r="E31" s="310"/>
      <c r="I31" s="304"/>
      <c r="J31" s="304"/>
      <c r="K31" s="304"/>
      <c r="L31" s="305"/>
      <c r="M31" s="305"/>
      <c r="N31" s="305"/>
      <c r="O31" s="305"/>
      <c r="P31" s="305"/>
      <c r="Q31" s="305"/>
      <c r="R31" s="305"/>
      <c r="S31" s="305"/>
      <c r="T31" s="305"/>
      <c r="U31" s="305"/>
      <c r="V31" s="305"/>
    </row>
    <row r="32" spans="1:22" ht="6.75" customHeight="1">
      <c r="A32" s="306" t="s">
        <v>129</v>
      </c>
      <c r="B32" s="308">
        <v>970</v>
      </c>
      <c r="C32" s="309">
        <v>-977</v>
      </c>
      <c r="D32" s="310"/>
      <c r="E32" s="310"/>
      <c r="I32" s="304"/>
      <c r="J32" s="304"/>
      <c r="K32" s="304"/>
      <c r="L32" s="305"/>
      <c r="M32" s="305"/>
      <c r="N32" s="305"/>
      <c r="O32" s="305"/>
      <c r="P32" s="305"/>
      <c r="Q32" s="305"/>
      <c r="R32" s="305"/>
      <c r="S32" s="305"/>
      <c r="T32" s="305"/>
      <c r="U32" s="305"/>
      <c r="V32" s="305"/>
    </row>
    <row r="33" spans="1:22" ht="6.75" customHeight="1">
      <c r="A33" s="306" t="s">
        <v>130</v>
      </c>
      <c r="B33" s="308">
        <v>197</v>
      </c>
      <c r="C33" s="309">
        <v>-201</v>
      </c>
      <c r="D33" s="310"/>
      <c r="E33" s="310"/>
      <c r="I33" s="304"/>
      <c r="J33" s="304"/>
      <c r="K33" s="304"/>
      <c r="L33" s="305"/>
      <c r="M33" s="305"/>
      <c r="N33" s="305"/>
      <c r="O33" s="305"/>
      <c r="P33" s="305"/>
      <c r="Q33" s="305"/>
      <c r="R33" s="305"/>
      <c r="S33" s="305"/>
      <c r="T33" s="305"/>
      <c r="U33" s="305"/>
      <c r="V33" s="305"/>
    </row>
    <row r="34" spans="1:22" ht="6.75" customHeight="1">
      <c r="A34" s="306" t="s">
        <v>131</v>
      </c>
      <c r="B34" s="308">
        <v>87</v>
      </c>
      <c r="C34" s="309">
        <v>-76</v>
      </c>
      <c r="D34" s="310"/>
      <c r="E34" s="310"/>
      <c r="I34" s="304"/>
      <c r="J34" s="304"/>
      <c r="K34" s="304"/>
      <c r="L34" s="305"/>
      <c r="M34" s="305"/>
      <c r="N34" s="305"/>
      <c r="O34" s="305"/>
      <c r="P34" s="305"/>
      <c r="Q34" s="305"/>
      <c r="R34" s="305"/>
      <c r="S34" s="305"/>
      <c r="T34" s="305"/>
      <c r="U34" s="305"/>
      <c r="V34" s="305"/>
    </row>
    <row r="35" spans="1:22" ht="6.75" customHeight="1">
      <c r="A35" s="306" t="s">
        <v>132</v>
      </c>
      <c r="B35" s="308">
        <v>128</v>
      </c>
      <c r="C35" s="309">
        <v>-141</v>
      </c>
      <c r="D35" s="310"/>
      <c r="E35" s="310"/>
      <c r="I35" s="304"/>
      <c r="J35" s="304"/>
      <c r="K35" s="304"/>
      <c r="L35" s="305"/>
      <c r="M35" s="305"/>
      <c r="N35" s="305"/>
      <c r="O35" s="305"/>
      <c r="P35" s="305"/>
      <c r="Q35" s="305"/>
      <c r="R35" s="305"/>
      <c r="S35" s="305"/>
      <c r="T35" s="305"/>
      <c r="U35" s="305"/>
      <c r="V35" s="305"/>
    </row>
    <row r="36" spans="1:22" ht="6.75" customHeight="1">
      <c r="A36" s="306" t="s">
        <v>133</v>
      </c>
      <c r="B36" s="308">
        <v>348</v>
      </c>
      <c r="C36" s="309">
        <v>-210</v>
      </c>
      <c r="D36" s="310"/>
      <c r="E36" s="310"/>
      <c r="I36" s="304"/>
      <c r="J36" s="304"/>
      <c r="K36" s="304"/>
      <c r="L36" s="305"/>
      <c r="M36" s="305"/>
      <c r="N36" s="305"/>
      <c r="O36" s="305"/>
      <c r="P36" s="305"/>
      <c r="Q36" s="305"/>
      <c r="R36" s="305"/>
      <c r="S36" s="305"/>
      <c r="T36" s="305"/>
      <c r="U36" s="305"/>
      <c r="V36" s="305"/>
    </row>
    <row r="37" spans="1:22" ht="6.75" customHeight="1">
      <c r="A37" s="306" t="s">
        <v>134</v>
      </c>
      <c r="B37" s="308">
        <v>116</v>
      </c>
      <c r="C37" s="309">
        <v>-83</v>
      </c>
      <c r="D37" s="310"/>
      <c r="E37" s="310"/>
      <c r="I37" s="304"/>
      <c r="J37" s="304"/>
      <c r="K37" s="304"/>
      <c r="L37" s="305"/>
      <c r="M37" s="305"/>
      <c r="N37" s="305"/>
      <c r="O37" s="305"/>
      <c r="P37" s="305"/>
      <c r="Q37" s="305"/>
      <c r="R37" s="305"/>
      <c r="S37" s="305"/>
      <c r="T37" s="305"/>
      <c r="U37" s="305"/>
      <c r="V37" s="305"/>
    </row>
    <row r="38" spans="1:22" ht="6.75" customHeight="1">
      <c r="A38" s="306" t="s">
        <v>135</v>
      </c>
      <c r="B38" s="308">
        <v>255</v>
      </c>
      <c r="C38" s="309">
        <v>-236</v>
      </c>
      <c r="D38" s="310"/>
      <c r="E38" s="310"/>
      <c r="I38" s="304"/>
      <c r="J38" s="304"/>
      <c r="K38" s="304"/>
      <c r="L38" s="305"/>
      <c r="M38" s="305"/>
      <c r="N38" s="305"/>
      <c r="O38" s="305"/>
      <c r="P38" s="305"/>
      <c r="Q38" s="305"/>
      <c r="R38" s="305"/>
      <c r="S38" s="305"/>
      <c r="T38" s="305"/>
      <c r="U38" s="305"/>
      <c r="V38" s="305"/>
    </row>
    <row r="39" spans="1:22" ht="6.75" customHeight="1">
      <c r="A39" s="306" t="s">
        <v>136</v>
      </c>
      <c r="B39" s="308">
        <v>12</v>
      </c>
      <c r="C39" s="309">
        <v>-12</v>
      </c>
      <c r="D39" s="294"/>
      <c r="E39" s="310"/>
      <c r="I39" s="304"/>
      <c r="J39" s="304"/>
      <c r="K39" s="304"/>
      <c r="L39" s="305"/>
      <c r="M39" s="305"/>
      <c r="N39" s="305"/>
      <c r="O39" s="305"/>
      <c r="P39" s="305"/>
      <c r="Q39" s="305"/>
      <c r="R39" s="305"/>
      <c r="S39" s="305"/>
      <c r="T39" s="305"/>
      <c r="U39" s="305"/>
      <c r="V39" s="305"/>
    </row>
    <row r="40" spans="1:22" ht="6.75" customHeight="1">
      <c r="A40" s="306" t="s">
        <v>137</v>
      </c>
      <c r="B40" s="308">
        <v>7</v>
      </c>
      <c r="C40" s="309">
        <v>-23</v>
      </c>
      <c r="D40" s="294"/>
      <c r="E40" s="310"/>
      <c r="I40" s="304"/>
      <c r="J40" s="304"/>
      <c r="K40" s="304"/>
      <c r="L40" s="305"/>
      <c r="M40" s="305"/>
      <c r="N40" s="305"/>
      <c r="O40" s="305"/>
      <c r="P40" s="305"/>
      <c r="Q40" s="305"/>
      <c r="R40" s="305"/>
      <c r="S40" s="305"/>
      <c r="T40" s="305"/>
      <c r="U40" s="305"/>
      <c r="V40" s="305"/>
    </row>
    <row r="41" spans="1:22" ht="6.75" customHeight="1">
      <c r="A41" s="306" t="s">
        <v>138</v>
      </c>
      <c r="B41" s="308">
        <v>1</v>
      </c>
      <c r="C41" s="309">
        <v>-16</v>
      </c>
      <c r="D41" s="294"/>
      <c r="E41" s="310"/>
      <c r="I41" s="304"/>
      <c r="J41" s="304"/>
      <c r="K41" s="304"/>
      <c r="L41" s="305"/>
      <c r="M41" s="305"/>
      <c r="N41" s="305"/>
      <c r="O41" s="305"/>
      <c r="P41" s="305"/>
      <c r="Q41" s="305"/>
      <c r="R41" s="305"/>
      <c r="S41" s="305"/>
      <c r="T41" s="305"/>
      <c r="U41" s="305"/>
      <c r="V41" s="305"/>
    </row>
    <row r="42" spans="1:22" ht="6.75" customHeight="1">
      <c r="A42" s="306" t="s">
        <v>139</v>
      </c>
      <c r="B42" s="308">
        <v>13</v>
      </c>
      <c r="C42" s="309">
        <v>-5</v>
      </c>
      <c r="D42" s="294"/>
      <c r="E42" s="310"/>
      <c r="I42" s="304"/>
      <c r="J42" s="304"/>
      <c r="K42" s="304"/>
      <c r="L42" s="305"/>
      <c r="M42" s="305"/>
      <c r="N42" s="305"/>
      <c r="O42" s="305"/>
      <c r="P42" s="305"/>
      <c r="Q42" s="305"/>
      <c r="R42" s="305"/>
      <c r="S42" s="305"/>
      <c r="T42" s="305"/>
      <c r="U42" s="305"/>
      <c r="V42" s="305"/>
    </row>
    <row r="43" spans="1:22" ht="6.75" customHeight="1">
      <c r="A43" s="306" t="s">
        <v>140</v>
      </c>
      <c r="B43" s="308">
        <v>3</v>
      </c>
      <c r="C43" s="309">
        <v>-22</v>
      </c>
      <c r="D43" s="294"/>
      <c r="E43" s="310"/>
      <c r="I43" s="304"/>
      <c r="J43" s="304"/>
      <c r="K43" s="304"/>
      <c r="L43" s="305"/>
      <c r="M43" s="305"/>
      <c r="N43" s="305"/>
      <c r="O43" s="305"/>
      <c r="P43" s="305"/>
      <c r="Q43" s="305"/>
      <c r="R43" s="305"/>
      <c r="S43" s="305"/>
      <c r="T43" s="305"/>
      <c r="U43" s="305"/>
      <c r="V43" s="305"/>
    </row>
    <row r="44" spans="1:22" ht="6.75" customHeight="1">
      <c r="A44" s="306" t="s">
        <v>141</v>
      </c>
      <c r="B44" s="308">
        <v>35</v>
      </c>
      <c r="C44" s="309">
        <v>-67</v>
      </c>
      <c r="D44" s="294"/>
      <c r="E44" s="310"/>
      <c r="I44" s="304"/>
      <c r="J44" s="304"/>
      <c r="K44" s="304"/>
      <c r="L44" s="305"/>
      <c r="M44" s="305"/>
      <c r="N44" s="305"/>
      <c r="O44" s="305"/>
      <c r="P44" s="305"/>
      <c r="Q44" s="305"/>
      <c r="R44" s="305"/>
      <c r="S44" s="305"/>
      <c r="T44" s="305"/>
      <c r="U44" s="305"/>
      <c r="V44" s="305"/>
    </row>
    <row r="45" spans="1:22" ht="6.75" customHeight="1">
      <c r="A45" s="306" t="s">
        <v>142</v>
      </c>
      <c r="B45" s="308">
        <v>55</v>
      </c>
      <c r="C45" s="309">
        <v>-51</v>
      </c>
      <c r="D45" s="294"/>
      <c r="E45" s="310"/>
      <c r="I45" s="304"/>
      <c r="J45" s="304"/>
      <c r="K45" s="304"/>
      <c r="L45" s="305"/>
      <c r="M45" s="305"/>
      <c r="N45" s="305"/>
      <c r="O45" s="305"/>
      <c r="P45" s="305"/>
      <c r="Q45" s="305"/>
      <c r="R45" s="305"/>
      <c r="S45" s="305"/>
      <c r="T45" s="305"/>
      <c r="U45" s="305"/>
      <c r="V45" s="305"/>
    </row>
    <row r="46" spans="1:22" ht="6.75" customHeight="1">
      <c r="A46" s="306" t="s">
        <v>143</v>
      </c>
      <c r="B46" s="308">
        <v>24</v>
      </c>
      <c r="C46" s="309">
        <v>-42</v>
      </c>
      <c r="D46" s="294"/>
      <c r="E46" s="310"/>
      <c r="I46" s="304"/>
      <c r="J46" s="304"/>
      <c r="K46" s="304"/>
      <c r="L46" s="305"/>
      <c r="M46" s="305"/>
      <c r="N46" s="305"/>
      <c r="O46" s="305"/>
      <c r="P46" s="305"/>
      <c r="Q46" s="305"/>
      <c r="R46" s="305"/>
      <c r="S46" s="305"/>
      <c r="T46" s="305"/>
      <c r="U46" s="305"/>
      <c r="V46" s="305"/>
    </row>
    <row r="47" spans="1:22" ht="6.75" customHeight="1">
      <c r="A47" s="306" t="s">
        <v>144</v>
      </c>
      <c r="B47" s="308">
        <v>24</v>
      </c>
      <c r="C47" s="309">
        <v>-18</v>
      </c>
      <c r="D47" s="294"/>
      <c r="E47" s="310"/>
      <c r="I47" s="304"/>
      <c r="J47" s="304"/>
      <c r="K47" s="304"/>
      <c r="L47" s="305"/>
      <c r="M47" s="305"/>
      <c r="N47" s="305"/>
      <c r="O47" s="305"/>
      <c r="P47" s="305"/>
      <c r="Q47" s="305"/>
      <c r="R47" s="305"/>
      <c r="S47" s="305"/>
      <c r="T47" s="305"/>
      <c r="U47" s="305"/>
      <c r="V47" s="305"/>
    </row>
    <row r="48" spans="1:22" ht="6.75" customHeight="1">
      <c r="A48" s="306" t="s">
        <v>145</v>
      </c>
      <c r="B48" s="308">
        <v>0</v>
      </c>
      <c r="C48" s="309">
        <v>-24</v>
      </c>
      <c r="D48" s="294"/>
      <c r="E48" s="310"/>
      <c r="I48" s="304"/>
      <c r="J48" s="304"/>
      <c r="K48" s="304"/>
      <c r="L48" s="305"/>
      <c r="M48" s="305"/>
      <c r="N48" s="305"/>
      <c r="O48" s="305"/>
      <c r="P48" s="305"/>
      <c r="Q48" s="305"/>
      <c r="R48" s="305"/>
      <c r="S48" s="305"/>
      <c r="T48" s="305"/>
      <c r="U48" s="305"/>
      <c r="V48" s="305"/>
    </row>
    <row r="49" spans="1:22" ht="6.75" customHeight="1">
      <c r="A49" s="306" t="s">
        <v>146</v>
      </c>
      <c r="B49" s="308">
        <v>3</v>
      </c>
      <c r="C49" s="309">
        <v>-24</v>
      </c>
      <c r="D49" s="294"/>
      <c r="E49" s="310"/>
      <c r="I49" s="304"/>
      <c r="J49" s="304"/>
      <c r="K49" s="304"/>
      <c r="L49" s="305"/>
      <c r="M49" s="305"/>
      <c r="N49" s="305"/>
      <c r="O49" s="305"/>
      <c r="P49" s="305"/>
      <c r="Q49" s="305"/>
      <c r="R49" s="305"/>
      <c r="S49" s="305"/>
      <c r="T49" s="305"/>
      <c r="U49" s="305"/>
      <c r="V49" s="305"/>
    </row>
    <row r="50" spans="1:22" ht="6.75" customHeight="1">
      <c r="A50" s="306" t="s">
        <v>147</v>
      </c>
      <c r="B50" s="308">
        <v>45</v>
      </c>
      <c r="C50" s="309">
        <v>-21</v>
      </c>
      <c r="D50" s="294"/>
      <c r="E50" s="310"/>
      <c r="I50" s="304"/>
      <c r="J50" s="304"/>
      <c r="K50" s="304"/>
      <c r="L50" s="305"/>
      <c r="M50" s="305"/>
      <c r="N50" s="305"/>
      <c r="O50" s="305"/>
      <c r="P50" s="305"/>
      <c r="Q50" s="305"/>
      <c r="R50" s="305"/>
      <c r="S50" s="305"/>
      <c r="T50" s="305"/>
      <c r="U50" s="305"/>
      <c r="V50" s="305"/>
    </row>
    <row r="51" spans="1:22" ht="6.75" customHeight="1">
      <c r="A51" s="306" t="s">
        <v>148</v>
      </c>
      <c r="B51" s="308">
        <v>10</v>
      </c>
      <c r="C51" s="309">
        <v>-38</v>
      </c>
      <c r="D51" s="294"/>
      <c r="E51" s="310"/>
      <c r="I51" s="304"/>
      <c r="J51" s="304"/>
      <c r="K51" s="304"/>
      <c r="L51" s="305"/>
      <c r="M51" s="305"/>
      <c r="N51" s="305"/>
      <c r="O51" s="305"/>
      <c r="P51" s="305"/>
      <c r="Q51" s="305"/>
      <c r="R51" s="305"/>
      <c r="S51" s="305"/>
      <c r="T51" s="305"/>
      <c r="U51" s="305"/>
      <c r="V51" s="305"/>
    </row>
    <row r="52" spans="1:22" ht="6.75" customHeight="1">
      <c r="A52" s="306" t="s">
        <v>149</v>
      </c>
      <c r="B52" s="308">
        <v>3</v>
      </c>
      <c r="C52" s="309">
        <v>-2</v>
      </c>
      <c r="D52" s="294"/>
      <c r="E52" s="310"/>
      <c r="I52" s="304"/>
      <c r="J52" s="304"/>
      <c r="K52" s="304"/>
      <c r="L52" s="305"/>
      <c r="M52" s="305"/>
      <c r="N52" s="305"/>
      <c r="O52" s="305"/>
      <c r="P52" s="305"/>
      <c r="Q52" s="305"/>
      <c r="R52" s="305"/>
      <c r="S52" s="305"/>
      <c r="T52" s="305"/>
      <c r="U52" s="305"/>
      <c r="V52" s="305"/>
    </row>
    <row r="53" spans="1:22" ht="6.75" customHeight="1">
      <c r="A53" s="306" t="s">
        <v>88</v>
      </c>
      <c r="B53" s="308">
        <v>14163</v>
      </c>
      <c r="C53" s="308">
        <v>14369</v>
      </c>
      <c r="D53" s="294"/>
      <c r="E53" s="288"/>
      <c r="I53" s="304"/>
      <c r="J53" s="304"/>
      <c r="K53" s="304"/>
      <c r="L53" s="305"/>
      <c r="M53" s="305"/>
      <c r="N53" s="305"/>
      <c r="O53" s="305"/>
      <c r="P53" s="305"/>
      <c r="Q53" s="305"/>
      <c r="R53" s="305"/>
      <c r="S53" s="305"/>
      <c r="T53" s="305"/>
      <c r="U53" s="305"/>
      <c r="V53" s="305"/>
    </row>
    <row r="54" spans="1:22" ht="6.75" customHeight="1">
      <c r="A54" s="311"/>
      <c r="B54" s="312"/>
      <c r="C54" s="312"/>
      <c r="D54" s="294"/>
      <c r="E54" s="288"/>
      <c r="I54" s="304"/>
      <c r="J54" s="304"/>
      <c r="K54" s="304"/>
      <c r="L54" s="305"/>
      <c r="M54" s="305"/>
      <c r="N54" s="305"/>
      <c r="O54" s="305"/>
      <c r="P54" s="305"/>
      <c r="Q54" s="305"/>
      <c r="R54" s="305"/>
      <c r="S54" s="305"/>
      <c r="T54" s="305"/>
      <c r="U54" s="305"/>
      <c r="V54" s="305"/>
    </row>
    <row r="55" spans="1:22" ht="6.75" customHeight="1">
      <c r="A55" s="313"/>
      <c r="B55" s="314"/>
      <c r="C55" s="314"/>
      <c r="D55" s="294"/>
      <c r="E55" s="288"/>
      <c r="I55" s="304"/>
      <c r="J55" s="304"/>
      <c r="K55" s="304"/>
      <c r="L55" s="305"/>
      <c r="M55" s="305"/>
      <c r="N55" s="305"/>
      <c r="O55" s="305"/>
      <c r="P55" s="305"/>
      <c r="Q55" s="305"/>
      <c r="R55" s="305"/>
      <c r="S55" s="305"/>
      <c r="T55" s="305"/>
      <c r="U55" s="305"/>
      <c r="V55" s="305"/>
    </row>
    <row r="56" spans="1:22" ht="6.75" customHeight="1">
      <c r="A56" s="313"/>
      <c r="B56" s="314"/>
      <c r="C56" s="314"/>
      <c r="D56" s="294"/>
      <c r="E56" s="288"/>
      <c r="I56" s="304"/>
      <c r="J56" s="304"/>
      <c r="K56" s="304"/>
      <c r="L56" s="305"/>
      <c r="M56" s="305"/>
      <c r="N56" s="305"/>
      <c r="O56" s="305"/>
      <c r="P56" s="305"/>
      <c r="Q56" s="305"/>
      <c r="R56" s="305"/>
      <c r="S56" s="305"/>
      <c r="T56" s="305"/>
      <c r="U56" s="305"/>
      <c r="V56" s="305"/>
    </row>
    <row r="57" spans="1:22" ht="6.75" customHeight="1">
      <c r="A57" s="313"/>
      <c r="B57" s="314"/>
      <c r="C57" s="314"/>
      <c r="D57" s="294"/>
      <c r="E57" s="288"/>
      <c r="I57" s="304"/>
      <c r="J57" s="304"/>
      <c r="K57" s="304"/>
      <c r="L57" s="305"/>
      <c r="M57" s="305"/>
      <c r="N57" s="305"/>
      <c r="O57" s="305"/>
      <c r="P57" s="305"/>
      <c r="Q57" s="305"/>
      <c r="R57" s="305"/>
      <c r="S57" s="305"/>
      <c r="T57" s="305"/>
      <c r="U57" s="305"/>
      <c r="V57" s="305"/>
    </row>
    <row r="58" spans="1:22" ht="6.75" customHeight="1">
      <c r="A58" s="313"/>
      <c r="B58" s="314"/>
      <c r="C58" s="314"/>
      <c r="D58" s="294"/>
      <c r="E58" s="288"/>
      <c r="I58" s="304"/>
      <c r="J58" s="304"/>
      <c r="K58" s="304"/>
      <c r="L58" s="305"/>
      <c r="M58" s="305"/>
      <c r="N58" s="305"/>
      <c r="O58" s="305"/>
      <c r="P58" s="305"/>
      <c r="Q58" s="305"/>
      <c r="R58" s="305"/>
      <c r="S58" s="305"/>
      <c r="T58" s="305"/>
      <c r="U58" s="305"/>
      <c r="V58" s="305"/>
    </row>
    <row r="59" spans="1:22" ht="6.75" customHeight="1">
      <c r="A59" s="313"/>
      <c r="B59" s="314"/>
      <c r="C59" s="314"/>
      <c r="D59" s="294"/>
      <c r="E59" s="288"/>
      <c r="I59" s="304"/>
      <c r="J59" s="304"/>
      <c r="K59" s="304"/>
      <c r="L59" s="305"/>
      <c r="M59" s="305"/>
      <c r="N59" s="305"/>
      <c r="O59" s="305"/>
      <c r="P59" s="305"/>
      <c r="Q59" s="305"/>
      <c r="R59" s="305"/>
      <c r="S59" s="305"/>
      <c r="T59" s="305"/>
      <c r="U59" s="305"/>
      <c r="V59" s="305"/>
    </row>
    <row r="60" spans="1:22" ht="6.75" customHeight="1">
      <c r="A60" s="313"/>
      <c r="B60" s="314"/>
      <c r="C60" s="314"/>
      <c r="D60" s="294"/>
      <c r="E60" s="288"/>
      <c r="I60" s="304"/>
      <c r="J60" s="304"/>
      <c r="K60" s="304"/>
      <c r="L60" s="305"/>
      <c r="M60" s="305"/>
      <c r="N60" s="305"/>
      <c r="O60" s="305"/>
      <c r="P60" s="305"/>
      <c r="Q60" s="305"/>
      <c r="R60" s="305"/>
      <c r="S60" s="305"/>
      <c r="T60" s="305"/>
      <c r="U60" s="305"/>
      <c r="V60" s="305"/>
    </row>
    <row r="61" spans="1:22" ht="6.75" customHeight="1">
      <c r="A61" s="313"/>
      <c r="B61" s="314"/>
      <c r="C61" s="314"/>
      <c r="D61" s="294"/>
      <c r="E61" s="288"/>
      <c r="I61" s="304"/>
      <c r="J61" s="304"/>
      <c r="K61" s="304"/>
      <c r="L61" s="305"/>
      <c r="M61" s="305"/>
      <c r="N61" s="305"/>
      <c r="O61" s="305"/>
      <c r="P61" s="305"/>
      <c r="Q61" s="305"/>
      <c r="R61" s="305"/>
      <c r="S61" s="305"/>
      <c r="T61" s="305"/>
      <c r="U61" s="305"/>
      <c r="V61" s="305"/>
    </row>
    <row r="62" spans="1:22" ht="6.75" customHeight="1">
      <c r="A62" s="313"/>
      <c r="B62" s="314"/>
      <c r="C62" s="314"/>
      <c r="D62" s="294"/>
      <c r="E62" s="288"/>
      <c r="I62" s="304"/>
      <c r="J62" s="304"/>
      <c r="K62" s="304"/>
      <c r="L62" s="305"/>
      <c r="M62" s="305"/>
      <c r="N62" s="305"/>
      <c r="O62" s="305"/>
      <c r="P62" s="305"/>
      <c r="Q62" s="305"/>
      <c r="R62" s="305"/>
      <c r="S62" s="305"/>
      <c r="T62" s="305"/>
      <c r="U62" s="305"/>
      <c r="V62" s="305"/>
    </row>
    <row r="63" spans="1:22" ht="6.75" customHeight="1">
      <c r="A63" s="313"/>
      <c r="B63" s="314"/>
      <c r="C63" s="314"/>
      <c r="D63" s="294"/>
      <c r="E63" s="288"/>
      <c r="I63" s="304"/>
      <c r="J63" s="304"/>
      <c r="K63" s="304"/>
      <c r="L63" s="305"/>
      <c r="M63" s="305"/>
      <c r="N63" s="305"/>
      <c r="O63" s="305"/>
      <c r="P63" s="305"/>
      <c r="Q63" s="305"/>
      <c r="R63" s="305"/>
      <c r="S63" s="305"/>
      <c r="T63" s="305"/>
      <c r="U63" s="305"/>
      <c r="V63" s="305"/>
    </row>
    <row r="64" spans="1:22" ht="87" customHeight="1">
      <c r="A64" s="313"/>
      <c r="B64" s="314"/>
      <c r="C64" s="583"/>
      <c r="D64" s="583"/>
      <c r="E64" s="583"/>
      <c r="F64" s="583"/>
      <c r="G64" s="583"/>
      <c r="H64" s="583"/>
      <c r="I64" s="315"/>
      <c r="J64" s="315"/>
      <c r="K64" s="584"/>
      <c r="L64" s="584"/>
      <c r="M64" s="584"/>
      <c r="N64" s="584"/>
      <c r="O64" s="584"/>
      <c r="P64" s="305"/>
      <c r="Q64" s="305"/>
      <c r="R64" s="305"/>
      <c r="S64" s="305"/>
      <c r="T64" s="305"/>
      <c r="U64" s="305"/>
      <c r="V64" s="305"/>
    </row>
    <row r="65" spans="1:11" ht="80.25" customHeight="1">
      <c r="A65" s="313"/>
      <c r="B65" s="314"/>
      <c r="C65" s="314"/>
      <c r="D65" s="294"/>
      <c r="E65" s="288"/>
      <c r="I65" s="316"/>
      <c r="J65" s="316"/>
      <c r="K65" s="317"/>
    </row>
    <row r="66" spans="1:11" ht="80.25" customHeight="1">
      <c r="A66" s="313"/>
      <c r="B66" s="314"/>
      <c r="C66" s="314"/>
      <c r="D66" s="294"/>
      <c r="E66" s="288"/>
      <c r="I66" s="316"/>
      <c r="K66" s="318"/>
    </row>
    <row r="67" spans="1:11" ht="15" customHeight="1">
      <c r="A67" s="319" t="s">
        <v>643</v>
      </c>
      <c r="B67" s="314"/>
      <c r="C67" s="314"/>
      <c r="D67" s="294"/>
      <c r="E67" s="288"/>
    </row>
    <row r="68" spans="1:11" ht="15" customHeight="1">
      <c r="A68" s="319" t="s">
        <v>92</v>
      </c>
      <c r="B68" s="314"/>
      <c r="C68" s="314"/>
      <c r="D68" s="294"/>
      <c r="E68" s="288"/>
    </row>
    <row r="69" spans="1:11" ht="15" customHeight="1">
      <c r="A69" s="319" t="s">
        <v>93</v>
      </c>
      <c r="B69" s="314"/>
      <c r="C69" s="314"/>
      <c r="D69" s="294"/>
      <c r="E69" s="288"/>
    </row>
    <row r="70" spans="1:11" ht="18.75">
      <c r="A70" s="313"/>
      <c r="B70" s="314"/>
      <c r="C70" s="314"/>
      <c r="D70" s="294"/>
      <c r="E70" s="288"/>
    </row>
    <row r="71" spans="1:11" ht="18.75">
      <c r="A71" s="313"/>
      <c r="B71" s="314"/>
      <c r="C71" s="314"/>
      <c r="D71" s="294"/>
      <c r="E71" s="288"/>
    </row>
    <row r="72" spans="1:11" ht="18.75">
      <c r="A72" s="313"/>
      <c r="B72" s="314"/>
      <c r="C72" s="314"/>
      <c r="D72" s="294"/>
      <c r="E72" s="288"/>
    </row>
    <row r="73" spans="1:11" ht="18.75">
      <c r="A73" s="313"/>
      <c r="B73" s="314"/>
      <c r="C73" s="314"/>
      <c r="D73" s="294"/>
      <c r="E73" s="288"/>
    </row>
    <row r="74" spans="1:11" ht="18.75">
      <c r="A74" s="313"/>
      <c r="B74" s="314"/>
      <c r="C74" s="314"/>
      <c r="D74" s="294"/>
      <c r="E74" s="288"/>
    </row>
    <row r="75" spans="1:11" ht="18.75">
      <c r="A75" s="313"/>
      <c r="B75" s="314"/>
      <c r="C75" s="314"/>
      <c r="D75" s="294"/>
      <c r="E75" s="288"/>
    </row>
    <row r="76" spans="1:11" ht="18.75">
      <c r="A76" s="313"/>
      <c r="B76" s="314"/>
      <c r="C76" s="314"/>
      <c r="D76" s="294"/>
      <c r="E76" s="288"/>
    </row>
    <row r="77" spans="1:11">
      <c r="A77" s="288"/>
      <c r="B77" s="288"/>
      <c r="C77" s="288"/>
      <c r="D77" s="288"/>
      <c r="E77" s="288"/>
    </row>
    <row r="78" spans="1:11">
      <c r="B78" s="285"/>
      <c r="C78" s="285"/>
      <c r="D78" s="285"/>
      <c r="E78" s="285"/>
    </row>
    <row r="79" spans="1:11">
      <c r="B79" s="285"/>
      <c r="C79" s="285"/>
      <c r="D79" s="285"/>
      <c r="E79" s="285"/>
    </row>
    <row r="80" spans="1:11" ht="18">
      <c r="A80" s="301"/>
    </row>
    <row r="81" spans="1:1" ht="18">
      <c r="A81" s="302"/>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11811023622047245"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168C-F447-445A-AF1D-DB65303A0DD1}">
  <sheetPr>
    <pageSetUpPr fitToPage="1"/>
  </sheetPr>
  <dimension ref="A1:Z68"/>
  <sheetViews>
    <sheetView view="pageBreakPreview" zoomScale="60" zoomScaleNormal="55" workbookViewId="0">
      <selection activeCell="A30" sqref="A30"/>
    </sheetView>
  </sheetViews>
  <sheetFormatPr baseColWidth="10" defaultColWidth="11.42578125"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585" t="s">
        <v>94</v>
      </c>
      <c r="B2" s="585"/>
      <c r="C2" s="585"/>
      <c r="D2" s="585"/>
      <c r="E2" s="585"/>
      <c r="F2" s="585"/>
      <c r="G2" s="585"/>
      <c r="H2" s="585"/>
      <c r="I2" s="585"/>
      <c r="J2" s="585"/>
      <c r="K2" s="585"/>
      <c r="L2" s="585"/>
      <c r="M2" s="585"/>
      <c r="N2" s="585"/>
      <c r="O2" s="585"/>
      <c r="P2" s="585"/>
      <c r="Q2" s="585"/>
      <c r="R2" s="585"/>
      <c r="S2" s="585"/>
      <c r="T2" s="585"/>
      <c r="U2" s="585"/>
      <c r="V2" s="585"/>
      <c r="W2" s="585"/>
      <c r="X2" s="585"/>
      <c r="Y2" s="585"/>
      <c r="Z2" s="585"/>
    </row>
    <row r="3" spans="1:26" ht="27.95" customHeight="1">
      <c r="A3" s="585" t="str">
        <f>UPPER(CONCATENATE("Mayo 2024"))</f>
        <v>MAYO 2024</v>
      </c>
      <c r="B3" s="585"/>
      <c r="C3" s="585"/>
      <c r="D3" s="585"/>
      <c r="E3" s="585"/>
      <c r="F3" s="585"/>
      <c r="G3" s="585"/>
      <c r="H3" s="585"/>
      <c r="I3" s="585"/>
      <c r="J3" s="585"/>
      <c r="K3" s="585"/>
      <c r="L3" s="585"/>
      <c r="M3" s="585"/>
      <c r="N3" s="585"/>
      <c r="O3" s="585"/>
      <c r="P3" s="585"/>
      <c r="Q3" s="585"/>
      <c r="R3" s="585"/>
      <c r="S3" s="585"/>
      <c r="T3" s="585"/>
      <c r="U3" s="585"/>
      <c r="V3" s="585"/>
      <c r="W3" s="585"/>
      <c r="X3" s="585"/>
      <c r="Y3" s="585"/>
      <c r="Z3" s="585"/>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586" t="s">
        <v>95</v>
      </c>
      <c r="B5" s="135"/>
      <c r="C5" s="586" t="s">
        <v>96</v>
      </c>
      <c r="D5" s="586"/>
      <c r="E5" s="586"/>
      <c r="F5" s="586"/>
      <c r="G5" s="586"/>
      <c r="H5" s="586"/>
      <c r="I5" s="586"/>
      <c r="J5" s="586"/>
      <c r="K5" s="586"/>
      <c r="L5" s="443"/>
      <c r="M5" s="135"/>
      <c r="N5" s="586" t="s">
        <v>97</v>
      </c>
      <c r="O5" s="586"/>
      <c r="P5" s="586"/>
      <c r="Q5" s="586"/>
      <c r="R5" s="586"/>
      <c r="S5" s="586"/>
      <c r="T5" s="586"/>
      <c r="U5" s="586"/>
      <c r="V5" s="586"/>
      <c r="W5" s="443"/>
      <c r="X5" s="585"/>
      <c r="Y5" s="586" t="s">
        <v>98</v>
      </c>
      <c r="Z5" s="586" t="s">
        <v>52</v>
      </c>
    </row>
    <row r="6" spans="1:26" ht="38.25">
      <c r="A6" s="586"/>
      <c r="B6" s="135"/>
      <c r="C6" s="586" t="s">
        <v>99</v>
      </c>
      <c r="D6" s="586"/>
      <c r="E6" s="586"/>
      <c r="F6" s="444"/>
      <c r="G6" s="586" t="s">
        <v>100</v>
      </c>
      <c r="H6" s="586"/>
      <c r="I6" s="586"/>
      <c r="J6" s="444"/>
      <c r="K6" s="586" t="s">
        <v>88</v>
      </c>
      <c r="L6" s="587" t="s">
        <v>52</v>
      </c>
      <c r="M6" s="135"/>
      <c r="N6" s="586" t="s">
        <v>99</v>
      </c>
      <c r="O6" s="586"/>
      <c r="P6" s="586"/>
      <c r="Q6" s="444"/>
      <c r="R6" s="586" t="s">
        <v>100</v>
      </c>
      <c r="S6" s="586"/>
      <c r="T6" s="586"/>
      <c r="U6" s="444"/>
      <c r="V6" s="586" t="s">
        <v>88</v>
      </c>
      <c r="W6" s="587" t="s">
        <v>52</v>
      </c>
      <c r="X6" s="585"/>
      <c r="Y6" s="586"/>
      <c r="Z6" s="586"/>
    </row>
    <row r="7" spans="1:26" ht="38.25">
      <c r="A7" s="586"/>
      <c r="B7" s="135"/>
      <c r="C7" s="444" t="s">
        <v>101</v>
      </c>
      <c r="D7" s="444" t="s">
        <v>102</v>
      </c>
      <c r="E7" s="444" t="s">
        <v>103</v>
      </c>
      <c r="F7" s="444" t="s">
        <v>52</v>
      </c>
      <c r="G7" s="444" t="s">
        <v>101</v>
      </c>
      <c r="H7" s="444" t="s">
        <v>102</v>
      </c>
      <c r="I7" s="444" t="s">
        <v>103</v>
      </c>
      <c r="J7" s="444" t="s">
        <v>52</v>
      </c>
      <c r="K7" s="586"/>
      <c r="L7" s="587"/>
      <c r="M7" s="135"/>
      <c r="N7" s="444" t="s">
        <v>101</v>
      </c>
      <c r="O7" s="444" t="s">
        <v>102</v>
      </c>
      <c r="P7" s="444" t="s">
        <v>103</v>
      </c>
      <c r="Q7" s="444" t="s">
        <v>52</v>
      </c>
      <c r="R7" s="444" t="s">
        <v>101</v>
      </c>
      <c r="S7" s="444" t="s">
        <v>102</v>
      </c>
      <c r="T7" s="444" t="s">
        <v>103</v>
      </c>
      <c r="U7" s="444" t="s">
        <v>52</v>
      </c>
      <c r="V7" s="586"/>
      <c r="W7" s="587"/>
      <c r="X7" s="585"/>
      <c r="Y7" s="586"/>
      <c r="Z7" s="586"/>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269" t="s">
        <v>104</v>
      </c>
      <c r="B9" s="136"/>
      <c r="C9" s="137">
        <v>440</v>
      </c>
      <c r="D9" s="137">
        <v>34</v>
      </c>
      <c r="E9" s="169">
        <v>474</v>
      </c>
      <c r="F9" s="137">
        <v>26.69</v>
      </c>
      <c r="G9" s="259">
        <v>1224</v>
      </c>
      <c r="H9" s="137">
        <v>78</v>
      </c>
      <c r="I9" s="260">
        <v>1302</v>
      </c>
      <c r="J9" s="137">
        <v>73.31</v>
      </c>
      <c r="K9" s="260">
        <v>1776</v>
      </c>
      <c r="L9" s="137">
        <v>89.29</v>
      </c>
      <c r="M9" s="136"/>
      <c r="N9" s="137">
        <v>95</v>
      </c>
      <c r="O9" s="137">
        <v>14</v>
      </c>
      <c r="P9" s="169">
        <v>109</v>
      </c>
      <c r="Q9" s="137">
        <v>51.17</v>
      </c>
      <c r="R9" s="137">
        <v>93</v>
      </c>
      <c r="S9" s="137">
        <v>11</v>
      </c>
      <c r="T9" s="169">
        <v>104</v>
      </c>
      <c r="U9" s="137">
        <v>48.83</v>
      </c>
      <c r="V9" s="169">
        <v>213</v>
      </c>
      <c r="W9" s="137">
        <v>10.71</v>
      </c>
      <c r="X9" s="136"/>
      <c r="Y9" s="260">
        <v>1989</v>
      </c>
      <c r="Z9" s="137">
        <v>0.86</v>
      </c>
    </row>
    <row r="10" spans="1:26" ht="18.75">
      <c r="A10" s="269" t="s">
        <v>105</v>
      </c>
      <c r="B10" s="136"/>
      <c r="C10" s="259">
        <v>5015</v>
      </c>
      <c r="D10" s="137">
        <v>272</v>
      </c>
      <c r="E10" s="260">
        <v>5287</v>
      </c>
      <c r="F10" s="137">
        <v>48.99</v>
      </c>
      <c r="G10" s="259">
        <v>5304</v>
      </c>
      <c r="H10" s="137">
        <v>202</v>
      </c>
      <c r="I10" s="260">
        <v>5506</v>
      </c>
      <c r="J10" s="137">
        <v>51.01</v>
      </c>
      <c r="K10" s="260">
        <v>10793</v>
      </c>
      <c r="L10" s="137">
        <v>84.04</v>
      </c>
      <c r="M10" s="136"/>
      <c r="N10" s="137">
        <v>966</v>
      </c>
      <c r="O10" s="137">
        <v>79</v>
      </c>
      <c r="P10" s="260">
        <v>1045</v>
      </c>
      <c r="Q10" s="137">
        <v>50.98</v>
      </c>
      <c r="R10" s="137">
        <v>929</v>
      </c>
      <c r="S10" s="137">
        <v>76</v>
      </c>
      <c r="T10" s="260">
        <v>1005</v>
      </c>
      <c r="U10" s="137">
        <v>49.02</v>
      </c>
      <c r="V10" s="260">
        <v>2050</v>
      </c>
      <c r="W10" s="137">
        <v>15.96</v>
      </c>
      <c r="X10" s="136"/>
      <c r="Y10" s="260">
        <v>12843</v>
      </c>
      <c r="Z10" s="137">
        <v>5.52</v>
      </c>
    </row>
    <row r="11" spans="1:26" ht="18.75">
      <c r="A11" s="269" t="s">
        <v>106</v>
      </c>
      <c r="B11" s="136"/>
      <c r="C11" s="137">
        <v>365</v>
      </c>
      <c r="D11" s="137">
        <v>9</v>
      </c>
      <c r="E11" s="169">
        <v>374</v>
      </c>
      <c r="F11" s="137">
        <v>34.340000000000003</v>
      </c>
      <c r="G11" s="137">
        <v>702</v>
      </c>
      <c r="H11" s="137">
        <v>13</v>
      </c>
      <c r="I11" s="169">
        <v>715</v>
      </c>
      <c r="J11" s="137">
        <v>65.66</v>
      </c>
      <c r="K11" s="260">
        <v>1089</v>
      </c>
      <c r="L11" s="137">
        <v>91.05</v>
      </c>
      <c r="M11" s="136"/>
      <c r="N11" s="137">
        <v>44</v>
      </c>
      <c r="O11" s="137">
        <v>2</v>
      </c>
      <c r="P11" s="169">
        <v>46</v>
      </c>
      <c r="Q11" s="137">
        <v>42.99</v>
      </c>
      <c r="R11" s="137">
        <v>56</v>
      </c>
      <c r="S11" s="137">
        <v>5</v>
      </c>
      <c r="T11" s="169">
        <v>61</v>
      </c>
      <c r="U11" s="137">
        <v>57.01</v>
      </c>
      <c r="V11" s="169">
        <v>107</v>
      </c>
      <c r="W11" s="137">
        <v>8.9499999999999993</v>
      </c>
      <c r="X11" s="136"/>
      <c r="Y11" s="260">
        <v>1196</v>
      </c>
      <c r="Z11" s="137">
        <v>0.51</v>
      </c>
    </row>
    <row r="12" spans="1:26" ht="18.75">
      <c r="A12" s="269" t="s">
        <v>107</v>
      </c>
      <c r="B12" s="136"/>
      <c r="C12" s="137">
        <v>194</v>
      </c>
      <c r="D12" s="137">
        <v>10</v>
      </c>
      <c r="E12" s="169">
        <v>204</v>
      </c>
      <c r="F12" s="137">
        <v>22.15</v>
      </c>
      <c r="G12" s="137">
        <v>704</v>
      </c>
      <c r="H12" s="137">
        <v>13</v>
      </c>
      <c r="I12" s="169">
        <v>717</v>
      </c>
      <c r="J12" s="137">
        <v>77.849999999999994</v>
      </c>
      <c r="K12" s="169">
        <v>921</v>
      </c>
      <c r="L12" s="137">
        <v>93.31</v>
      </c>
      <c r="M12" s="136"/>
      <c r="N12" s="137">
        <v>20</v>
      </c>
      <c r="O12" s="137">
        <v>1</v>
      </c>
      <c r="P12" s="169">
        <v>21</v>
      </c>
      <c r="Q12" s="137">
        <v>31.82</v>
      </c>
      <c r="R12" s="137">
        <v>42</v>
      </c>
      <c r="S12" s="137">
        <v>3</v>
      </c>
      <c r="T12" s="169">
        <v>45</v>
      </c>
      <c r="U12" s="137">
        <v>68.180000000000007</v>
      </c>
      <c r="V12" s="169">
        <v>66</v>
      </c>
      <c r="W12" s="137">
        <v>6.69</v>
      </c>
      <c r="X12" s="136"/>
      <c r="Y12" s="169">
        <v>987</v>
      </c>
      <c r="Z12" s="137">
        <v>0.42</v>
      </c>
    </row>
    <row r="13" spans="1:26" ht="18.75">
      <c r="A13" s="269" t="s">
        <v>108</v>
      </c>
      <c r="B13" s="136"/>
      <c r="C13" s="259">
        <v>1909</v>
      </c>
      <c r="D13" s="137">
        <v>91</v>
      </c>
      <c r="E13" s="260">
        <v>2000</v>
      </c>
      <c r="F13" s="137">
        <v>45.92</v>
      </c>
      <c r="G13" s="259">
        <v>2223</v>
      </c>
      <c r="H13" s="137">
        <v>132</v>
      </c>
      <c r="I13" s="260">
        <v>2355</v>
      </c>
      <c r="J13" s="137">
        <v>54.08</v>
      </c>
      <c r="K13" s="260">
        <v>4355</v>
      </c>
      <c r="L13" s="137">
        <v>99.45</v>
      </c>
      <c r="M13" s="136"/>
      <c r="N13" s="137">
        <v>5</v>
      </c>
      <c r="O13" s="137"/>
      <c r="P13" s="169">
        <v>5</v>
      </c>
      <c r="Q13" s="137">
        <v>20.83</v>
      </c>
      <c r="R13" s="137">
        <v>13</v>
      </c>
      <c r="S13" s="137">
        <v>6</v>
      </c>
      <c r="T13" s="169">
        <v>19</v>
      </c>
      <c r="U13" s="137">
        <v>79.17</v>
      </c>
      <c r="V13" s="169">
        <v>24</v>
      </c>
      <c r="W13" s="137">
        <v>0.55000000000000004</v>
      </c>
      <c r="X13" s="136"/>
      <c r="Y13" s="260">
        <v>4379</v>
      </c>
      <c r="Z13" s="137">
        <v>1.88</v>
      </c>
    </row>
    <row r="14" spans="1:26" ht="18.75">
      <c r="A14" s="269" t="s">
        <v>109</v>
      </c>
      <c r="B14" s="136"/>
      <c r="C14" s="137">
        <v>255</v>
      </c>
      <c r="D14" s="137">
        <v>10</v>
      </c>
      <c r="E14" s="169">
        <v>265</v>
      </c>
      <c r="F14" s="137">
        <v>32.479999999999997</v>
      </c>
      <c r="G14" s="137">
        <v>537</v>
      </c>
      <c r="H14" s="137">
        <v>14</v>
      </c>
      <c r="I14" s="169">
        <v>551</v>
      </c>
      <c r="J14" s="137">
        <v>67.52</v>
      </c>
      <c r="K14" s="169">
        <v>816</v>
      </c>
      <c r="L14" s="137">
        <v>68.23</v>
      </c>
      <c r="M14" s="136"/>
      <c r="N14" s="137">
        <v>122</v>
      </c>
      <c r="O14" s="137">
        <v>6</v>
      </c>
      <c r="P14" s="169">
        <v>128</v>
      </c>
      <c r="Q14" s="137">
        <v>33.68</v>
      </c>
      <c r="R14" s="137">
        <v>234</v>
      </c>
      <c r="S14" s="137">
        <v>18</v>
      </c>
      <c r="T14" s="169">
        <v>252</v>
      </c>
      <c r="U14" s="137">
        <v>66.319999999999993</v>
      </c>
      <c r="V14" s="169">
        <v>380</v>
      </c>
      <c r="W14" s="137">
        <v>31.77</v>
      </c>
      <c r="X14" s="136"/>
      <c r="Y14" s="260">
        <v>1196</v>
      </c>
      <c r="Z14" s="137">
        <v>0.51</v>
      </c>
    </row>
    <row r="15" spans="1:26" ht="18.75">
      <c r="A15" s="269" t="s">
        <v>110</v>
      </c>
      <c r="B15" s="136"/>
      <c r="C15" s="259">
        <v>2207</v>
      </c>
      <c r="D15" s="137">
        <v>143</v>
      </c>
      <c r="E15" s="260">
        <v>2350</v>
      </c>
      <c r="F15" s="137">
        <v>45.9</v>
      </c>
      <c r="G15" s="259">
        <v>2662</v>
      </c>
      <c r="H15" s="137">
        <v>108</v>
      </c>
      <c r="I15" s="260">
        <v>2770</v>
      </c>
      <c r="J15" s="137">
        <v>54.1</v>
      </c>
      <c r="K15" s="260">
        <v>5120</v>
      </c>
      <c r="L15" s="137">
        <v>95.29</v>
      </c>
      <c r="M15" s="136"/>
      <c r="N15" s="137">
        <v>94</v>
      </c>
      <c r="O15" s="137">
        <v>1</v>
      </c>
      <c r="P15" s="169">
        <v>95</v>
      </c>
      <c r="Q15" s="137">
        <v>37.549999999999997</v>
      </c>
      <c r="R15" s="137">
        <v>147</v>
      </c>
      <c r="S15" s="137">
        <v>11</v>
      </c>
      <c r="T15" s="169">
        <v>158</v>
      </c>
      <c r="U15" s="137">
        <v>62.45</v>
      </c>
      <c r="V15" s="169">
        <v>253</v>
      </c>
      <c r="W15" s="137">
        <v>4.71</v>
      </c>
      <c r="X15" s="136"/>
      <c r="Y15" s="260">
        <v>5373</v>
      </c>
      <c r="Z15" s="137">
        <v>2.31</v>
      </c>
    </row>
    <row r="16" spans="1:26" ht="18.75">
      <c r="A16" s="269" t="s">
        <v>111</v>
      </c>
      <c r="B16" s="136"/>
      <c r="C16" s="259">
        <v>2338</v>
      </c>
      <c r="D16" s="137">
        <v>150</v>
      </c>
      <c r="E16" s="260">
        <v>2488</v>
      </c>
      <c r="F16" s="137">
        <v>33.090000000000003</v>
      </c>
      <c r="G16" s="259">
        <v>4825</v>
      </c>
      <c r="H16" s="137">
        <v>205</v>
      </c>
      <c r="I16" s="260">
        <v>5030</v>
      </c>
      <c r="J16" s="137">
        <v>66.91</v>
      </c>
      <c r="K16" s="260">
        <v>7518</v>
      </c>
      <c r="L16" s="137">
        <v>87.22</v>
      </c>
      <c r="M16" s="136"/>
      <c r="N16" s="137">
        <v>455</v>
      </c>
      <c r="O16" s="137">
        <v>50</v>
      </c>
      <c r="P16" s="169">
        <v>505</v>
      </c>
      <c r="Q16" s="137">
        <v>45.83</v>
      </c>
      <c r="R16" s="137">
        <v>532</v>
      </c>
      <c r="S16" s="137">
        <v>65</v>
      </c>
      <c r="T16" s="169">
        <v>597</v>
      </c>
      <c r="U16" s="137">
        <v>54.17</v>
      </c>
      <c r="V16" s="260">
        <v>1102</v>
      </c>
      <c r="W16" s="137">
        <v>12.78</v>
      </c>
      <c r="X16" s="136"/>
      <c r="Y16" s="260">
        <v>8620</v>
      </c>
      <c r="Z16" s="137">
        <v>3.71</v>
      </c>
    </row>
    <row r="17" spans="1:26" ht="18.75">
      <c r="A17" s="269" t="s">
        <v>112</v>
      </c>
      <c r="B17" s="136"/>
      <c r="C17" s="259">
        <v>5370</v>
      </c>
      <c r="D17" s="137">
        <v>571</v>
      </c>
      <c r="E17" s="260">
        <v>5941</v>
      </c>
      <c r="F17" s="137">
        <v>25.92</v>
      </c>
      <c r="G17" s="259">
        <v>16181</v>
      </c>
      <c r="H17" s="137">
        <v>802</v>
      </c>
      <c r="I17" s="260">
        <v>16983</v>
      </c>
      <c r="J17" s="137">
        <v>74.08</v>
      </c>
      <c r="K17" s="260">
        <v>22924</v>
      </c>
      <c r="L17" s="137">
        <v>89.93</v>
      </c>
      <c r="M17" s="136"/>
      <c r="N17" s="137">
        <v>377</v>
      </c>
      <c r="O17" s="137">
        <v>54</v>
      </c>
      <c r="P17" s="169">
        <v>431</v>
      </c>
      <c r="Q17" s="137">
        <v>16.79</v>
      </c>
      <c r="R17" s="259">
        <v>2036</v>
      </c>
      <c r="S17" s="137">
        <v>100</v>
      </c>
      <c r="T17" s="260">
        <v>2136</v>
      </c>
      <c r="U17" s="137">
        <v>83.21</v>
      </c>
      <c r="V17" s="260">
        <v>2567</v>
      </c>
      <c r="W17" s="137">
        <v>10.07</v>
      </c>
      <c r="X17" s="136"/>
      <c r="Y17" s="260">
        <v>25491</v>
      </c>
      <c r="Z17" s="137">
        <v>10.96</v>
      </c>
    </row>
    <row r="18" spans="1:26" ht="18.75">
      <c r="A18" s="269" t="s">
        <v>113</v>
      </c>
      <c r="B18" s="136"/>
      <c r="C18" s="259">
        <v>1259</v>
      </c>
      <c r="D18" s="137">
        <v>89</v>
      </c>
      <c r="E18" s="260">
        <v>1348</v>
      </c>
      <c r="F18" s="137">
        <v>32.94</v>
      </c>
      <c r="G18" s="259">
        <v>2579</v>
      </c>
      <c r="H18" s="137">
        <v>165</v>
      </c>
      <c r="I18" s="260">
        <v>2744</v>
      </c>
      <c r="J18" s="137">
        <v>67.06</v>
      </c>
      <c r="K18" s="260">
        <v>4092</v>
      </c>
      <c r="L18" s="137">
        <v>99.03</v>
      </c>
      <c r="M18" s="136"/>
      <c r="N18" s="137">
        <v>3</v>
      </c>
      <c r="O18" s="137"/>
      <c r="P18" s="169">
        <v>3</v>
      </c>
      <c r="Q18" s="137">
        <v>7.5</v>
      </c>
      <c r="R18" s="137">
        <v>35</v>
      </c>
      <c r="S18" s="137">
        <v>2</v>
      </c>
      <c r="T18" s="169">
        <v>37</v>
      </c>
      <c r="U18" s="137">
        <v>92.5</v>
      </c>
      <c r="V18" s="169">
        <v>40</v>
      </c>
      <c r="W18" s="137">
        <v>0.97</v>
      </c>
      <c r="X18" s="136"/>
      <c r="Y18" s="260">
        <v>4132</v>
      </c>
      <c r="Z18" s="137">
        <v>1.78</v>
      </c>
    </row>
    <row r="19" spans="1:26" ht="18.75">
      <c r="A19" s="269" t="s">
        <v>114</v>
      </c>
      <c r="B19" s="136"/>
      <c r="C19" s="259">
        <v>2204</v>
      </c>
      <c r="D19" s="137">
        <v>140</v>
      </c>
      <c r="E19" s="260">
        <v>2344</v>
      </c>
      <c r="F19" s="137">
        <v>38.46</v>
      </c>
      <c r="G19" s="259">
        <v>3608</v>
      </c>
      <c r="H19" s="137">
        <v>142</v>
      </c>
      <c r="I19" s="260">
        <v>3750</v>
      </c>
      <c r="J19" s="137">
        <v>61.54</v>
      </c>
      <c r="K19" s="260">
        <v>6094</v>
      </c>
      <c r="L19" s="137">
        <v>95.58</v>
      </c>
      <c r="M19" s="136"/>
      <c r="N19" s="137">
        <v>56</v>
      </c>
      <c r="O19" s="137">
        <v>18</v>
      </c>
      <c r="P19" s="169">
        <v>74</v>
      </c>
      <c r="Q19" s="137">
        <v>26.24</v>
      </c>
      <c r="R19" s="137">
        <v>181</v>
      </c>
      <c r="S19" s="137">
        <v>27</v>
      </c>
      <c r="T19" s="169">
        <v>208</v>
      </c>
      <c r="U19" s="137">
        <v>73.760000000000005</v>
      </c>
      <c r="V19" s="169">
        <v>282</v>
      </c>
      <c r="W19" s="137">
        <v>4.42</v>
      </c>
      <c r="X19" s="136"/>
      <c r="Y19" s="260">
        <v>6376</v>
      </c>
      <c r="Z19" s="137">
        <v>2.74</v>
      </c>
    </row>
    <row r="20" spans="1:26" ht="18.75">
      <c r="A20" s="269" t="s">
        <v>115</v>
      </c>
      <c r="B20" s="136"/>
      <c r="C20" s="259">
        <v>1011</v>
      </c>
      <c r="D20" s="137">
        <v>90</v>
      </c>
      <c r="E20" s="260">
        <v>1101</v>
      </c>
      <c r="F20" s="137">
        <v>34.340000000000003</v>
      </c>
      <c r="G20" s="259">
        <v>2011</v>
      </c>
      <c r="H20" s="137">
        <v>94</v>
      </c>
      <c r="I20" s="260">
        <v>2105</v>
      </c>
      <c r="J20" s="137">
        <v>65.66</v>
      </c>
      <c r="K20" s="260">
        <v>3206</v>
      </c>
      <c r="L20" s="137">
        <v>81.37</v>
      </c>
      <c r="M20" s="136"/>
      <c r="N20" s="137">
        <v>283</v>
      </c>
      <c r="O20" s="137">
        <v>19</v>
      </c>
      <c r="P20" s="169">
        <v>302</v>
      </c>
      <c r="Q20" s="137">
        <v>41.14</v>
      </c>
      <c r="R20" s="137">
        <v>418</v>
      </c>
      <c r="S20" s="137">
        <v>14</v>
      </c>
      <c r="T20" s="169">
        <v>432</v>
      </c>
      <c r="U20" s="137">
        <v>58.86</v>
      </c>
      <c r="V20" s="169">
        <v>734</v>
      </c>
      <c r="W20" s="137">
        <v>18.63</v>
      </c>
      <c r="X20" s="136"/>
      <c r="Y20" s="260">
        <v>3940</v>
      </c>
      <c r="Z20" s="137">
        <v>1.69</v>
      </c>
    </row>
    <row r="21" spans="1:26" ht="18.75">
      <c r="A21" s="269" t="s">
        <v>116</v>
      </c>
      <c r="B21" s="136"/>
      <c r="C21" s="259">
        <v>1436</v>
      </c>
      <c r="D21" s="137">
        <v>160</v>
      </c>
      <c r="E21" s="260">
        <v>1596</v>
      </c>
      <c r="F21" s="137">
        <v>33.590000000000003</v>
      </c>
      <c r="G21" s="259">
        <v>2922</v>
      </c>
      <c r="H21" s="137">
        <v>233</v>
      </c>
      <c r="I21" s="260">
        <v>3155</v>
      </c>
      <c r="J21" s="137">
        <v>66.41</v>
      </c>
      <c r="K21" s="260">
        <v>4751</v>
      </c>
      <c r="L21" s="137">
        <v>93.01</v>
      </c>
      <c r="M21" s="136"/>
      <c r="N21" s="137">
        <v>147</v>
      </c>
      <c r="O21" s="137">
        <v>21</v>
      </c>
      <c r="P21" s="169">
        <v>168</v>
      </c>
      <c r="Q21" s="137">
        <v>47.06</v>
      </c>
      <c r="R21" s="137">
        <v>177</v>
      </c>
      <c r="S21" s="137">
        <v>12</v>
      </c>
      <c r="T21" s="169">
        <v>189</v>
      </c>
      <c r="U21" s="137">
        <v>52.94</v>
      </c>
      <c r="V21" s="169">
        <v>357</v>
      </c>
      <c r="W21" s="137">
        <v>6.99</v>
      </c>
      <c r="X21" s="136"/>
      <c r="Y21" s="260">
        <v>5108</v>
      </c>
      <c r="Z21" s="137">
        <v>2.2000000000000002</v>
      </c>
    </row>
    <row r="22" spans="1:26" ht="18.75">
      <c r="A22" s="269" t="s">
        <v>117</v>
      </c>
      <c r="B22" s="136"/>
      <c r="C22" s="259">
        <v>6755</v>
      </c>
      <c r="D22" s="137">
        <v>363</v>
      </c>
      <c r="E22" s="260">
        <v>7118</v>
      </c>
      <c r="F22" s="137">
        <v>61.76</v>
      </c>
      <c r="G22" s="259">
        <v>4201</v>
      </c>
      <c r="H22" s="137">
        <v>206</v>
      </c>
      <c r="I22" s="260">
        <v>4407</v>
      </c>
      <c r="J22" s="137">
        <v>38.24</v>
      </c>
      <c r="K22" s="260">
        <v>11525</v>
      </c>
      <c r="L22" s="137">
        <v>86.68</v>
      </c>
      <c r="M22" s="136"/>
      <c r="N22" s="137">
        <v>927</v>
      </c>
      <c r="O22" s="137">
        <v>50</v>
      </c>
      <c r="P22" s="169">
        <v>977</v>
      </c>
      <c r="Q22" s="137">
        <v>55.17</v>
      </c>
      <c r="R22" s="137">
        <v>772</v>
      </c>
      <c r="S22" s="137">
        <v>22</v>
      </c>
      <c r="T22" s="169">
        <v>794</v>
      </c>
      <c r="U22" s="137">
        <v>44.83</v>
      </c>
      <c r="V22" s="260">
        <v>1771</v>
      </c>
      <c r="W22" s="137">
        <v>13.32</v>
      </c>
      <c r="X22" s="136"/>
      <c r="Y22" s="260">
        <v>13296</v>
      </c>
      <c r="Z22" s="137">
        <v>5.72</v>
      </c>
    </row>
    <row r="23" spans="1:26" ht="18.75">
      <c r="A23" s="269" t="s">
        <v>118</v>
      </c>
      <c r="B23" s="136"/>
      <c r="C23" s="259">
        <v>6744</v>
      </c>
      <c r="D23" s="137">
        <v>688</v>
      </c>
      <c r="E23" s="260">
        <v>7432</v>
      </c>
      <c r="F23" s="137">
        <v>21.73</v>
      </c>
      <c r="G23" s="259">
        <v>25303</v>
      </c>
      <c r="H23" s="259">
        <v>1473</v>
      </c>
      <c r="I23" s="260">
        <v>26776</v>
      </c>
      <c r="J23" s="137">
        <v>78.27</v>
      </c>
      <c r="K23" s="260">
        <v>34208</v>
      </c>
      <c r="L23" s="137">
        <v>96.31</v>
      </c>
      <c r="M23" s="136"/>
      <c r="N23" s="137">
        <v>651</v>
      </c>
      <c r="O23" s="137">
        <v>86</v>
      </c>
      <c r="P23" s="169">
        <v>737</v>
      </c>
      <c r="Q23" s="137">
        <v>56.22</v>
      </c>
      <c r="R23" s="137">
        <v>519</v>
      </c>
      <c r="S23" s="137">
        <v>55</v>
      </c>
      <c r="T23" s="169">
        <v>574</v>
      </c>
      <c r="U23" s="137">
        <v>43.78</v>
      </c>
      <c r="V23" s="260">
        <v>1311</v>
      </c>
      <c r="W23" s="137">
        <v>3.69</v>
      </c>
      <c r="X23" s="136"/>
      <c r="Y23" s="260">
        <v>35519</v>
      </c>
      <c r="Z23" s="137">
        <v>15.28</v>
      </c>
    </row>
    <row r="24" spans="1:26" ht="18.75">
      <c r="A24" s="269" t="s">
        <v>119</v>
      </c>
      <c r="B24" s="136"/>
      <c r="C24" s="259">
        <v>2227</v>
      </c>
      <c r="D24" s="137">
        <v>205</v>
      </c>
      <c r="E24" s="260">
        <v>2432</v>
      </c>
      <c r="F24" s="137">
        <v>47.59</v>
      </c>
      <c r="G24" s="259">
        <v>2589</v>
      </c>
      <c r="H24" s="137">
        <v>89</v>
      </c>
      <c r="I24" s="260">
        <v>2678</v>
      </c>
      <c r="J24" s="137">
        <v>52.41</v>
      </c>
      <c r="K24" s="260">
        <v>5110</v>
      </c>
      <c r="L24" s="137">
        <v>78.22</v>
      </c>
      <c r="M24" s="136"/>
      <c r="N24" s="137">
        <v>765</v>
      </c>
      <c r="O24" s="137">
        <v>56</v>
      </c>
      <c r="P24" s="169">
        <v>821</v>
      </c>
      <c r="Q24" s="137">
        <v>57.7</v>
      </c>
      <c r="R24" s="137">
        <v>587</v>
      </c>
      <c r="S24" s="137">
        <v>15</v>
      </c>
      <c r="T24" s="169">
        <v>602</v>
      </c>
      <c r="U24" s="137">
        <v>42.31</v>
      </c>
      <c r="V24" s="260">
        <v>1423</v>
      </c>
      <c r="W24" s="137">
        <v>21.78</v>
      </c>
      <c r="X24" s="136"/>
      <c r="Y24" s="260">
        <v>6533</v>
      </c>
      <c r="Z24" s="137">
        <v>2.81</v>
      </c>
    </row>
    <row r="25" spans="1:26" ht="18.75">
      <c r="A25" s="269" t="s">
        <v>120</v>
      </c>
      <c r="B25" s="136"/>
      <c r="C25" s="137">
        <v>961</v>
      </c>
      <c r="D25" s="137">
        <v>79</v>
      </c>
      <c r="E25" s="260">
        <v>1040</v>
      </c>
      <c r="F25" s="137">
        <v>31.03</v>
      </c>
      <c r="G25" s="259">
        <v>2163</v>
      </c>
      <c r="H25" s="137">
        <v>149</v>
      </c>
      <c r="I25" s="260">
        <v>2312</v>
      </c>
      <c r="J25" s="137">
        <v>68.97</v>
      </c>
      <c r="K25" s="260">
        <v>3352</v>
      </c>
      <c r="L25" s="137">
        <v>91.14</v>
      </c>
      <c r="M25" s="136"/>
      <c r="N25" s="137">
        <v>96</v>
      </c>
      <c r="O25" s="137">
        <v>3</v>
      </c>
      <c r="P25" s="169">
        <v>99</v>
      </c>
      <c r="Q25" s="137">
        <v>30.37</v>
      </c>
      <c r="R25" s="137">
        <v>223</v>
      </c>
      <c r="S25" s="137">
        <v>4</v>
      </c>
      <c r="T25" s="169">
        <v>227</v>
      </c>
      <c r="U25" s="137">
        <v>69.63</v>
      </c>
      <c r="V25" s="169">
        <v>326</v>
      </c>
      <c r="W25" s="137">
        <v>8.86</v>
      </c>
      <c r="X25" s="136"/>
      <c r="Y25" s="260">
        <v>3678</v>
      </c>
      <c r="Z25" s="137">
        <v>1.58</v>
      </c>
    </row>
    <row r="26" spans="1:26" ht="18.75">
      <c r="A26" s="269" t="s">
        <v>121</v>
      </c>
      <c r="B26" s="136"/>
      <c r="C26" s="259">
        <v>1259</v>
      </c>
      <c r="D26" s="137">
        <v>97</v>
      </c>
      <c r="E26" s="260">
        <v>1356</v>
      </c>
      <c r="F26" s="137">
        <v>49.09</v>
      </c>
      <c r="G26" s="259">
        <v>1324</v>
      </c>
      <c r="H26" s="137">
        <v>82</v>
      </c>
      <c r="I26" s="260">
        <v>1406</v>
      </c>
      <c r="J26" s="137">
        <v>50.91</v>
      </c>
      <c r="K26" s="260">
        <v>2762</v>
      </c>
      <c r="L26" s="137">
        <v>98.61</v>
      </c>
      <c r="M26" s="136"/>
      <c r="N26" s="137">
        <v>10</v>
      </c>
      <c r="O26" s="137">
        <v>2</v>
      </c>
      <c r="P26" s="169">
        <v>12</v>
      </c>
      <c r="Q26" s="137">
        <v>30.77</v>
      </c>
      <c r="R26" s="137">
        <v>25</v>
      </c>
      <c r="S26" s="137">
        <v>2</v>
      </c>
      <c r="T26" s="169">
        <v>27</v>
      </c>
      <c r="U26" s="137">
        <v>69.23</v>
      </c>
      <c r="V26" s="169">
        <v>39</v>
      </c>
      <c r="W26" s="137">
        <v>1.39</v>
      </c>
      <c r="X26" s="136"/>
      <c r="Y26" s="260">
        <v>2801</v>
      </c>
      <c r="Z26" s="453">
        <v>1.2</v>
      </c>
    </row>
    <row r="27" spans="1:26" ht="18.75">
      <c r="A27" s="269" t="s">
        <v>122</v>
      </c>
      <c r="B27" s="136"/>
      <c r="C27" s="259">
        <v>3391</v>
      </c>
      <c r="D27" s="137">
        <v>261</v>
      </c>
      <c r="E27" s="260">
        <v>3652</v>
      </c>
      <c r="F27" s="137">
        <v>38.450000000000003</v>
      </c>
      <c r="G27" s="259">
        <v>5602</v>
      </c>
      <c r="H27" s="137">
        <v>245</v>
      </c>
      <c r="I27" s="260">
        <v>5847</v>
      </c>
      <c r="J27" s="137">
        <v>61.55</v>
      </c>
      <c r="K27" s="260">
        <v>9499</v>
      </c>
      <c r="L27" s="137">
        <v>93.11</v>
      </c>
      <c r="M27" s="136"/>
      <c r="N27" s="137">
        <v>334</v>
      </c>
      <c r="O27" s="137">
        <v>28</v>
      </c>
      <c r="P27" s="169">
        <v>362</v>
      </c>
      <c r="Q27" s="137">
        <v>51.49</v>
      </c>
      <c r="R27" s="137">
        <v>328</v>
      </c>
      <c r="S27" s="137">
        <v>13</v>
      </c>
      <c r="T27" s="169">
        <v>341</v>
      </c>
      <c r="U27" s="137">
        <v>48.51</v>
      </c>
      <c r="V27" s="169">
        <v>703</v>
      </c>
      <c r="W27" s="137">
        <v>6.89</v>
      </c>
      <c r="X27" s="136"/>
      <c r="Y27" s="260">
        <v>10202</v>
      </c>
      <c r="Z27" s="137">
        <v>4.3899999999999997</v>
      </c>
    </row>
    <row r="28" spans="1:26" ht="18.75">
      <c r="A28" s="269" t="s">
        <v>123</v>
      </c>
      <c r="B28" s="136"/>
      <c r="C28" s="259">
        <v>1860</v>
      </c>
      <c r="D28" s="137">
        <v>97</v>
      </c>
      <c r="E28" s="260">
        <v>1957</v>
      </c>
      <c r="F28" s="137">
        <v>51.7</v>
      </c>
      <c r="G28" s="259">
        <v>1773</v>
      </c>
      <c r="H28" s="137">
        <v>55</v>
      </c>
      <c r="I28" s="260">
        <v>1828</v>
      </c>
      <c r="J28" s="137">
        <v>48.3</v>
      </c>
      <c r="K28" s="260">
        <v>3785</v>
      </c>
      <c r="L28" s="137">
        <v>98.16</v>
      </c>
      <c r="M28" s="136"/>
      <c r="N28" s="137">
        <v>16</v>
      </c>
      <c r="O28" s="137">
        <v>14</v>
      </c>
      <c r="P28" s="169">
        <v>30</v>
      </c>
      <c r="Q28" s="137">
        <v>42.25</v>
      </c>
      <c r="R28" s="137">
        <v>30</v>
      </c>
      <c r="S28" s="137">
        <v>11</v>
      </c>
      <c r="T28" s="169">
        <v>41</v>
      </c>
      <c r="U28" s="137">
        <v>57.75</v>
      </c>
      <c r="V28" s="169">
        <v>71</v>
      </c>
      <c r="W28" s="137">
        <v>1.84</v>
      </c>
      <c r="X28" s="136"/>
      <c r="Y28" s="260">
        <v>3856</v>
      </c>
      <c r="Z28" s="137">
        <v>1.66</v>
      </c>
    </row>
    <row r="29" spans="1:26" ht="18.75">
      <c r="A29" s="269" t="s">
        <v>124</v>
      </c>
      <c r="B29" s="136"/>
      <c r="C29" s="259">
        <v>3682</v>
      </c>
      <c r="D29" s="137">
        <v>337</v>
      </c>
      <c r="E29" s="260">
        <v>4019</v>
      </c>
      <c r="F29" s="137">
        <v>58.07</v>
      </c>
      <c r="G29" s="259">
        <v>2713</v>
      </c>
      <c r="H29" s="137">
        <v>189</v>
      </c>
      <c r="I29" s="260">
        <v>2902</v>
      </c>
      <c r="J29" s="137">
        <v>41.93</v>
      </c>
      <c r="K29" s="260">
        <v>6921</v>
      </c>
      <c r="L29" s="137">
        <v>92.5</v>
      </c>
      <c r="M29" s="136"/>
      <c r="N29" s="137">
        <v>192</v>
      </c>
      <c r="O29" s="137">
        <v>11</v>
      </c>
      <c r="P29" s="169">
        <v>203</v>
      </c>
      <c r="Q29" s="137">
        <v>36.19</v>
      </c>
      <c r="R29" s="137">
        <v>338</v>
      </c>
      <c r="S29" s="137">
        <v>20</v>
      </c>
      <c r="T29" s="169">
        <v>358</v>
      </c>
      <c r="U29" s="137">
        <v>63.81</v>
      </c>
      <c r="V29" s="169">
        <v>561</v>
      </c>
      <c r="W29" s="137">
        <v>7.5</v>
      </c>
      <c r="X29" s="136"/>
      <c r="Y29" s="260">
        <v>7482</v>
      </c>
      <c r="Z29" s="137">
        <v>3.22</v>
      </c>
    </row>
    <row r="30" spans="1:26" ht="18.75">
      <c r="A30" s="269" t="s">
        <v>125</v>
      </c>
      <c r="B30" s="136"/>
      <c r="C30" s="137">
        <v>762</v>
      </c>
      <c r="D30" s="137">
        <v>49</v>
      </c>
      <c r="E30" s="169">
        <v>811</v>
      </c>
      <c r="F30" s="137">
        <v>28.03</v>
      </c>
      <c r="G30" s="259">
        <v>1969</v>
      </c>
      <c r="H30" s="137">
        <v>113</v>
      </c>
      <c r="I30" s="260">
        <v>2082</v>
      </c>
      <c r="J30" s="137">
        <v>71.97</v>
      </c>
      <c r="K30" s="260">
        <v>2893</v>
      </c>
      <c r="L30" s="137">
        <v>94.95</v>
      </c>
      <c r="M30" s="136"/>
      <c r="N30" s="137">
        <v>18</v>
      </c>
      <c r="O30" s="137">
        <v>1</v>
      </c>
      <c r="P30" s="169">
        <v>19</v>
      </c>
      <c r="Q30" s="137">
        <v>12.34</v>
      </c>
      <c r="R30" s="137">
        <v>131</v>
      </c>
      <c r="S30" s="137">
        <v>4</v>
      </c>
      <c r="T30" s="169">
        <v>135</v>
      </c>
      <c r="U30" s="137">
        <v>87.66</v>
      </c>
      <c r="V30" s="169">
        <v>154</v>
      </c>
      <c r="W30" s="137">
        <v>5.05</v>
      </c>
      <c r="X30" s="136"/>
      <c r="Y30" s="260">
        <v>3047</v>
      </c>
      <c r="Z30" s="137">
        <v>1.31</v>
      </c>
    </row>
    <row r="31" spans="1:26" ht="18.75">
      <c r="A31" s="269" t="s">
        <v>126</v>
      </c>
      <c r="B31" s="136"/>
      <c r="C31" s="259">
        <v>2169</v>
      </c>
      <c r="D31" s="137">
        <v>164</v>
      </c>
      <c r="E31" s="260">
        <v>2333</v>
      </c>
      <c r="F31" s="137">
        <v>69</v>
      </c>
      <c r="G31" s="259">
        <v>1019</v>
      </c>
      <c r="H31" s="137">
        <v>29</v>
      </c>
      <c r="I31" s="260">
        <v>1048</v>
      </c>
      <c r="J31" s="137">
        <v>31</v>
      </c>
      <c r="K31" s="260">
        <v>3381</v>
      </c>
      <c r="L31" s="137">
        <v>91.8</v>
      </c>
      <c r="M31" s="136"/>
      <c r="N31" s="137">
        <v>90</v>
      </c>
      <c r="O31" s="137">
        <v>8</v>
      </c>
      <c r="P31" s="169">
        <v>98</v>
      </c>
      <c r="Q31" s="137">
        <v>32.450000000000003</v>
      </c>
      <c r="R31" s="137">
        <v>194</v>
      </c>
      <c r="S31" s="137">
        <v>10</v>
      </c>
      <c r="T31" s="169">
        <v>204</v>
      </c>
      <c r="U31" s="137">
        <v>67.55</v>
      </c>
      <c r="V31" s="169">
        <v>302</v>
      </c>
      <c r="W31" s="137">
        <v>8.1999999999999993</v>
      </c>
      <c r="X31" s="136"/>
      <c r="Y31" s="260">
        <v>3683</v>
      </c>
      <c r="Z31" s="137">
        <v>1.58</v>
      </c>
    </row>
    <row r="32" spans="1:26" ht="18.75">
      <c r="A32" s="269" t="s">
        <v>127</v>
      </c>
      <c r="B32" s="136"/>
      <c r="C32" s="259">
        <v>1974</v>
      </c>
      <c r="D32" s="137">
        <v>96</v>
      </c>
      <c r="E32" s="260">
        <v>2070</v>
      </c>
      <c r="F32" s="137">
        <v>70.459999999999994</v>
      </c>
      <c r="G32" s="137">
        <v>835</v>
      </c>
      <c r="H32" s="137">
        <v>33</v>
      </c>
      <c r="I32" s="169">
        <v>868</v>
      </c>
      <c r="J32" s="137">
        <v>29.54</v>
      </c>
      <c r="K32" s="260">
        <v>2938</v>
      </c>
      <c r="L32" s="137">
        <v>93.12</v>
      </c>
      <c r="M32" s="136"/>
      <c r="N32" s="137">
        <v>96</v>
      </c>
      <c r="O32" s="137">
        <v>5</v>
      </c>
      <c r="P32" s="169">
        <v>101</v>
      </c>
      <c r="Q32" s="137">
        <v>46.54</v>
      </c>
      <c r="R32" s="137">
        <v>112</v>
      </c>
      <c r="S32" s="137">
        <v>4</v>
      </c>
      <c r="T32" s="169">
        <v>116</v>
      </c>
      <c r="U32" s="137">
        <v>53.46</v>
      </c>
      <c r="V32" s="169">
        <v>217</v>
      </c>
      <c r="W32" s="137">
        <v>6.88</v>
      </c>
      <c r="X32" s="136"/>
      <c r="Y32" s="260">
        <v>3155</v>
      </c>
      <c r="Z32" s="137">
        <v>1.36</v>
      </c>
    </row>
    <row r="33" spans="1:26" ht="18.75">
      <c r="A33" s="269" t="s">
        <v>128</v>
      </c>
      <c r="B33" s="136"/>
      <c r="C33" s="259">
        <v>1075</v>
      </c>
      <c r="D33" s="137">
        <v>36</v>
      </c>
      <c r="E33" s="260">
        <v>1111</v>
      </c>
      <c r="F33" s="137">
        <v>31.65</v>
      </c>
      <c r="G33" s="259">
        <v>2323</v>
      </c>
      <c r="H33" s="137">
        <v>76</v>
      </c>
      <c r="I33" s="260">
        <v>2399</v>
      </c>
      <c r="J33" s="137">
        <v>68.349999999999994</v>
      </c>
      <c r="K33" s="260">
        <v>3510</v>
      </c>
      <c r="L33" s="137">
        <v>85.78</v>
      </c>
      <c r="M33" s="136"/>
      <c r="N33" s="137">
        <v>197</v>
      </c>
      <c r="O33" s="137">
        <v>7</v>
      </c>
      <c r="P33" s="169">
        <v>204</v>
      </c>
      <c r="Q33" s="137">
        <v>35.049999999999997</v>
      </c>
      <c r="R33" s="137">
        <v>355</v>
      </c>
      <c r="S33" s="137">
        <v>23</v>
      </c>
      <c r="T33" s="169">
        <v>378</v>
      </c>
      <c r="U33" s="137">
        <v>64.95</v>
      </c>
      <c r="V33" s="169">
        <v>582</v>
      </c>
      <c r="W33" s="137">
        <v>14.22</v>
      </c>
      <c r="X33" s="136"/>
      <c r="Y33" s="260">
        <v>4092</v>
      </c>
      <c r="Z33" s="137">
        <v>1.76</v>
      </c>
    </row>
    <row r="34" spans="1:26" ht="18.75">
      <c r="A34" s="269" t="s">
        <v>129</v>
      </c>
      <c r="B34" s="136"/>
      <c r="C34" s="259">
        <v>3958</v>
      </c>
      <c r="D34" s="137">
        <v>265</v>
      </c>
      <c r="E34" s="260">
        <v>4223</v>
      </c>
      <c r="F34" s="137">
        <v>38.86</v>
      </c>
      <c r="G34" s="259">
        <v>6390</v>
      </c>
      <c r="H34" s="137">
        <v>254</v>
      </c>
      <c r="I34" s="260">
        <v>6644</v>
      </c>
      <c r="J34" s="137">
        <v>61.14</v>
      </c>
      <c r="K34" s="260">
        <v>10867</v>
      </c>
      <c r="L34" s="137">
        <v>98.06</v>
      </c>
      <c r="M34" s="136"/>
      <c r="N34" s="137">
        <v>22</v>
      </c>
      <c r="O34" s="137">
        <v>31</v>
      </c>
      <c r="P34" s="169">
        <v>53</v>
      </c>
      <c r="Q34" s="137">
        <v>24.65</v>
      </c>
      <c r="R34" s="137">
        <v>113</v>
      </c>
      <c r="S34" s="137">
        <v>49</v>
      </c>
      <c r="T34" s="169">
        <v>162</v>
      </c>
      <c r="U34" s="137">
        <v>75.349999999999994</v>
      </c>
      <c r="V34" s="169">
        <v>215</v>
      </c>
      <c r="W34" s="137">
        <v>1.94</v>
      </c>
      <c r="X34" s="136"/>
      <c r="Y34" s="260">
        <v>11082</v>
      </c>
      <c r="Z34" s="137">
        <v>4.7699999999999996</v>
      </c>
    </row>
    <row r="35" spans="1:26" ht="18.75">
      <c r="A35" s="269" t="s">
        <v>130</v>
      </c>
      <c r="B35" s="136"/>
      <c r="C35" s="259">
        <v>1096</v>
      </c>
      <c r="D35" s="137">
        <v>86</v>
      </c>
      <c r="E35" s="260">
        <v>1182</v>
      </c>
      <c r="F35" s="137">
        <v>29.43</v>
      </c>
      <c r="G35" s="259">
        <v>2733</v>
      </c>
      <c r="H35" s="137">
        <v>101</v>
      </c>
      <c r="I35" s="260">
        <v>2834</v>
      </c>
      <c r="J35" s="137">
        <v>70.569999999999993</v>
      </c>
      <c r="K35" s="260">
        <v>4016</v>
      </c>
      <c r="L35" s="137">
        <v>98.14</v>
      </c>
      <c r="M35" s="136"/>
      <c r="N35" s="137">
        <v>57</v>
      </c>
      <c r="O35" s="137">
        <v>2</v>
      </c>
      <c r="P35" s="169">
        <v>59</v>
      </c>
      <c r="Q35" s="137">
        <v>77.63</v>
      </c>
      <c r="R35" s="137">
        <v>17</v>
      </c>
      <c r="S35" s="137"/>
      <c r="T35" s="169">
        <v>17</v>
      </c>
      <c r="U35" s="137">
        <v>22.37</v>
      </c>
      <c r="V35" s="169">
        <v>76</v>
      </c>
      <c r="W35" s="137">
        <v>1.86</v>
      </c>
      <c r="X35" s="136"/>
      <c r="Y35" s="260">
        <v>4092</v>
      </c>
      <c r="Z35" s="137">
        <v>1.76</v>
      </c>
    </row>
    <row r="36" spans="1:26" ht="18.75">
      <c r="A36" s="269" t="s">
        <v>131</v>
      </c>
      <c r="B36" s="136"/>
      <c r="C36" s="137">
        <v>808</v>
      </c>
      <c r="D36" s="137">
        <v>68</v>
      </c>
      <c r="E36" s="169">
        <v>876</v>
      </c>
      <c r="F36" s="137">
        <v>25.83</v>
      </c>
      <c r="G36" s="259">
        <v>2393</v>
      </c>
      <c r="H36" s="137">
        <v>122</v>
      </c>
      <c r="I36" s="260">
        <v>2515</v>
      </c>
      <c r="J36" s="137">
        <v>74.17</v>
      </c>
      <c r="K36" s="260">
        <v>3391</v>
      </c>
      <c r="L36" s="137">
        <v>84.29</v>
      </c>
      <c r="M36" s="136"/>
      <c r="N36" s="137">
        <v>196</v>
      </c>
      <c r="O36" s="137">
        <v>25</v>
      </c>
      <c r="P36" s="169">
        <v>221</v>
      </c>
      <c r="Q36" s="137">
        <v>34.97</v>
      </c>
      <c r="R36" s="137">
        <v>390</v>
      </c>
      <c r="S36" s="137">
        <v>21</v>
      </c>
      <c r="T36" s="169">
        <v>411</v>
      </c>
      <c r="U36" s="137">
        <v>65.03</v>
      </c>
      <c r="V36" s="169">
        <v>632</v>
      </c>
      <c r="W36" s="137">
        <v>15.71</v>
      </c>
      <c r="X36" s="136"/>
      <c r="Y36" s="260">
        <v>4023</v>
      </c>
      <c r="Z36" s="137">
        <v>1.73</v>
      </c>
    </row>
    <row r="37" spans="1:26" ht="18.75">
      <c r="A37" s="269" t="s">
        <v>132</v>
      </c>
      <c r="B37" s="136"/>
      <c r="C37" s="137">
        <v>607</v>
      </c>
      <c r="D37" s="137">
        <v>50</v>
      </c>
      <c r="E37" s="169">
        <v>657</v>
      </c>
      <c r="F37" s="137">
        <v>74.150000000000006</v>
      </c>
      <c r="G37" s="137">
        <v>210</v>
      </c>
      <c r="H37" s="137">
        <v>19</v>
      </c>
      <c r="I37" s="169">
        <v>229</v>
      </c>
      <c r="J37" s="137">
        <v>25.85</v>
      </c>
      <c r="K37" s="169">
        <v>886</v>
      </c>
      <c r="L37" s="137">
        <v>83.58</v>
      </c>
      <c r="M37" s="136"/>
      <c r="N37" s="137">
        <v>56</v>
      </c>
      <c r="O37" s="137">
        <v>3</v>
      </c>
      <c r="P37" s="169">
        <v>59</v>
      </c>
      <c r="Q37" s="137">
        <v>33.909999999999997</v>
      </c>
      <c r="R37" s="137">
        <v>113</v>
      </c>
      <c r="S37" s="137">
        <v>2</v>
      </c>
      <c r="T37" s="169">
        <v>115</v>
      </c>
      <c r="U37" s="137">
        <v>66.09</v>
      </c>
      <c r="V37" s="169">
        <v>174</v>
      </c>
      <c r="W37" s="137">
        <v>16.420000000000002</v>
      </c>
      <c r="X37" s="136"/>
      <c r="Y37" s="260">
        <v>1060</v>
      </c>
      <c r="Z37" s="137">
        <v>0.46</v>
      </c>
    </row>
    <row r="38" spans="1:26" ht="18.75">
      <c r="A38" s="269" t="s">
        <v>133</v>
      </c>
      <c r="B38" s="136"/>
      <c r="C38" s="259">
        <v>4744</v>
      </c>
      <c r="D38" s="137">
        <v>412</v>
      </c>
      <c r="E38" s="260">
        <v>5156</v>
      </c>
      <c r="F38" s="137">
        <v>63.57</v>
      </c>
      <c r="G38" s="259">
        <v>2810</v>
      </c>
      <c r="H38" s="137">
        <v>145</v>
      </c>
      <c r="I38" s="260">
        <v>2955</v>
      </c>
      <c r="J38" s="137">
        <v>36.43</v>
      </c>
      <c r="K38" s="260">
        <v>8111</v>
      </c>
      <c r="L38" s="137">
        <v>97.96</v>
      </c>
      <c r="M38" s="136"/>
      <c r="N38" s="137">
        <v>46</v>
      </c>
      <c r="O38" s="137">
        <v>6</v>
      </c>
      <c r="P38" s="169">
        <v>52</v>
      </c>
      <c r="Q38" s="137">
        <v>30.77</v>
      </c>
      <c r="R38" s="137">
        <v>105</v>
      </c>
      <c r="S38" s="137">
        <v>12</v>
      </c>
      <c r="T38" s="169">
        <v>117</v>
      </c>
      <c r="U38" s="137">
        <v>69.23</v>
      </c>
      <c r="V38" s="169">
        <v>169</v>
      </c>
      <c r="W38" s="137">
        <v>2.04</v>
      </c>
      <c r="X38" s="136"/>
      <c r="Y38" s="260">
        <v>8280</v>
      </c>
      <c r="Z38" s="137">
        <v>3.56</v>
      </c>
    </row>
    <row r="39" spans="1:26" ht="18.75">
      <c r="A39" s="269" t="s">
        <v>134</v>
      </c>
      <c r="B39" s="136"/>
      <c r="C39" s="137">
        <v>630</v>
      </c>
      <c r="D39" s="137">
        <v>31</v>
      </c>
      <c r="E39" s="169">
        <v>661</v>
      </c>
      <c r="F39" s="137">
        <v>38.159999999999997</v>
      </c>
      <c r="G39" s="259">
        <v>1044</v>
      </c>
      <c r="H39" s="137">
        <v>27</v>
      </c>
      <c r="I39" s="260">
        <v>1071</v>
      </c>
      <c r="J39" s="137">
        <v>61.84</v>
      </c>
      <c r="K39" s="260">
        <v>1732</v>
      </c>
      <c r="L39" s="137">
        <v>95.69</v>
      </c>
      <c r="M39" s="136"/>
      <c r="N39" s="137">
        <v>32</v>
      </c>
      <c r="O39" s="137">
        <v>6</v>
      </c>
      <c r="P39" s="169">
        <v>38</v>
      </c>
      <c r="Q39" s="137">
        <v>48.72</v>
      </c>
      <c r="R39" s="137">
        <v>38</v>
      </c>
      <c r="S39" s="137">
        <v>2</v>
      </c>
      <c r="T39" s="169">
        <v>40</v>
      </c>
      <c r="U39" s="137">
        <v>51.28</v>
      </c>
      <c r="V39" s="169">
        <v>78</v>
      </c>
      <c r="W39" s="137">
        <v>4.3099999999999996</v>
      </c>
      <c r="X39" s="136"/>
      <c r="Y39" s="260">
        <v>1810</v>
      </c>
      <c r="Z39" s="137">
        <v>0.78</v>
      </c>
    </row>
    <row r="40" spans="1:26" ht="18.75">
      <c r="A40" s="269" t="s">
        <v>135</v>
      </c>
      <c r="B40" s="136"/>
      <c r="C40" s="137">
        <v>338</v>
      </c>
      <c r="D40" s="137">
        <v>60</v>
      </c>
      <c r="E40" s="169">
        <v>398</v>
      </c>
      <c r="F40" s="137">
        <v>27.77</v>
      </c>
      <c r="G40" s="137">
        <v>967</v>
      </c>
      <c r="H40" s="137">
        <v>68</v>
      </c>
      <c r="I40" s="260">
        <v>1035</v>
      </c>
      <c r="J40" s="137">
        <v>72.23</v>
      </c>
      <c r="K40" s="260">
        <v>1433</v>
      </c>
      <c r="L40" s="137">
        <v>61</v>
      </c>
      <c r="M40" s="136"/>
      <c r="N40" s="137">
        <v>235</v>
      </c>
      <c r="O40" s="137">
        <v>33</v>
      </c>
      <c r="P40" s="169">
        <v>268</v>
      </c>
      <c r="Q40" s="137">
        <v>29.26</v>
      </c>
      <c r="R40" s="137">
        <v>608</v>
      </c>
      <c r="S40" s="137">
        <v>40</v>
      </c>
      <c r="T40" s="169">
        <v>648</v>
      </c>
      <c r="U40" s="137">
        <v>70.739999999999995</v>
      </c>
      <c r="V40" s="169">
        <v>916</v>
      </c>
      <c r="W40" s="137">
        <v>39</v>
      </c>
      <c r="X40" s="136"/>
      <c r="Y40" s="260">
        <v>2349</v>
      </c>
      <c r="Z40" s="137">
        <v>1.01</v>
      </c>
    </row>
    <row r="41" spans="1:26" ht="8.1" customHeight="1">
      <c r="A41" s="138"/>
      <c r="B41" s="136"/>
      <c r="C41" s="138"/>
      <c r="D41" s="138"/>
      <c r="E41" s="138"/>
      <c r="F41" s="138"/>
      <c r="G41" s="138"/>
      <c r="H41" s="138"/>
      <c r="I41" s="138"/>
      <c r="J41" s="138"/>
      <c r="K41" s="138"/>
      <c r="L41" s="138"/>
      <c r="M41" s="136"/>
      <c r="N41" s="138"/>
      <c r="O41" s="138"/>
      <c r="P41" s="138"/>
      <c r="Q41" s="138"/>
      <c r="R41" s="138"/>
      <c r="S41" s="138"/>
      <c r="T41" s="138"/>
      <c r="U41" s="138"/>
      <c r="V41" s="138"/>
      <c r="W41" s="138"/>
      <c r="X41" s="136"/>
      <c r="Y41" s="138"/>
      <c r="Z41" s="138"/>
    </row>
    <row r="42" spans="1:26" ht="18.75">
      <c r="A42" s="141" t="s">
        <v>103</v>
      </c>
      <c r="B42" s="136"/>
      <c r="C42" s="261">
        <v>69043</v>
      </c>
      <c r="D42" s="261">
        <v>5213</v>
      </c>
      <c r="E42" s="261">
        <v>74256</v>
      </c>
      <c r="F42" s="141">
        <v>35.08</v>
      </c>
      <c r="G42" s="261">
        <v>113843</v>
      </c>
      <c r="H42" s="261">
        <v>5676</v>
      </c>
      <c r="I42" s="261">
        <v>119519</v>
      </c>
      <c r="J42" s="141">
        <v>56.46</v>
      </c>
      <c r="K42" s="261">
        <v>193775</v>
      </c>
      <c r="L42" s="139">
        <v>91.55</v>
      </c>
      <c r="M42" s="136"/>
      <c r="N42" s="261">
        <v>6703</v>
      </c>
      <c r="O42" s="141">
        <v>642</v>
      </c>
      <c r="P42" s="261">
        <v>7345</v>
      </c>
      <c r="Q42" s="141">
        <v>3.47</v>
      </c>
      <c r="R42" s="261">
        <v>9891</v>
      </c>
      <c r="S42" s="141">
        <v>659</v>
      </c>
      <c r="T42" s="261">
        <v>10550</v>
      </c>
      <c r="U42" s="141">
        <v>4.9800000000000004</v>
      </c>
      <c r="V42" s="261">
        <v>17895</v>
      </c>
      <c r="W42" s="139">
        <v>8.4499999999999993</v>
      </c>
      <c r="X42" s="136"/>
      <c r="Y42" s="261">
        <v>211670</v>
      </c>
      <c r="Z42" s="141">
        <v>91.04</v>
      </c>
    </row>
    <row r="43" spans="1:26" ht="8.1" customHeight="1">
      <c r="A43" s="138"/>
      <c r="B43" s="136"/>
      <c r="C43" s="138"/>
      <c r="D43" s="138"/>
      <c r="E43" s="138"/>
      <c r="F43" s="138"/>
      <c r="G43" s="138"/>
      <c r="H43" s="138"/>
      <c r="I43" s="138"/>
      <c r="J43" s="138"/>
      <c r="K43" s="138"/>
      <c r="L43" s="138"/>
      <c r="M43" s="136"/>
      <c r="N43" s="138"/>
      <c r="O43" s="138"/>
      <c r="P43" s="138"/>
      <c r="Q43" s="138"/>
      <c r="R43" s="138"/>
      <c r="S43" s="138"/>
      <c r="T43" s="138"/>
      <c r="U43" s="138"/>
      <c r="V43" s="138"/>
      <c r="W43" s="138"/>
      <c r="X43" s="136"/>
      <c r="Y43" s="138"/>
      <c r="Z43" s="138"/>
    </row>
    <row r="44" spans="1:26" ht="18.75">
      <c r="A44" s="269" t="s">
        <v>136</v>
      </c>
      <c r="B44" s="136"/>
      <c r="C44" s="137">
        <v>25</v>
      </c>
      <c r="D44" s="137"/>
      <c r="E44" s="169">
        <v>25</v>
      </c>
      <c r="F44" s="137">
        <v>25.77</v>
      </c>
      <c r="G44" s="137">
        <v>72</v>
      </c>
      <c r="H44" s="137"/>
      <c r="I44" s="169">
        <v>72</v>
      </c>
      <c r="J44" s="137">
        <v>74.23</v>
      </c>
      <c r="K44" s="169">
        <v>97</v>
      </c>
      <c r="L44" s="137">
        <v>16.55</v>
      </c>
      <c r="M44" s="136"/>
      <c r="N44" s="137">
        <v>311</v>
      </c>
      <c r="O44" s="137"/>
      <c r="P44" s="169">
        <v>311</v>
      </c>
      <c r="Q44" s="137">
        <v>63.6</v>
      </c>
      <c r="R44" s="137">
        <v>178</v>
      </c>
      <c r="S44" s="137"/>
      <c r="T44" s="169">
        <v>178</v>
      </c>
      <c r="U44" s="137">
        <v>36.4</v>
      </c>
      <c r="V44" s="169">
        <v>489</v>
      </c>
      <c r="W44" s="137">
        <v>83.45</v>
      </c>
      <c r="X44" s="136"/>
      <c r="Y44" s="169">
        <v>586</v>
      </c>
      <c r="Z44" s="137">
        <v>0.25</v>
      </c>
    </row>
    <row r="45" spans="1:26" ht="18.75">
      <c r="A45" s="269" t="s">
        <v>137</v>
      </c>
      <c r="B45" s="136"/>
      <c r="C45" s="137">
        <v>243</v>
      </c>
      <c r="D45" s="137"/>
      <c r="E45" s="169">
        <v>243</v>
      </c>
      <c r="F45" s="137">
        <v>16.399999999999999</v>
      </c>
      <c r="G45" s="259">
        <v>1239</v>
      </c>
      <c r="H45" s="137"/>
      <c r="I45" s="260">
        <v>1239</v>
      </c>
      <c r="J45" s="137">
        <v>83.6</v>
      </c>
      <c r="K45" s="260">
        <v>1482</v>
      </c>
      <c r="L45" s="137">
        <v>64.739999999999995</v>
      </c>
      <c r="M45" s="136"/>
      <c r="N45" s="137">
        <v>326</v>
      </c>
      <c r="O45" s="137"/>
      <c r="P45" s="169">
        <v>326</v>
      </c>
      <c r="Q45" s="137">
        <v>40.4</v>
      </c>
      <c r="R45" s="137">
        <v>481</v>
      </c>
      <c r="S45" s="137"/>
      <c r="T45" s="169">
        <v>481</v>
      </c>
      <c r="U45" s="137">
        <v>59.6</v>
      </c>
      <c r="V45" s="169">
        <v>807</v>
      </c>
      <c r="W45" s="137">
        <v>35.26</v>
      </c>
      <c r="X45" s="136"/>
      <c r="Y45" s="260">
        <v>2289</v>
      </c>
      <c r="Z45" s="137">
        <v>0.98</v>
      </c>
    </row>
    <row r="46" spans="1:26" ht="18.75">
      <c r="A46" s="269" t="s">
        <v>138</v>
      </c>
      <c r="B46" s="136"/>
      <c r="C46" s="137">
        <v>162</v>
      </c>
      <c r="D46" s="137"/>
      <c r="E46" s="169">
        <v>162</v>
      </c>
      <c r="F46" s="137">
        <v>18.579999999999998</v>
      </c>
      <c r="G46" s="137">
        <v>710</v>
      </c>
      <c r="H46" s="137"/>
      <c r="I46" s="169">
        <v>710</v>
      </c>
      <c r="J46" s="137">
        <v>81.42</v>
      </c>
      <c r="K46" s="169">
        <v>872</v>
      </c>
      <c r="L46" s="137">
        <v>53.5</v>
      </c>
      <c r="M46" s="136"/>
      <c r="N46" s="137">
        <v>236</v>
      </c>
      <c r="O46" s="137"/>
      <c r="P46" s="169">
        <v>236</v>
      </c>
      <c r="Q46" s="137">
        <v>31.13</v>
      </c>
      <c r="R46" s="137">
        <v>522</v>
      </c>
      <c r="S46" s="137"/>
      <c r="T46" s="169">
        <v>522</v>
      </c>
      <c r="U46" s="137">
        <v>68.87</v>
      </c>
      <c r="V46" s="169">
        <v>758</v>
      </c>
      <c r="W46" s="137">
        <v>46.5</v>
      </c>
      <c r="X46" s="136"/>
      <c r="Y46" s="260">
        <v>1630</v>
      </c>
      <c r="Z46" s="453">
        <v>0.7</v>
      </c>
    </row>
    <row r="47" spans="1:26" ht="18.75">
      <c r="A47" s="269" t="s">
        <v>139</v>
      </c>
      <c r="B47" s="136"/>
      <c r="C47" s="137">
        <v>15</v>
      </c>
      <c r="D47" s="137"/>
      <c r="E47" s="169">
        <v>15</v>
      </c>
      <c r="F47" s="137">
        <v>15.46</v>
      </c>
      <c r="G47" s="137">
        <v>82</v>
      </c>
      <c r="H47" s="137"/>
      <c r="I47" s="169">
        <v>82</v>
      </c>
      <c r="J47" s="137">
        <v>84.54</v>
      </c>
      <c r="K47" s="169">
        <v>97</v>
      </c>
      <c r="L47" s="137">
        <v>48.02</v>
      </c>
      <c r="M47" s="136"/>
      <c r="N47" s="137">
        <v>8</v>
      </c>
      <c r="O47" s="137"/>
      <c r="P47" s="169">
        <v>8</v>
      </c>
      <c r="Q47" s="137">
        <v>7.62</v>
      </c>
      <c r="R47" s="137">
        <v>97</v>
      </c>
      <c r="S47" s="137"/>
      <c r="T47" s="169">
        <v>97</v>
      </c>
      <c r="U47" s="137">
        <v>92.38</v>
      </c>
      <c r="V47" s="169">
        <v>105</v>
      </c>
      <c r="W47" s="137">
        <v>51.98</v>
      </c>
      <c r="X47" s="136"/>
      <c r="Y47" s="169">
        <v>202</v>
      </c>
      <c r="Z47" s="137">
        <v>0.09</v>
      </c>
    </row>
    <row r="48" spans="1:26" ht="18.75">
      <c r="A48" s="269" t="s">
        <v>140</v>
      </c>
      <c r="B48" s="136"/>
      <c r="C48" s="137">
        <v>26</v>
      </c>
      <c r="D48" s="137"/>
      <c r="E48" s="169">
        <v>26</v>
      </c>
      <c r="F48" s="137">
        <v>9.06</v>
      </c>
      <c r="G48" s="137">
        <v>261</v>
      </c>
      <c r="H48" s="137"/>
      <c r="I48" s="169">
        <v>261</v>
      </c>
      <c r="J48" s="137">
        <v>90.94</v>
      </c>
      <c r="K48" s="169">
        <v>287</v>
      </c>
      <c r="L48" s="137">
        <v>42.39</v>
      </c>
      <c r="M48" s="136"/>
      <c r="N48" s="137">
        <v>17</v>
      </c>
      <c r="O48" s="137"/>
      <c r="P48" s="169">
        <v>17</v>
      </c>
      <c r="Q48" s="137">
        <v>4.3600000000000003</v>
      </c>
      <c r="R48" s="137">
        <v>373</v>
      </c>
      <c r="S48" s="137"/>
      <c r="T48" s="169">
        <v>373</v>
      </c>
      <c r="U48" s="137">
        <v>95.64</v>
      </c>
      <c r="V48" s="169">
        <v>390</v>
      </c>
      <c r="W48" s="137">
        <v>57.61</v>
      </c>
      <c r="X48" s="136"/>
      <c r="Y48" s="169">
        <v>677</v>
      </c>
      <c r="Z48" s="137">
        <v>0.28999999999999998</v>
      </c>
    </row>
    <row r="49" spans="1:26" ht="18.75">
      <c r="A49" s="269" t="s">
        <v>141</v>
      </c>
      <c r="B49" s="136"/>
      <c r="C49" s="137">
        <v>65</v>
      </c>
      <c r="D49" s="137"/>
      <c r="E49" s="169">
        <v>65</v>
      </c>
      <c r="F49" s="137">
        <v>19.010000000000002</v>
      </c>
      <c r="G49" s="137">
        <v>277</v>
      </c>
      <c r="H49" s="137"/>
      <c r="I49" s="169">
        <v>277</v>
      </c>
      <c r="J49" s="137">
        <v>80.989999999999995</v>
      </c>
      <c r="K49" s="169">
        <v>342</v>
      </c>
      <c r="L49" s="137">
        <v>16.91</v>
      </c>
      <c r="M49" s="136"/>
      <c r="N49" s="137">
        <v>644</v>
      </c>
      <c r="O49" s="137"/>
      <c r="P49" s="169">
        <v>644</v>
      </c>
      <c r="Q49" s="137">
        <v>38.31</v>
      </c>
      <c r="R49" s="259">
        <v>1037</v>
      </c>
      <c r="S49" s="137"/>
      <c r="T49" s="260">
        <v>1037</v>
      </c>
      <c r="U49" s="137">
        <v>61.69</v>
      </c>
      <c r="V49" s="260">
        <v>1681</v>
      </c>
      <c r="W49" s="137">
        <v>83.09</v>
      </c>
      <c r="X49" s="136"/>
      <c r="Y49" s="260">
        <v>2023</v>
      </c>
      <c r="Z49" s="137">
        <v>0.87</v>
      </c>
    </row>
    <row r="50" spans="1:26" ht="18.75">
      <c r="A50" s="269" t="s">
        <v>142</v>
      </c>
      <c r="B50" s="136"/>
      <c r="C50" s="137">
        <v>147</v>
      </c>
      <c r="D50" s="137"/>
      <c r="E50" s="169">
        <v>147</v>
      </c>
      <c r="F50" s="137">
        <v>22.01</v>
      </c>
      <c r="G50" s="137">
        <v>521</v>
      </c>
      <c r="H50" s="137"/>
      <c r="I50" s="169">
        <v>521</v>
      </c>
      <c r="J50" s="137">
        <v>77.989999999999995</v>
      </c>
      <c r="K50" s="169">
        <v>668</v>
      </c>
      <c r="L50" s="137">
        <v>33.130000000000003</v>
      </c>
      <c r="M50" s="136"/>
      <c r="N50" s="137">
        <v>475</v>
      </c>
      <c r="O50" s="137"/>
      <c r="P50" s="169">
        <v>475</v>
      </c>
      <c r="Q50" s="137">
        <v>35.24</v>
      </c>
      <c r="R50" s="137">
        <v>873</v>
      </c>
      <c r="S50" s="137"/>
      <c r="T50" s="169">
        <v>873</v>
      </c>
      <c r="U50" s="137">
        <v>64.760000000000005</v>
      </c>
      <c r="V50" s="260">
        <v>1348</v>
      </c>
      <c r="W50" s="137">
        <v>66.87</v>
      </c>
      <c r="X50" s="136"/>
      <c r="Y50" s="260">
        <v>2016</v>
      </c>
      <c r="Z50" s="137">
        <v>0.87</v>
      </c>
    </row>
    <row r="51" spans="1:26" ht="18.75">
      <c r="A51" s="269" t="s">
        <v>143</v>
      </c>
      <c r="B51" s="136"/>
      <c r="C51" s="137">
        <v>283</v>
      </c>
      <c r="D51" s="137"/>
      <c r="E51" s="169">
        <v>283</v>
      </c>
      <c r="F51" s="137">
        <v>21.23</v>
      </c>
      <c r="G51" s="259">
        <v>1050</v>
      </c>
      <c r="H51" s="137"/>
      <c r="I51" s="260">
        <v>1050</v>
      </c>
      <c r="J51" s="137">
        <v>78.77</v>
      </c>
      <c r="K51" s="260">
        <v>1333</v>
      </c>
      <c r="L51" s="137">
        <v>58.85</v>
      </c>
      <c r="M51" s="136"/>
      <c r="N51" s="137">
        <v>480</v>
      </c>
      <c r="O51" s="137"/>
      <c r="P51" s="169">
        <v>480</v>
      </c>
      <c r="Q51" s="137">
        <v>51.5</v>
      </c>
      <c r="R51" s="137">
        <v>452</v>
      </c>
      <c r="S51" s="137"/>
      <c r="T51" s="169">
        <v>452</v>
      </c>
      <c r="U51" s="137">
        <v>48.5</v>
      </c>
      <c r="V51" s="169">
        <v>932</v>
      </c>
      <c r="W51" s="137">
        <v>41.15</v>
      </c>
      <c r="X51" s="136"/>
      <c r="Y51" s="260">
        <v>2265</v>
      </c>
      <c r="Z51" s="137">
        <v>0.97</v>
      </c>
    </row>
    <row r="52" spans="1:26" ht="18.75">
      <c r="A52" s="269" t="s">
        <v>144</v>
      </c>
      <c r="B52" s="136"/>
      <c r="C52" s="137">
        <v>107</v>
      </c>
      <c r="D52" s="137"/>
      <c r="E52" s="169">
        <v>107</v>
      </c>
      <c r="F52" s="137">
        <v>10.220000000000001</v>
      </c>
      <c r="G52" s="137">
        <v>940</v>
      </c>
      <c r="H52" s="137"/>
      <c r="I52" s="169">
        <v>940</v>
      </c>
      <c r="J52" s="137">
        <v>89.78</v>
      </c>
      <c r="K52" s="260">
        <v>1047</v>
      </c>
      <c r="L52" s="137">
        <v>46.99</v>
      </c>
      <c r="M52" s="136"/>
      <c r="N52" s="137">
        <v>553</v>
      </c>
      <c r="O52" s="137"/>
      <c r="P52" s="169">
        <v>553</v>
      </c>
      <c r="Q52" s="137">
        <v>46.82</v>
      </c>
      <c r="R52" s="137">
        <v>628</v>
      </c>
      <c r="S52" s="137"/>
      <c r="T52" s="169">
        <v>628</v>
      </c>
      <c r="U52" s="137">
        <v>53.18</v>
      </c>
      <c r="V52" s="260">
        <v>1181</v>
      </c>
      <c r="W52" s="137">
        <v>53.01</v>
      </c>
      <c r="X52" s="136"/>
      <c r="Y52" s="260">
        <v>2228</v>
      </c>
      <c r="Z52" s="137">
        <v>0.96</v>
      </c>
    </row>
    <row r="53" spans="1:26" ht="18.75">
      <c r="A53" s="269" t="s">
        <v>145</v>
      </c>
      <c r="B53" s="136"/>
      <c r="C53" s="137">
        <v>222</v>
      </c>
      <c r="D53" s="137"/>
      <c r="E53" s="169">
        <v>222</v>
      </c>
      <c r="F53" s="137">
        <v>15.11</v>
      </c>
      <c r="G53" s="259">
        <v>1247</v>
      </c>
      <c r="H53" s="137"/>
      <c r="I53" s="260">
        <v>1247</v>
      </c>
      <c r="J53" s="137">
        <v>84.89</v>
      </c>
      <c r="K53" s="260">
        <v>1469</v>
      </c>
      <c r="L53" s="137">
        <v>71.760000000000005</v>
      </c>
      <c r="M53" s="136"/>
      <c r="N53" s="137">
        <v>185</v>
      </c>
      <c r="O53" s="137"/>
      <c r="P53" s="169">
        <v>185</v>
      </c>
      <c r="Q53" s="137">
        <v>32.01</v>
      </c>
      <c r="R53" s="137">
        <v>393</v>
      </c>
      <c r="S53" s="137"/>
      <c r="T53" s="169">
        <v>393</v>
      </c>
      <c r="U53" s="137">
        <v>67.989999999999995</v>
      </c>
      <c r="V53" s="169">
        <v>578</v>
      </c>
      <c r="W53" s="137">
        <v>28.24</v>
      </c>
      <c r="X53" s="136"/>
      <c r="Y53" s="260">
        <v>2047</v>
      </c>
      <c r="Z53" s="137">
        <v>0.88</v>
      </c>
    </row>
    <row r="54" spans="1:26" ht="18.75">
      <c r="A54" s="269" t="s">
        <v>146</v>
      </c>
      <c r="B54" s="136"/>
      <c r="C54" s="137"/>
      <c r="D54" s="137">
        <v>115</v>
      </c>
      <c r="E54" s="169">
        <v>115</v>
      </c>
      <c r="F54" s="137">
        <v>20.07</v>
      </c>
      <c r="G54" s="137"/>
      <c r="H54" s="137">
        <v>458</v>
      </c>
      <c r="I54" s="169">
        <v>458</v>
      </c>
      <c r="J54" s="137">
        <v>79.930000000000007</v>
      </c>
      <c r="K54" s="169">
        <v>573</v>
      </c>
      <c r="L54" s="137">
        <v>50.31</v>
      </c>
      <c r="M54" s="136"/>
      <c r="N54" s="137"/>
      <c r="O54" s="137">
        <v>337</v>
      </c>
      <c r="P54" s="169">
        <v>337</v>
      </c>
      <c r="Q54" s="137">
        <v>59.54</v>
      </c>
      <c r="R54" s="137"/>
      <c r="S54" s="137">
        <v>229</v>
      </c>
      <c r="T54" s="169">
        <v>229</v>
      </c>
      <c r="U54" s="137">
        <v>40.46</v>
      </c>
      <c r="V54" s="169">
        <v>566</v>
      </c>
      <c r="W54" s="137">
        <v>49.69</v>
      </c>
      <c r="X54" s="136"/>
      <c r="Y54" s="260">
        <v>1139</v>
      </c>
      <c r="Z54" s="137">
        <v>0.49</v>
      </c>
    </row>
    <row r="55" spans="1:26" ht="18.75">
      <c r="A55" s="269" t="s">
        <v>147</v>
      </c>
      <c r="B55" s="136"/>
      <c r="C55" s="137">
        <v>100</v>
      </c>
      <c r="D55" s="137"/>
      <c r="E55" s="169">
        <v>100</v>
      </c>
      <c r="F55" s="137">
        <v>13.42</v>
      </c>
      <c r="G55" s="137">
        <v>645</v>
      </c>
      <c r="H55" s="137"/>
      <c r="I55" s="169">
        <v>645</v>
      </c>
      <c r="J55" s="137">
        <v>86.58</v>
      </c>
      <c r="K55" s="169">
        <v>745</v>
      </c>
      <c r="L55" s="137">
        <v>45.96</v>
      </c>
      <c r="M55" s="136"/>
      <c r="N55" s="137">
        <v>324</v>
      </c>
      <c r="O55" s="137"/>
      <c r="P55" s="169">
        <v>324</v>
      </c>
      <c r="Q55" s="137">
        <v>36.99</v>
      </c>
      <c r="R55" s="137">
        <v>552</v>
      </c>
      <c r="S55" s="137"/>
      <c r="T55" s="169">
        <v>552</v>
      </c>
      <c r="U55" s="137">
        <v>63.01</v>
      </c>
      <c r="V55" s="169">
        <v>876</v>
      </c>
      <c r="W55" s="137">
        <v>54.04</v>
      </c>
      <c r="X55" s="136"/>
      <c r="Y55" s="260">
        <v>1621</v>
      </c>
      <c r="Z55" s="453">
        <v>0.7</v>
      </c>
    </row>
    <row r="56" spans="1:26" ht="18.75">
      <c r="A56" s="269" t="s">
        <v>148</v>
      </c>
      <c r="B56" s="136"/>
      <c r="C56" s="137">
        <v>101</v>
      </c>
      <c r="D56" s="137"/>
      <c r="E56" s="169">
        <v>101</v>
      </c>
      <c r="F56" s="137">
        <v>11.6</v>
      </c>
      <c r="G56" s="137">
        <v>770</v>
      </c>
      <c r="H56" s="137"/>
      <c r="I56" s="169">
        <v>770</v>
      </c>
      <c r="J56" s="137">
        <v>88.4</v>
      </c>
      <c r="K56" s="169">
        <v>871</v>
      </c>
      <c r="L56" s="137">
        <v>44.26</v>
      </c>
      <c r="M56" s="136"/>
      <c r="N56" s="137">
        <v>314</v>
      </c>
      <c r="O56" s="137"/>
      <c r="P56" s="169">
        <v>314</v>
      </c>
      <c r="Q56" s="137">
        <v>28.62</v>
      </c>
      <c r="R56" s="137">
        <v>783</v>
      </c>
      <c r="S56" s="137"/>
      <c r="T56" s="169">
        <v>783</v>
      </c>
      <c r="U56" s="137">
        <v>71.38</v>
      </c>
      <c r="V56" s="260">
        <v>1097</v>
      </c>
      <c r="W56" s="137">
        <v>55.74</v>
      </c>
      <c r="X56" s="136"/>
      <c r="Y56" s="260">
        <v>1968</v>
      </c>
      <c r="Z56" s="137">
        <v>0.85</v>
      </c>
    </row>
    <row r="57" spans="1:26" ht="18.75">
      <c r="A57" s="269" t="s">
        <v>149</v>
      </c>
      <c r="B57" s="136"/>
      <c r="C57" s="137">
        <v>9</v>
      </c>
      <c r="D57" s="137"/>
      <c r="E57" s="169">
        <v>9</v>
      </c>
      <c r="F57" s="137">
        <v>12</v>
      </c>
      <c r="G57" s="137">
        <v>66</v>
      </c>
      <c r="H57" s="137"/>
      <c r="I57" s="169">
        <v>66</v>
      </c>
      <c r="J57" s="137">
        <v>88</v>
      </c>
      <c r="K57" s="169">
        <v>75</v>
      </c>
      <c r="L57" s="137">
        <v>56.82</v>
      </c>
      <c r="M57" s="136"/>
      <c r="N57" s="137">
        <v>16</v>
      </c>
      <c r="O57" s="137"/>
      <c r="P57" s="169">
        <v>16</v>
      </c>
      <c r="Q57" s="137">
        <v>28.07</v>
      </c>
      <c r="R57" s="137">
        <v>41</v>
      </c>
      <c r="S57" s="137"/>
      <c r="T57" s="169">
        <v>41</v>
      </c>
      <c r="U57" s="137">
        <v>71.930000000000007</v>
      </c>
      <c r="V57" s="169">
        <v>57</v>
      </c>
      <c r="W57" s="137">
        <v>43.18</v>
      </c>
      <c r="X57" s="136"/>
      <c r="Y57" s="169">
        <v>132</v>
      </c>
      <c r="Z57" s="137">
        <v>0.06</v>
      </c>
    </row>
    <row r="58" spans="1:26" ht="8.1" customHeight="1">
      <c r="A58" s="138"/>
      <c r="B58" s="136"/>
      <c r="C58" s="138"/>
      <c r="D58" s="138"/>
      <c r="E58" s="138"/>
      <c r="F58" s="138"/>
      <c r="G58" s="138"/>
      <c r="H58" s="138"/>
      <c r="I58" s="138"/>
      <c r="J58" s="138"/>
      <c r="K58" s="138"/>
      <c r="L58" s="138"/>
      <c r="M58" s="136"/>
      <c r="N58" s="138"/>
      <c r="O58" s="138"/>
      <c r="P58" s="138"/>
      <c r="Q58" s="138"/>
      <c r="R58" s="138"/>
      <c r="S58" s="138"/>
      <c r="T58" s="138"/>
      <c r="U58" s="138"/>
      <c r="V58" s="138"/>
      <c r="W58" s="138"/>
      <c r="X58" s="136"/>
      <c r="Y58" s="138"/>
      <c r="Z58" s="138"/>
    </row>
    <row r="59" spans="1:26" ht="18.75">
      <c r="A59" s="141" t="s">
        <v>103</v>
      </c>
      <c r="B59" s="136"/>
      <c r="C59" s="261">
        <v>1505</v>
      </c>
      <c r="D59" s="141">
        <v>115</v>
      </c>
      <c r="E59" s="261">
        <v>1620</v>
      </c>
      <c r="F59" s="141">
        <v>7.78</v>
      </c>
      <c r="G59" s="261">
        <v>7880</v>
      </c>
      <c r="H59" s="141">
        <v>458</v>
      </c>
      <c r="I59" s="261">
        <v>8338</v>
      </c>
      <c r="J59" s="141">
        <v>40.04</v>
      </c>
      <c r="K59" s="261">
        <v>9958</v>
      </c>
      <c r="L59" s="139">
        <v>47.82</v>
      </c>
      <c r="M59" s="136"/>
      <c r="N59" s="261">
        <v>3889</v>
      </c>
      <c r="O59" s="141">
        <v>337</v>
      </c>
      <c r="P59" s="261">
        <v>4226</v>
      </c>
      <c r="Q59" s="141">
        <v>20.29</v>
      </c>
      <c r="R59" s="261">
        <v>6410</v>
      </c>
      <c r="S59" s="141">
        <v>229</v>
      </c>
      <c r="T59" s="261">
        <v>6639</v>
      </c>
      <c r="U59" s="141">
        <v>31.88</v>
      </c>
      <c r="V59" s="261">
        <v>10865</v>
      </c>
      <c r="W59" s="139">
        <v>52.18</v>
      </c>
      <c r="X59" s="136"/>
      <c r="Y59" s="261">
        <v>20823</v>
      </c>
      <c r="Z59" s="141">
        <v>8.9600000000000009</v>
      </c>
    </row>
    <row r="60" spans="1:26" ht="8.1" customHeight="1">
      <c r="A60" s="138"/>
      <c r="B60" s="136"/>
      <c r="C60" s="138"/>
      <c r="D60" s="138"/>
      <c r="E60" s="138"/>
      <c r="F60" s="138"/>
      <c r="G60" s="138"/>
      <c r="H60" s="138"/>
      <c r="I60" s="138"/>
      <c r="J60" s="138"/>
      <c r="K60" s="138"/>
      <c r="L60" s="138"/>
      <c r="M60" s="136"/>
      <c r="N60" s="138"/>
      <c r="O60" s="138"/>
      <c r="P60" s="138"/>
      <c r="Q60" s="138"/>
      <c r="R60" s="138"/>
      <c r="S60" s="138"/>
      <c r="T60" s="138"/>
      <c r="U60" s="138"/>
      <c r="V60" s="138"/>
      <c r="W60" s="138"/>
      <c r="X60" s="136"/>
      <c r="Y60" s="138"/>
      <c r="Z60" s="138"/>
    </row>
    <row r="61" spans="1:26" ht="18.75">
      <c r="A61" s="262" t="s">
        <v>150</v>
      </c>
      <c r="B61" s="136"/>
      <c r="C61" s="261">
        <v>70548</v>
      </c>
      <c r="D61" s="261">
        <v>5328</v>
      </c>
      <c r="E61" s="261">
        <v>75876</v>
      </c>
      <c r="F61" s="141">
        <v>32.64</v>
      </c>
      <c r="G61" s="261">
        <v>121723</v>
      </c>
      <c r="H61" s="261">
        <v>6134</v>
      </c>
      <c r="I61" s="261">
        <v>127857</v>
      </c>
      <c r="J61" s="141">
        <v>54.99</v>
      </c>
      <c r="K61" s="261">
        <v>203733</v>
      </c>
      <c r="L61" s="139">
        <v>87.63</v>
      </c>
      <c r="M61" s="136"/>
      <c r="N61" s="261">
        <v>10592</v>
      </c>
      <c r="O61" s="141">
        <v>979</v>
      </c>
      <c r="P61" s="261">
        <v>11571</v>
      </c>
      <c r="Q61" s="141">
        <v>4.9800000000000004</v>
      </c>
      <c r="R61" s="261">
        <v>16301</v>
      </c>
      <c r="S61" s="141">
        <v>888</v>
      </c>
      <c r="T61" s="261">
        <v>17189</v>
      </c>
      <c r="U61" s="141">
        <v>7.39</v>
      </c>
      <c r="V61" s="261">
        <v>28760</v>
      </c>
      <c r="W61" s="139">
        <v>12.37</v>
      </c>
      <c r="X61" s="136"/>
      <c r="Y61" s="261">
        <v>232493</v>
      </c>
      <c r="Z61" s="141">
        <v>100</v>
      </c>
    </row>
    <row r="62" spans="1:26" ht="8.1" customHeight="1">
      <c r="A62" s="138"/>
      <c r="B62" s="136"/>
      <c r="C62" s="138"/>
      <c r="D62" s="138"/>
      <c r="E62" s="138"/>
      <c r="F62" s="138"/>
      <c r="G62" s="138"/>
      <c r="H62" s="138"/>
      <c r="I62" s="138"/>
      <c r="J62" s="138"/>
      <c r="K62" s="138"/>
      <c r="L62" s="138"/>
      <c r="M62" s="136"/>
      <c r="N62" s="138"/>
      <c r="O62" s="138"/>
      <c r="P62" s="138"/>
      <c r="Q62" s="138"/>
      <c r="R62" s="138"/>
      <c r="S62" s="138"/>
      <c r="T62" s="138"/>
      <c r="U62" s="138"/>
      <c r="V62" s="138"/>
      <c r="W62" s="138"/>
      <c r="X62" s="136"/>
      <c r="Y62" s="138"/>
      <c r="Z62" s="138"/>
    </row>
    <row r="63" spans="1:26" ht="18.75">
      <c r="A63" s="262" t="s">
        <v>151</v>
      </c>
      <c r="B63" s="136"/>
      <c r="C63" s="261">
        <v>70883</v>
      </c>
      <c r="D63" s="261">
        <v>5289</v>
      </c>
      <c r="E63" s="261">
        <v>76172</v>
      </c>
      <c r="F63" s="141">
        <v>32.729999999999997</v>
      </c>
      <c r="G63" s="261">
        <v>121469</v>
      </c>
      <c r="H63" s="261">
        <v>6143</v>
      </c>
      <c r="I63" s="261">
        <v>127612</v>
      </c>
      <c r="J63" s="141">
        <v>54.83</v>
      </c>
      <c r="K63" s="261">
        <v>203784</v>
      </c>
      <c r="L63" s="139">
        <v>87.56</v>
      </c>
      <c r="M63" s="136"/>
      <c r="N63" s="261">
        <v>10829</v>
      </c>
      <c r="O63" s="261">
        <v>1021</v>
      </c>
      <c r="P63" s="261">
        <v>11850</v>
      </c>
      <c r="Q63" s="141">
        <v>5.09</v>
      </c>
      <c r="R63" s="261">
        <v>16206</v>
      </c>
      <c r="S63" s="141">
        <v>889</v>
      </c>
      <c r="T63" s="261">
        <v>17095</v>
      </c>
      <c r="U63" s="141">
        <v>7.35</v>
      </c>
      <c r="V63" s="261">
        <v>28945</v>
      </c>
      <c r="W63" s="139">
        <v>12.44</v>
      </c>
      <c r="X63" s="136"/>
      <c r="Y63" s="261">
        <v>232729</v>
      </c>
      <c r="Z63" s="141">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0" t="s">
        <v>92</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0" t="s">
        <v>93</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scale="40"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3BB3-E03C-46F6-B9D8-3F941E0CE106}">
  <sheetPr>
    <pageSetUpPr fitToPage="1"/>
  </sheetPr>
  <dimension ref="A1:N75"/>
  <sheetViews>
    <sheetView view="pageBreakPreview" zoomScaleNormal="100" zoomScaleSheetLayoutView="100" workbookViewId="0">
      <selection activeCell="O45" sqref="O45"/>
    </sheetView>
  </sheetViews>
  <sheetFormatPr baseColWidth="10" defaultColWidth="11.42578125" defaultRowHeight="12.75"/>
  <cols>
    <col min="1" max="1" width="10.7109375" customWidth="1"/>
    <col min="2" max="2" width="7.5703125" bestFit="1" customWidth="1"/>
  </cols>
  <sheetData>
    <row r="1" spans="1:14">
      <c r="A1" s="120" t="s">
        <v>80</v>
      </c>
    </row>
    <row r="2" spans="1:14" ht="24.95" customHeight="1">
      <c r="A2" s="591" t="s">
        <v>49</v>
      </c>
      <c r="B2" s="591"/>
      <c r="C2" s="591"/>
      <c r="D2" s="591"/>
      <c r="E2" s="591"/>
      <c r="F2" s="591"/>
      <c r="G2" s="591"/>
      <c r="H2" s="591"/>
      <c r="I2" s="591"/>
      <c r="J2" s="591"/>
      <c r="K2" s="591"/>
      <c r="L2" s="591"/>
      <c r="M2" s="591"/>
      <c r="N2" s="591"/>
    </row>
    <row r="3" spans="1:14" ht="20.100000000000001" customHeight="1">
      <c r="A3" s="591" t="str">
        <f>UPPER(CONCATENATE("Mayo 2024"))</f>
        <v>MAYO 2024</v>
      </c>
      <c r="B3" s="591"/>
      <c r="C3" s="591"/>
      <c r="D3" s="591"/>
      <c r="E3" s="591"/>
      <c r="F3" s="591"/>
      <c r="G3" s="591"/>
      <c r="H3" s="591"/>
      <c r="I3" s="591"/>
      <c r="J3" s="591"/>
      <c r="K3" s="591"/>
      <c r="L3" s="591"/>
      <c r="M3" s="591"/>
      <c r="N3" s="591"/>
    </row>
    <row r="4" spans="1:14">
      <c r="A4" s="121"/>
    </row>
    <row r="5" spans="1:14" ht="6.95" customHeight="1">
      <c r="A5" s="142" t="s">
        <v>152</v>
      </c>
      <c r="B5" s="142" t="s">
        <v>153</v>
      </c>
    </row>
    <row r="6" spans="1:14" ht="6.95" customHeight="1">
      <c r="A6" s="143" t="s">
        <v>118</v>
      </c>
      <c r="B6" s="144">
        <v>35519</v>
      </c>
    </row>
    <row r="7" spans="1:14" ht="6.95" customHeight="1">
      <c r="A7" s="143" t="s">
        <v>112</v>
      </c>
      <c r="B7" s="144">
        <v>25491</v>
      </c>
    </row>
    <row r="8" spans="1:14" ht="6.95" customHeight="1">
      <c r="A8" s="143" t="s">
        <v>117</v>
      </c>
      <c r="B8" s="144">
        <v>13296</v>
      </c>
    </row>
    <row r="9" spans="1:14" ht="6.95" customHeight="1">
      <c r="A9" s="143" t="s">
        <v>105</v>
      </c>
      <c r="B9" s="144">
        <v>12843</v>
      </c>
    </row>
    <row r="10" spans="1:14" ht="6.95" customHeight="1">
      <c r="A10" s="143" t="s">
        <v>129</v>
      </c>
      <c r="B10" s="144">
        <v>11082</v>
      </c>
    </row>
    <row r="11" spans="1:14" ht="6.95" customHeight="1">
      <c r="A11" s="143" t="s">
        <v>122</v>
      </c>
      <c r="B11" s="144">
        <v>10202</v>
      </c>
    </row>
    <row r="12" spans="1:14" ht="6.95" customHeight="1">
      <c r="A12" s="143" t="s">
        <v>111</v>
      </c>
      <c r="B12" s="144">
        <v>8620</v>
      </c>
    </row>
    <row r="13" spans="1:14" ht="9.9499999999999993" customHeight="1">
      <c r="A13" s="143" t="s">
        <v>133</v>
      </c>
      <c r="B13" s="144">
        <v>8280</v>
      </c>
    </row>
    <row r="14" spans="1:14" ht="9.9499999999999993" customHeight="1">
      <c r="A14" s="143" t="s">
        <v>124</v>
      </c>
      <c r="B14" s="144">
        <v>7482</v>
      </c>
    </row>
    <row r="15" spans="1:14" ht="6.95" customHeight="1">
      <c r="A15" s="143" t="s">
        <v>119</v>
      </c>
      <c r="B15" s="144">
        <v>6533</v>
      </c>
    </row>
    <row r="16" spans="1:14" ht="6.95" customHeight="1">
      <c r="A16" s="143" t="s">
        <v>114</v>
      </c>
      <c r="B16" s="144">
        <v>6376</v>
      </c>
    </row>
    <row r="17" spans="1:2" ht="6.95" customHeight="1">
      <c r="A17" s="143" t="s">
        <v>110</v>
      </c>
      <c r="B17" s="144">
        <v>5373</v>
      </c>
    </row>
    <row r="18" spans="1:2" ht="6.95" customHeight="1">
      <c r="A18" s="143" t="s">
        <v>116</v>
      </c>
      <c r="B18" s="144">
        <v>5108</v>
      </c>
    </row>
    <row r="19" spans="1:2" ht="6.95" customHeight="1">
      <c r="A19" s="143" t="s">
        <v>108</v>
      </c>
      <c r="B19" s="144">
        <v>4379</v>
      </c>
    </row>
    <row r="20" spans="1:2" ht="6.95" customHeight="1">
      <c r="A20" s="143" t="s">
        <v>113</v>
      </c>
      <c r="B20" s="144">
        <v>4132</v>
      </c>
    </row>
    <row r="21" spans="1:2" ht="6.95" customHeight="1">
      <c r="A21" s="143" t="s">
        <v>128</v>
      </c>
      <c r="B21" s="144">
        <v>4092</v>
      </c>
    </row>
    <row r="22" spans="1:2" ht="6.95" customHeight="1">
      <c r="A22" s="143" t="s">
        <v>130</v>
      </c>
      <c r="B22" s="144">
        <v>4092</v>
      </c>
    </row>
    <row r="23" spans="1:2" ht="6.95" customHeight="1">
      <c r="A23" s="143" t="s">
        <v>131</v>
      </c>
      <c r="B23" s="144">
        <v>4023</v>
      </c>
    </row>
    <row r="24" spans="1:2" ht="6.95" customHeight="1">
      <c r="A24" s="143" t="s">
        <v>115</v>
      </c>
      <c r="B24" s="144">
        <v>3940</v>
      </c>
    </row>
    <row r="25" spans="1:2" ht="6.95" customHeight="1">
      <c r="A25" s="143" t="s">
        <v>123</v>
      </c>
      <c r="B25" s="144">
        <v>3856</v>
      </c>
    </row>
    <row r="26" spans="1:2" ht="6.95" customHeight="1">
      <c r="A26" s="143" t="s">
        <v>126</v>
      </c>
      <c r="B26" s="144">
        <v>3683</v>
      </c>
    </row>
    <row r="27" spans="1:2" ht="6.95" customHeight="1">
      <c r="A27" s="143" t="s">
        <v>120</v>
      </c>
      <c r="B27" s="144">
        <v>3678</v>
      </c>
    </row>
    <row r="28" spans="1:2" ht="6.95" customHeight="1">
      <c r="A28" s="143" t="s">
        <v>127</v>
      </c>
      <c r="B28" s="144">
        <v>3155</v>
      </c>
    </row>
    <row r="29" spans="1:2" ht="6.95" customHeight="1">
      <c r="A29" s="143" t="s">
        <v>125</v>
      </c>
      <c r="B29" s="144">
        <v>3047</v>
      </c>
    </row>
    <row r="30" spans="1:2" ht="6.95" customHeight="1">
      <c r="A30" s="143" t="s">
        <v>121</v>
      </c>
      <c r="B30" s="144">
        <v>2801</v>
      </c>
    </row>
    <row r="31" spans="1:2" ht="6.95" customHeight="1">
      <c r="A31" s="143" t="s">
        <v>135</v>
      </c>
      <c r="B31" s="144">
        <v>2349</v>
      </c>
    </row>
    <row r="32" spans="1:2" ht="6.95" customHeight="1">
      <c r="A32" s="143" t="s">
        <v>137</v>
      </c>
      <c r="B32" s="144">
        <v>2289</v>
      </c>
    </row>
    <row r="33" spans="1:2" ht="6.95" customHeight="1">
      <c r="A33" s="143" t="s">
        <v>143</v>
      </c>
      <c r="B33" s="144">
        <v>2265</v>
      </c>
    </row>
    <row r="34" spans="1:2" ht="6.95" customHeight="1">
      <c r="A34" s="143" t="s">
        <v>144</v>
      </c>
      <c r="B34" s="144">
        <v>2228</v>
      </c>
    </row>
    <row r="35" spans="1:2" ht="6.95" customHeight="1">
      <c r="A35" s="143" t="s">
        <v>145</v>
      </c>
      <c r="B35" s="144">
        <v>2047</v>
      </c>
    </row>
    <row r="36" spans="1:2" ht="6.95" customHeight="1">
      <c r="A36" s="143" t="s">
        <v>141</v>
      </c>
      <c r="B36" s="144">
        <v>2023</v>
      </c>
    </row>
    <row r="37" spans="1:2" ht="6.95" customHeight="1">
      <c r="A37" s="143" t="s">
        <v>142</v>
      </c>
      <c r="B37" s="144">
        <v>2016</v>
      </c>
    </row>
    <row r="38" spans="1:2" ht="6.95" customHeight="1">
      <c r="A38" s="143" t="s">
        <v>104</v>
      </c>
      <c r="B38" s="144">
        <v>1989</v>
      </c>
    </row>
    <row r="39" spans="1:2" ht="6.95" customHeight="1">
      <c r="A39" s="143" t="s">
        <v>148</v>
      </c>
      <c r="B39" s="144">
        <v>1968</v>
      </c>
    </row>
    <row r="40" spans="1:2" ht="6.95" customHeight="1">
      <c r="A40" s="143" t="s">
        <v>134</v>
      </c>
      <c r="B40" s="144">
        <v>1810</v>
      </c>
    </row>
    <row r="41" spans="1:2" ht="6.95" customHeight="1">
      <c r="A41" s="143" t="s">
        <v>138</v>
      </c>
      <c r="B41" s="144">
        <v>1630</v>
      </c>
    </row>
    <row r="42" spans="1:2" ht="6.95" customHeight="1">
      <c r="A42" s="143" t="s">
        <v>147</v>
      </c>
      <c r="B42" s="144">
        <v>1621</v>
      </c>
    </row>
    <row r="43" spans="1:2" ht="6.95" customHeight="1">
      <c r="A43" s="143" t="s">
        <v>109</v>
      </c>
      <c r="B43" s="144">
        <v>1196</v>
      </c>
    </row>
    <row r="44" spans="1:2" ht="6.95" customHeight="1">
      <c r="A44" s="143" t="s">
        <v>106</v>
      </c>
      <c r="B44" s="144">
        <v>1196</v>
      </c>
    </row>
    <row r="45" spans="1:2" ht="6.95" customHeight="1">
      <c r="A45" s="143" t="s">
        <v>146</v>
      </c>
      <c r="B45" s="144">
        <v>1139</v>
      </c>
    </row>
    <row r="46" spans="1:2" ht="6.95" customHeight="1">
      <c r="A46" s="143" t="s">
        <v>132</v>
      </c>
      <c r="B46" s="144">
        <v>1060</v>
      </c>
    </row>
    <row r="47" spans="1:2" ht="6.95" customHeight="1">
      <c r="A47" s="143" t="s">
        <v>107</v>
      </c>
      <c r="B47" s="142">
        <v>987</v>
      </c>
    </row>
    <row r="48" spans="1:2" ht="6.95" customHeight="1">
      <c r="A48" s="143" t="s">
        <v>140</v>
      </c>
      <c r="B48" s="142">
        <v>677</v>
      </c>
    </row>
    <row r="49" spans="1:2" ht="6.95" customHeight="1">
      <c r="A49" s="143" t="s">
        <v>136</v>
      </c>
      <c r="B49" s="142">
        <v>586</v>
      </c>
    </row>
    <row r="50" spans="1:2" ht="6.95" customHeight="1">
      <c r="A50" s="143" t="s">
        <v>139</v>
      </c>
      <c r="B50" s="142">
        <v>202</v>
      </c>
    </row>
    <row r="51" spans="1:2" ht="6.95" customHeight="1">
      <c r="A51" s="143" t="s">
        <v>149</v>
      </c>
      <c r="B51" s="142">
        <v>132</v>
      </c>
    </row>
    <row r="52" spans="1:2" ht="6.95" customHeight="1">
      <c r="A52" s="145" t="s">
        <v>153</v>
      </c>
      <c r="B52" s="144"/>
    </row>
    <row r="53" spans="1:2" ht="6.95" customHeight="1">
      <c r="A53" s="143"/>
      <c r="B53" s="121"/>
    </row>
    <row r="54" spans="1:2" ht="6.95" customHeight="1">
      <c r="A54" s="127"/>
    </row>
    <row r="55" spans="1:2" ht="6.95" customHeight="1">
      <c r="A55" s="127"/>
    </row>
    <row r="56" spans="1:2" ht="6.95" customHeight="1">
      <c r="A56" s="143"/>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588" t="s">
        <v>89</v>
      </c>
      <c r="G71" s="588"/>
      <c r="H71" s="589">
        <v>232495</v>
      </c>
      <c r="I71" s="590"/>
    </row>
    <row r="72" spans="1:9">
      <c r="F72" s="588"/>
      <c r="G72" s="588"/>
      <c r="H72" s="590"/>
      <c r="I72" s="590"/>
    </row>
    <row r="74" spans="1:9" ht="12" customHeight="1">
      <c r="A74" s="146" t="s">
        <v>92</v>
      </c>
    </row>
    <row r="75" spans="1:9" ht="12" customHeight="1">
      <c r="A75" s="146" t="s">
        <v>93</v>
      </c>
      <c r="B75" s="146"/>
      <c r="C75" s="146"/>
      <c r="D75" s="146"/>
      <c r="E75" s="146"/>
      <c r="F75" s="146"/>
      <c r="G75" s="146"/>
      <c r="H75" s="146"/>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12" footer="0.31496062992126"/>
  <pageSetup scale="88"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6AB61-B95E-4CCE-8424-0ED4EC5D54C3}">
  <sheetPr>
    <pageSetUpPr fitToPage="1"/>
  </sheetPr>
  <dimension ref="A1:AA46"/>
  <sheetViews>
    <sheetView view="pageBreakPreview" topLeftCell="A5" zoomScale="60" zoomScaleNormal="78" workbookViewId="0">
      <selection activeCell="N27" sqref="N27"/>
    </sheetView>
  </sheetViews>
  <sheetFormatPr baseColWidth="10" defaultColWidth="11.42578125"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596" t="s">
        <v>154</v>
      </c>
      <c r="B2" s="596"/>
      <c r="C2" s="596"/>
      <c r="D2" s="596"/>
      <c r="E2" s="596"/>
      <c r="F2" s="596"/>
      <c r="G2" s="596"/>
      <c r="H2" s="596"/>
      <c r="I2" s="596"/>
      <c r="J2" s="596"/>
      <c r="K2" s="596"/>
      <c r="L2" s="596"/>
      <c r="M2" s="596"/>
      <c r="N2" s="596"/>
      <c r="O2" s="596"/>
      <c r="P2" s="596"/>
      <c r="Q2" s="596"/>
      <c r="R2" s="596"/>
      <c r="S2" s="596"/>
      <c r="T2" s="596"/>
      <c r="U2" s="596"/>
      <c r="V2" s="596"/>
      <c r="W2" s="596"/>
      <c r="X2" s="596"/>
      <c r="Y2" s="596"/>
      <c r="Z2" s="596"/>
      <c r="AA2" s="596"/>
    </row>
    <row r="3" spans="1:27">
      <c r="A3" s="14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596" t="str">
        <f>UPPER(CONCATENATE("Mayo 2023 - Mayo 2024"))</f>
        <v>MAYO 2023 - MAYO 2024</v>
      </c>
      <c r="B5" s="596"/>
      <c r="C5" s="596"/>
      <c r="D5" s="596"/>
      <c r="E5" s="596"/>
      <c r="F5" s="596"/>
      <c r="G5" s="596"/>
      <c r="H5" s="596"/>
      <c r="I5" s="596"/>
      <c r="J5" s="596"/>
      <c r="K5" s="596"/>
      <c r="L5" s="596"/>
      <c r="M5" s="596"/>
      <c r="N5" s="596"/>
      <c r="O5" s="596"/>
      <c r="P5" s="596"/>
      <c r="Q5" s="596"/>
      <c r="R5" s="596"/>
      <c r="S5" s="596"/>
      <c r="T5" s="596"/>
      <c r="U5" s="596"/>
      <c r="V5" s="596"/>
      <c r="W5" s="596"/>
      <c r="X5" s="596"/>
      <c r="Y5" s="596"/>
      <c r="Z5" s="596"/>
      <c r="AA5" s="596"/>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592" t="s">
        <v>155</v>
      </c>
      <c r="B17" s="592" t="s">
        <v>156</v>
      </c>
      <c r="C17" s="595"/>
      <c r="D17" s="592" t="s">
        <v>96</v>
      </c>
      <c r="E17" s="592"/>
      <c r="F17" s="592"/>
      <c r="G17" s="592"/>
      <c r="H17" s="592"/>
      <c r="I17" s="592"/>
      <c r="J17" s="592"/>
      <c r="K17" s="592"/>
      <c r="L17" s="592"/>
      <c r="M17" s="595"/>
      <c r="N17" s="592" t="s">
        <v>97</v>
      </c>
      <c r="O17" s="592"/>
      <c r="P17" s="592"/>
      <c r="Q17" s="592"/>
      <c r="R17" s="592"/>
      <c r="S17" s="592"/>
      <c r="T17" s="592"/>
      <c r="U17" s="592"/>
      <c r="V17" s="592"/>
      <c r="W17" s="595"/>
      <c r="X17" s="592" t="s">
        <v>88</v>
      </c>
      <c r="Y17" s="595"/>
      <c r="Z17" s="592" t="s">
        <v>157</v>
      </c>
      <c r="AA17" s="592"/>
    </row>
    <row r="18" spans="1:27" ht="39.950000000000003" customHeight="1">
      <c r="A18" s="592"/>
      <c r="B18" s="592"/>
      <c r="C18" s="595"/>
      <c r="D18" s="592" t="s">
        <v>99</v>
      </c>
      <c r="E18" s="592" t="s">
        <v>158</v>
      </c>
      <c r="F18" s="592"/>
      <c r="G18" s="592" t="s">
        <v>100</v>
      </c>
      <c r="H18" s="592" t="s">
        <v>158</v>
      </c>
      <c r="I18" s="592"/>
      <c r="J18" s="592" t="s">
        <v>103</v>
      </c>
      <c r="K18" s="592" t="s">
        <v>158</v>
      </c>
      <c r="L18" s="592"/>
      <c r="M18" s="595"/>
      <c r="N18" s="592" t="s">
        <v>99</v>
      </c>
      <c r="O18" s="592" t="s">
        <v>158</v>
      </c>
      <c r="P18" s="592"/>
      <c r="Q18" s="592" t="s">
        <v>100</v>
      </c>
      <c r="R18" s="592" t="s">
        <v>158</v>
      </c>
      <c r="S18" s="592"/>
      <c r="T18" s="592" t="s">
        <v>103</v>
      </c>
      <c r="U18" s="592" t="s">
        <v>158</v>
      </c>
      <c r="V18" s="592"/>
      <c r="W18" s="595"/>
      <c r="X18" s="592"/>
      <c r="Y18" s="595"/>
      <c r="Z18" s="592"/>
      <c r="AA18" s="592"/>
    </row>
    <row r="19" spans="1:27" ht="39.950000000000003" customHeight="1">
      <c r="A19" s="592"/>
      <c r="B19" s="592"/>
      <c r="C19" s="595"/>
      <c r="D19" s="592"/>
      <c r="E19" s="284" t="s">
        <v>159</v>
      </c>
      <c r="F19" s="284" t="s">
        <v>52</v>
      </c>
      <c r="G19" s="592"/>
      <c r="H19" s="284" t="s">
        <v>159</v>
      </c>
      <c r="I19" s="284" t="s">
        <v>52</v>
      </c>
      <c r="J19" s="592"/>
      <c r="K19" s="284" t="s">
        <v>159</v>
      </c>
      <c r="L19" s="284" t="s">
        <v>52</v>
      </c>
      <c r="M19" s="595"/>
      <c r="N19" s="592"/>
      <c r="O19" s="284" t="s">
        <v>159</v>
      </c>
      <c r="P19" s="284" t="s">
        <v>52</v>
      </c>
      <c r="Q19" s="592"/>
      <c r="R19" s="284" t="s">
        <v>159</v>
      </c>
      <c r="S19" s="284" t="s">
        <v>52</v>
      </c>
      <c r="T19" s="592"/>
      <c r="U19" s="284" t="s">
        <v>159</v>
      </c>
      <c r="V19" s="284" t="s">
        <v>52</v>
      </c>
      <c r="W19" s="595"/>
      <c r="X19" s="592"/>
      <c r="Y19" s="595"/>
      <c r="Z19" s="284" t="s">
        <v>159</v>
      </c>
      <c r="AA19" s="284" t="s">
        <v>52</v>
      </c>
    </row>
    <row r="20" spans="1:27" ht="8.1" customHeight="1">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row>
    <row r="21" spans="1:27" ht="39.950000000000003" customHeight="1">
      <c r="A21" s="593">
        <v>2023</v>
      </c>
      <c r="B21" s="263" t="s">
        <v>160</v>
      </c>
      <c r="C21" s="136"/>
      <c r="D21" s="264">
        <v>80219</v>
      </c>
      <c r="E21" s="265">
        <v>-133</v>
      </c>
      <c r="F21" s="265">
        <v>-0.17</v>
      </c>
      <c r="G21" s="264">
        <v>121946</v>
      </c>
      <c r="H21" s="265">
        <v>357</v>
      </c>
      <c r="I21" s="265">
        <v>0.28999999999999998</v>
      </c>
      <c r="J21" s="264">
        <v>202165</v>
      </c>
      <c r="K21" s="265">
        <v>224</v>
      </c>
      <c r="L21" s="265">
        <v>0.11</v>
      </c>
      <c r="M21" s="136"/>
      <c r="N21" s="264">
        <v>13265</v>
      </c>
      <c r="O21" s="265">
        <v>46</v>
      </c>
      <c r="P21" s="265">
        <v>0.35</v>
      </c>
      <c r="Q21" s="264">
        <v>16800</v>
      </c>
      <c r="R21" s="265">
        <v>53</v>
      </c>
      <c r="S21" s="265">
        <v>0.32</v>
      </c>
      <c r="T21" s="264">
        <v>30065</v>
      </c>
      <c r="U21" s="265">
        <v>99</v>
      </c>
      <c r="V21" s="265">
        <v>0.33</v>
      </c>
      <c r="W21" s="136"/>
      <c r="X21" s="266">
        <v>232230</v>
      </c>
      <c r="Y21" s="136"/>
      <c r="Z21" s="265">
        <v>323</v>
      </c>
      <c r="AA21" s="265">
        <v>0.14000000000000001</v>
      </c>
    </row>
    <row r="22" spans="1:27" ht="39.950000000000003" customHeight="1">
      <c r="A22" s="593"/>
      <c r="B22" s="263" t="s">
        <v>161</v>
      </c>
      <c r="C22" s="136"/>
      <c r="D22" s="264">
        <v>80120</v>
      </c>
      <c r="E22" s="265">
        <v>-99</v>
      </c>
      <c r="F22" s="265">
        <v>-0.12</v>
      </c>
      <c r="G22" s="264">
        <v>122437</v>
      </c>
      <c r="H22" s="265">
        <v>491</v>
      </c>
      <c r="I22" s="478">
        <v>0.4</v>
      </c>
      <c r="J22" s="264">
        <v>202557</v>
      </c>
      <c r="K22" s="265">
        <v>392</v>
      </c>
      <c r="L22" s="265">
        <v>0.19</v>
      </c>
      <c r="M22" s="136"/>
      <c r="N22" s="264">
        <v>13378</v>
      </c>
      <c r="O22" s="265">
        <v>113</v>
      </c>
      <c r="P22" s="265">
        <v>0.85</v>
      </c>
      <c r="Q22" s="264">
        <v>16872</v>
      </c>
      <c r="R22" s="265">
        <v>72</v>
      </c>
      <c r="S22" s="265">
        <v>0.43</v>
      </c>
      <c r="T22" s="264">
        <v>30250</v>
      </c>
      <c r="U22" s="265">
        <v>185</v>
      </c>
      <c r="V22" s="265">
        <v>0.62</v>
      </c>
      <c r="W22" s="136"/>
      <c r="X22" s="266">
        <v>232807</v>
      </c>
      <c r="Y22" s="136"/>
      <c r="Z22" s="265">
        <v>577</v>
      </c>
      <c r="AA22" s="265">
        <v>0.25</v>
      </c>
    </row>
    <row r="23" spans="1:27" ht="39.950000000000003" customHeight="1">
      <c r="A23" s="593"/>
      <c r="B23" s="263" t="s">
        <v>162</v>
      </c>
      <c r="C23" s="136"/>
      <c r="D23" s="264">
        <v>80494</v>
      </c>
      <c r="E23" s="265">
        <v>374</v>
      </c>
      <c r="F23" s="265">
        <v>0.47</v>
      </c>
      <c r="G23" s="264">
        <v>123170</v>
      </c>
      <c r="H23" s="265">
        <v>733</v>
      </c>
      <c r="I23" s="478">
        <v>0.6</v>
      </c>
      <c r="J23" s="264">
        <v>203664</v>
      </c>
      <c r="K23" s="266">
        <v>1107</v>
      </c>
      <c r="L23" s="265">
        <v>0.55000000000000004</v>
      </c>
      <c r="M23" s="136"/>
      <c r="N23" s="264">
        <v>13434</v>
      </c>
      <c r="O23" s="265">
        <v>56</v>
      </c>
      <c r="P23" s="265">
        <v>0.42</v>
      </c>
      <c r="Q23" s="264">
        <v>16969</v>
      </c>
      <c r="R23" s="265">
        <v>97</v>
      </c>
      <c r="S23" s="265">
        <v>0.56999999999999995</v>
      </c>
      <c r="T23" s="264">
        <v>30403</v>
      </c>
      <c r="U23" s="265">
        <v>153</v>
      </c>
      <c r="V23" s="265">
        <v>0.51</v>
      </c>
      <c r="W23" s="136"/>
      <c r="X23" s="266">
        <v>234067</v>
      </c>
      <c r="Y23" s="136"/>
      <c r="Z23" s="266">
        <v>1260</v>
      </c>
      <c r="AA23" s="265">
        <v>0.54</v>
      </c>
    </row>
    <row r="24" spans="1:27" ht="39.950000000000003" customHeight="1">
      <c r="A24" s="593"/>
      <c r="B24" s="263" t="s">
        <v>163</v>
      </c>
      <c r="C24" s="136"/>
      <c r="D24" s="264">
        <v>79376</v>
      </c>
      <c r="E24" s="266">
        <v>-1118</v>
      </c>
      <c r="F24" s="265">
        <v>-1.39</v>
      </c>
      <c r="G24" s="264">
        <v>124667</v>
      </c>
      <c r="H24" s="266">
        <v>1497</v>
      </c>
      <c r="I24" s="265">
        <v>1.22</v>
      </c>
      <c r="J24" s="264">
        <v>204043</v>
      </c>
      <c r="K24" s="265">
        <v>379</v>
      </c>
      <c r="L24" s="265">
        <v>0.19</v>
      </c>
      <c r="M24" s="136"/>
      <c r="N24" s="264">
        <v>13444</v>
      </c>
      <c r="O24" s="265">
        <v>10</v>
      </c>
      <c r="P24" s="265">
        <v>7.0000000000000007E-2</v>
      </c>
      <c r="Q24" s="264">
        <v>17074</v>
      </c>
      <c r="R24" s="265">
        <v>105</v>
      </c>
      <c r="S24" s="265">
        <v>0.62</v>
      </c>
      <c r="T24" s="264">
        <v>30518</v>
      </c>
      <c r="U24" s="265">
        <v>115</v>
      </c>
      <c r="V24" s="265">
        <v>0.38</v>
      </c>
      <c r="W24" s="136"/>
      <c r="X24" s="266">
        <v>234561</v>
      </c>
      <c r="Y24" s="136"/>
      <c r="Z24" s="265">
        <v>494</v>
      </c>
      <c r="AA24" s="265">
        <v>0.21</v>
      </c>
    </row>
    <row r="25" spans="1:27" ht="39.950000000000003" customHeight="1">
      <c r="A25" s="593"/>
      <c r="B25" s="263" t="s">
        <v>164</v>
      </c>
      <c r="C25" s="136"/>
      <c r="D25" s="264">
        <v>78253</v>
      </c>
      <c r="E25" s="266">
        <v>-1123</v>
      </c>
      <c r="F25" s="265">
        <v>-1.41</v>
      </c>
      <c r="G25" s="264">
        <v>126132</v>
      </c>
      <c r="H25" s="266">
        <v>1465</v>
      </c>
      <c r="I25" s="265">
        <v>1.18</v>
      </c>
      <c r="J25" s="264">
        <v>204385</v>
      </c>
      <c r="K25" s="265">
        <v>342</v>
      </c>
      <c r="L25" s="265">
        <v>0.17</v>
      </c>
      <c r="M25" s="136"/>
      <c r="N25" s="264">
        <v>13261</v>
      </c>
      <c r="O25" s="265">
        <v>-183</v>
      </c>
      <c r="P25" s="265">
        <v>-1.36</v>
      </c>
      <c r="Q25" s="264">
        <v>17116</v>
      </c>
      <c r="R25" s="265">
        <v>42</v>
      </c>
      <c r="S25" s="265">
        <v>0.25</v>
      </c>
      <c r="T25" s="264">
        <v>30377</v>
      </c>
      <c r="U25" s="265">
        <v>-141</v>
      </c>
      <c r="V25" s="265">
        <v>-0.46</v>
      </c>
      <c r="W25" s="136"/>
      <c r="X25" s="266">
        <v>234762</v>
      </c>
      <c r="Y25" s="136"/>
      <c r="Z25" s="265">
        <v>201</v>
      </c>
      <c r="AA25" s="265">
        <v>0.09</v>
      </c>
    </row>
    <row r="26" spans="1:27" ht="39.950000000000003" customHeight="1">
      <c r="A26" s="593"/>
      <c r="B26" s="263" t="s">
        <v>165</v>
      </c>
      <c r="C26" s="136"/>
      <c r="D26" s="264">
        <v>76854</v>
      </c>
      <c r="E26" s="266">
        <v>-1399</v>
      </c>
      <c r="F26" s="265">
        <v>-1.79</v>
      </c>
      <c r="G26" s="264">
        <v>127307</v>
      </c>
      <c r="H26" s="266">
        <v>1175</v>
      </c>
      <c r="I26" s="265">
        <v>0.93</v>
      </c>
      <c r="J26" s="264">
        <v>204161</v>
      </c>
      <c r="K26" s="265">
        <v>-224</v>
      </c>
      <c r="L26" s="265">
        <v>-0.11</v>
      </c>
      <c r="M26" s="136"/>
      <c r="N26" s="264">
        <v>13140</v>
      </c>
      <c r="O26" s="265">
        <v>-121</v>
      </c>
      <c r="P26" s="265">
        <v>-0.91</v>
      </c>
      <c r="Q26" s="264">
        <v>17022</v>
      </c>
      <c r="R26" s="265">
        <v>-94</v>
      </c>
      <c r="S26" s="265">
        <v>-0.55000000000000004</v>
      </c>
      <c r="T26" s="264">
        <v>30162</v>
      </c>
      <c r="U26" s="265">
        <v>-215</v>
      </c>
      <c r="V26" s="265">
        <v>-0.71</v>
      </c>
      <c r="W26" s="136"/>
      <c r="X26" s="266">
        <v>234323</v>
      </c>
      <c r="Y26" s="136"/>
      <c r="Z26" s="265">
        <v>-439</v>
      </c>
      <c r="AA26" s="265">
        <v>-0.19</v>
      </c>
    </row>
    <row r="27" spans="1:27" ht="39.950000000000003" customHeight="1">
      <c r="A27" s="593"/>
      <c r="B27" s="263" t="s">
        <v>166</v>
      </c>
      <c r="C27" s="136"/>
      <c r="D27" s="264">
        <v>76029</v>
      </c>
      <c r="E27" s="265">
        <v>-825</v>
      </c>
      <c r="F27" s="265">
        <v>-1.07</v>
      </c>
      <c r="G27" s="264">
        <v>127708</v>
      </c>
      <c r="H27" s="265">
        <v>401</v>
      </c>
      <c r="I27" s="265">
        <v>0.32</v>
      </c>
      <c r="J27" s="264">
        <v>203737</v>
      </c>
      <c r="K27" s="265">
        <v>-424</v>
      </c>
      <c r="L27" s="265">
        <v>-0.21</v>
      </c>
      <c r="M27" s="136"/>
      <c r="N27" s="264">
        <v>12962</v>
      </c>
      <c r="O27" s="265">
        <v>-178</v>
      </c>
      <c r="P27" s="265">
        <v>-1.35</v>
      </c>
      <c r="Q27" s="264">
        <v>17135</v>
      </c>
      <c r="R27" s="265">
        <v>113</v>
      </c>
      <c r="S27" s="265">
        <v>0.66</v>
      </c>
      <c r="T27" s="264">
        <v>30097</v>
      </c>
      <c r="U27" s="265">
        <v>-65</v>
      </c>
      <c r="V27" s="265">
        <v>-0.22</v>
      </c>
      <c r="W27" s="136"/>
      <c r="X27" s="266">
        <v>233834</v>
      </c>
      <c r="Y27" s="136"/>
      <c r="Z27" s="265">
        <v>-489</v>
      </c>
      <c r="AA27" s="265">
        <v>-0.21</v>
      </c>
    </row>
    <row r="28" spans="1:27" ht="39.950000000000003" customHeight="1">
      <c r="A28" s="593"/>
      <c r="B28" s="263" t="s">
        <v>167</v>
      </c>
      <c r="C28" s="136"/>
      <c r="D28" s="264">
        <v>75222</v>
      </c>
      <c r="E28" s="265">
        <v>-807</v>
      </c>
      <c r="F28" s="265">
        <v>-1.06</v>
      </c>
      <c r="G28" s="264">
        <v>127085</v>
      </c>
      <c r="H28" s="265">
        <v>-623</v>
      </c>
      <c r="I28" s="265">
        <v>-0.49</v>
      </c>
      <c r="J28" s="264">
        <v>202307</v>
      </c>
      <c r="K28" s="266">
        <v>-1430</v>
      </c>
      <c r="L28" s="478">
        <v>-0.7</v>
      </c>
      <c r="M28" s="136"/>
      <c r="N28" s="264">
        <v>12590</v>
      </c>
      <c r="O28" s="265">
        <v>-372</v>
      </c>
      <c r="P28" s="265">
        <v>-2.87</v>
      </c>
      <c r="Q28" s="264">
        <v>17008</v>
      </c>
      <c r="R28" s="265">
        <v>-127</v>
      </c>
      <c r="S28" s="265">
        <v>-0.74</v>
      </c>
      <c r="T28" s="264">
        <v>29598</v>
      </c>
      <c r="U28" s="265">
        <v>-499</v>
      </c>
      <c r="V28" s="265">
        <v>-1.66</v>
      </c>
      <c r="W28" s="136"/>
      <c r="X28" s="266">
        <v>231905</v>
      </c>
      <c r="Y28" s="136"/>
      <c r="Z28" s="266">
        <v>-1929</v>
      </c>
      <c r="AA28" s="265">
        <v>-0.82</v>
      </c>
    </row>
    <row r="29" spans="1:27" ht="39.950000000000003" customHeight="1">
      <c r="A29" s="593">
        <v>2024</v>
      </c>
      <c r="B29" s="263" t="s">
        <v>168</v>
      </c>
      <c r="C29" s="136"/>
      <c r="D29" s="264">
        <v>75700</v>
      </c>
      <c r="E29" s="265">
        <v>478</v>
      </c>
      <c r="F29" s="265">
        <v>0.64</v>
      </c>
      <c r="G29" s="264">
        <v>127588</v>
      </c>
      <c r="H29" s="265">
        <v>503</v>
      </c>
      <c r="I29" s="478">
        <v>0.4</v>
      </c>
      <c r="J29" s="264">
        <v>203288</v>
      </c>
      <c r="K29" s="265">
        <v>981</v>
      </c>
      <c r="L29" s="265">
        <v>0.48</v>
      </c>
      <c r="M29" s="136"/>
      <c r="N29" s="264">
        <v>12372</v>
      </c>
      <c r="O29" s="265">
        <v>-218</v>
      </c>
      <c r="P29" s="265">
        <v>-1.73</v>
      </c>
      <c r="Q29" s="264">
        <v>17168</v>
      </c>
      <c r="R29" s="265">
        <v>160</v>
      </c>
      <c r="S29" s="265">
        <v>0.94</v>
      </c>
      <c r="T29" s="264">
        <v>29540</v>
      </c>
      <c r="U29" s="265">
        <v>-58</v>
      </c>
      <c r="V29" s="478">
        <v>-0.2</v>
      </c>
      <c r="W29" s="136"/>
      <c r="X29" s="266">
        <v>232828</v>
      </c>
      <c r="Y29" s="136"/>
      <c r="Z29" s="265">
        <v>923</v>
      </c>
      <c r="AA29" s="478">
        <v>0.4</v>
      </c>
    </row>
    <row r="30" spans="1:27" ht="39.950000000000003" customHeight="1">
      <c r="A30" s="593"/>
      <c r="B30" s="263" t="s">
        <v>169</v>
      </c>
      <c r="C30" s="136"/>
      <c r="D30" s="264">
        <v>75564</v>
      </c>
      <c r="E30" s="265">
        <v>-136</v>
      </c>
      <c r="F30" s="265">
        <v>-0.18</v>
      </c>
      <c r="G30" s="264">
        <v>127640</v>
      </c>
      <c r="H30" s="265">
        <v>52</v>
      </c>
      <c r="I30" s="265">
        <v>0.04</v>
      </c>
      <c r="J30" s="264">
        <v>203204</v>
      </c>
      <c r="K30" s="265">
        <v>-84</v>
      </c>
      <c r="L30" s="265">
        <v>-0.04</v>
      </c>
      <c r="M30" s="136"/>
      <c r="N30" s="264">
        <v>12360</v>
      </c>
      <c r="O30" s="265">
        <v>-12</v>
      </c>
      <c r="P30" s="478">
        <v>-0.1</v>
      </c>
      <c r="Q30" s="264">
        <v>17119</v>
      </c>
      <c r="R30" s="265">
        <v>-49</v>
      </c>
      <c r="S30" s="265">
        <v>-0.28999999999999998</v>
      </c>
      <c r="T30" s="264">
        <v>29479</v>
      </c>
      <c r="U30" s="265">
        <v>-61</v>
      </c>
      <c r="V30" s="265">
        <v>-0.21</v>
      </c>
      <c r="W30" s="136"/>
      <c r="X30" s="266">
        <v>232683</v>
      </c>
      <c r="Y30" s="136"/>
      <c r="Z30" s="265">
        <v>-145</v>
      </c>
      <c r="AA30" s="265">
        <v>-0.06</v>
      </c>
    </row>
    <row r="31" spans="1:27" ht="39.950000000000003" customHeight="1">
      <c r="A31" s="593"/>
      <c r="B31" s="263" t="s">
        <v>170</v>
      </c>
      <c r="C31" s="136"/>
      <c r="D31" s="264">
        <v>76248</v>
      </c>
      <c r="E31" s="265">
        <v>684</v>
      </c>
      <c r="F31" s="265">
        <v>0.91</v>
      </c>
      <c r="G31" s="264">
        <v>127497</v>
      </c>
      <c r="H31" s="265">
        <v>-143</v>
      </c>
      <c r="I31" s="265">
        <v>-0.11</v>
      </c>
      <c r="J31" s="264">
        <v>203745</v>
      </c>
      <c r="K31" s="265">
        <v>541</v>
      </c>
      <c r="L31" s="265">
        <v>0.27</v>
      </c>
      <c r="M31" s="136"/>
      <c r="N31" s="264">
        <v>12110</v>
      </c>
      <c r="O31" s="265">
        <v>-250</v>
      </c>
      <c r="P31" s="265">
        <v>-2.02</v>
      </c>
      <c r="Q31" s="264">
        <v>17004</v>
      </c>
      <c r="R31" s="265">
        <v>-115</v>
      </c>
      <c r="S31" s="265">
        <v>-0.67</v>
      </c>
      <c r="T31" s="264">
        <v>29114</v>
      </c>
      <c r="U31" s="265">
        <v>-365</v>
      </c>
      <c r="V31" s="265">
        <v>-1.24</v>
      </c>
      <c r="W31" s="136"/>
      <c r="X31" s="266">
        <v>232859</v>
      </c>
      <c r="Y31" s="136"/>
      <c r="Z31" s="265">
        <v>176</v>
      </c>
      <c r="AA31" s="265">
        <v>0.08</v>
      </c>
    </row>
    <row r="32" spans="1:27" ht="39.950000000000003" customHeight="1">
      <c r="A32" s="593"/>
      <c r="B32" s="263" t="s">
        <v>171</v>
      </c>
      <c r="C32" s="136"/>
      <c r="D32" s="264">
        <v>76172</v>
      </c>
      <c r="E32" s="265">
        <v>-76</v>
      </c>
      <c r="F32" s="478">
        <v>-0.1</v>
      </c>
      <c r="G32" s="264">
        <v>127612</v>
      </c>
      <c r="H32" s="265">
        <v>115</v>
      </c>
      <c r="I32" s="265">
        <v>0.09</v>
      </c>
      <c r="J32" s="264">
        <v>203784</v>
      </c>
      <c r="K32" s="265">
        <v>39</v>
      </c>
      <c r="L32" s="265">
        <v>0.02</v>
      </c>
      <c r="M32" s="136"/>
      <c r="N32" s="264">
        <v>11850</v>
      </c>
      <c r="O32" s="265">
        <v>-260</v>
      </c>
      <c r="P32" s="265">
        <v>-2.15</v>
      </c>
      <c r="Q32" s="264">
        <v>17095</v>
      </c>
      <c r="R32" s="265">
        <v>91</v>
      </c>
      <c r="S32" s="265">
        <v>0.54</v>
      </c>
      <c r="T32" s="264">
        <v>28945</v>
      </c>
      <c r="U32" s="265">
        <v>-169</v>
      </c>
      <c r="V32" s="265">
        <v>-0.57999999999999996</v>
      </c>
      <c r="W32" s="136"/>
      <c r="X32" s="266">
        <v>232729</v>
      </c>
      <c r="Y32" s="136"/>
      <c r="Z32" s="265">
        <v>-130</v>
      </c>
      <c r="AA32" s="265">
        <v>-0.06</v>
      </c>
    </row>
    <row r="33" spans="1:27" ht="39.950000000000003" customHeight="1">
      <c r="A33" s="593"/>
      <c r="B33" s="263" t="s">
        <v>160</v>
      </c>
      <c r="C33" s="136"/>
      <c r="D33" s="264">
        <v>75876</v>
      </c>
      <c r="E33" s="265">
        <v>-296</v>
      </c>
      <c r="F33" s="265">
        <v>-0.39</v>
      </c>
      <c r="G33" s="264">
        <v>127857</v>
      </c>
      <c r="H33" s="265">
        <v>245</v>
      </c>
      <c r="I33" s="265">
        <v>0.19</v>
      </c>
      <c r="J33" s="264">
        <v>203733</v>
      </c>
      <c r="K33" s="265">
        <v>-51</v>
      </c>
      <c r="L33" s="265">
        <v>-0.03</v>
      </c>
      <c r="M33" s="136"/>
      <c r="N33" s="264">
        <v>11571</v>
      </c>
      <c r="O33" s="265">
        <v>-279</v>
      </c>
      <c r="P33" s="265">
        <v>-2.35</v>
      </c>
      <c r="Q33" s="264">
        <v>17189</v>
      </c>
      <c r="R33" s="265">
        <v>94</v>
      </c>
      <c r="S33" s="265">
        <v>0.55000000000000004</v>
      </c>
      <c r="T33" s="264">
        <v>28760</v>
      </c>
      <c r="U33" s="265">
        <v>-185</v>
      </c>
      <c r="V33" s="265">
        <v>-0.64</v>
      </c>
      <c r="W33" s="136"/>
      <c r="X33" s="266">
        <v>232493</v>
      </c>
      <c r="Y33" s="136"/>
      <c r="Z33" s="265">
        <v>-236</v>
      </c>
      <c r="AA33" s="478">
        <v>-0.1</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594" t="s">
        <v>172</v>
      </c>
      <c r="B35" s="594"/>
      <c r="C35" s="594"/>
      <c r="D35" s="594"/>
      <c r="E35" s="267">
        <v>-4343</v>
      </c>
      <c r="F35" s="268">
        <v>-5.41</v>
      </c>
      <c r="G35" s="136"/>
      <c r="H35" s="267">
        <v>5911</v>
      </c>
      <c r="I35" s="268">
        <v>4.8499999999999996</v>
      </c>
      <c r="J35" s="136"/>
      <c r="K35" s="267">
        <v>1568</v>
      </c>
      <c r="L35" s="268">
        <v>0.78</v>
      </c>
      <c r="M35" s="136"/>
      <c r="N35" s="136"/>
      <c r="O35" s="267">
        <v>-1694</v>
      </c>
      <c r="P35" s="268">
        <v>-12.77</v>
      </c>
      <c r="Q35" s="136"/>
      <c r="R35" s="268">
        <v>389</v>
      </c>
      <c r="S35" s="268">
        <v>2.3199999999999998</v>
      </c>
      <c r="T35" s="136"/>
      <c r="U35" s="267">
        <v>-1305</v>
      </c>
      <c r="V35" s="268">
        <v>-4.34</v>
      </c>
      <c r="W35" s="136"/>
      <c r="X35" s="136"/>
      <c r="Y35" s="136"/>
      <c r="Z35" s="268">
        <v>263</v>
      </c>
      <c r="AA35" s="268">
        <v>0.11</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50" t="s">
        <v>92</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50" t="s">
        <v>93</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8"/>
    <mergeCell ref="A29:A33"/>
    <mergeCell ref="A35:D35"/>
    <mergeCell ref="M17:M19"/>
    <mergeCell ref="N17:V17"/>
    <mergeCell ref="N18:N19"/>
    <mergeCell ref="O18:P18"/>
    <mergeCell ref="Q18:Q19"/>
    <mergeCell ref="R18:S18"/>
  </mergeCells>
  <printOptions horizontalCentered="1"/>
  <pageMargins left="0.23622047244094502" right="0.23622047244094502" top="0.74803149606299202" bottom="0.35433070866141703" header="0.09" footer="0.31496062992126"/>
  <pageSetup scale="43" firstPageNumber="9" orientation="landscape" useFirstPageNumber="1" r:id="rId1"/>
  <headerFooter scaleWithDoc="0">
    <oddHeader>&amp;L&amp;G&amp;C&amp;G&amp;R&amp;G</oddHeader>
    <oddFooter>&amp;R&amp;"Montserrat,Negrita"&amp;10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DC1D56111CED45A0923432BC4269FB" ma:contentTypeVersion="6" ma:contentTypeDescription="Crear nuevo documento." ma:contentTypeScope="" ma:versionID="d0124952cb9662774dcef8aa14fafad0">
  <xsd:schema xmlns:xsd="http://www.w3.org/2001/XMLSchema" xmlns:xs="http://www.w3.org/2001/XMLSchema" xmlns:p="http://schemas.microsoft.com/office/2006/metadata/properties" xmlns:ns2="3b6b8687-7132-436a-9d1a-01bc293a6f48" xmlns:ns3="dc177d10-b755-4840-b56f-a29f726b48b4" targetNamespace="http://schemas.microsoft.com/office/2006/metadata/properties" ma:root="true" ma:fieldsID="52dc8d61e9d1939a6aa634e97b60cd10" ns2:_="" ns3:_="">
    <xsd:import namespace="3b6b8687-7132-436a-9d1a-01bc293a6f48"/>
    <xsd:import namespace="dc177d10-b755-4840-b56f-a29f726b48b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6b8687-7132-436a-9d1a-01bc293a6f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177d10-b755-4840-b56f-a29f726b48b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DD2BB29-4069-4082-A8BF-681FF8E001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6b8687-7132-436a-9d1a-01bc293a6f48"/>
    <ds:schemaRef ds:uri="dc177d10-b755-4840-b56f-a29f726b4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E5C917-D54E-46E2-8256-1C241DA6C7FC}">
  <ds:schemaRefs>
    <ds:schemaRef ds:uri="http://schemas.microsoft.com/sharepoint/v3/contenttype/forms"/>
  </ds:schemaRefs>
</ds:datastoreItem>
</file>

<file path=customXml/itemProps3.xml><?xml version="1.0" encoding="utf-8"?>
<ds:datastoreItem xmlns:ds="http://schemas.openxmlformats.org/officeDocument/2006/customXml" ds:itemID="{093B07CB-23F2-4A1C-871E-63B549463724}">
  <ds:schemaRefs>
    <ds:schemaRef ds:uri="http://schemas.microsoft.com/office/2006/metadata/properties"/>
    <ds:schemaRef ds:uri="http://schemas.microsoft.com/office/2006/documentManagement/types"/>
    <ds:schemaRef ds:uri="http://www.w3.org/XML/1998/namespace"/>
    <ds:schemaRef ds:uri="3b6b8687-7132-436a-9d1a-01bc293a6f48"/>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dc177d10-b755-4840-b56f-a29f726b48b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PAG_42_PPPAMGEEF_TAB</vt:lpstr>
      <vt:lpstr>PAG_43_PPPAMGE_GRA</vt:lpstr>
      <vt:lpstr>PAG_44_PPGEFSJS_TAB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PAG_42_PPPAMGEEF_TAB!Área_de_impresión</vt:lpstr>
      <vt:lpstr>PAG_43_PPPAMGE_GRA!Área_de_impresión</vt:lpstr>
      <vt:lpstr>PAG_44_PPGEFSJS_TAB!Área_de_impresión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'Pág-12-Grá-DCP'!pag_10.php?mes__Mayo__anio__2024__origen__excel</vt:lpstr>
      <vt:lpstr>PAG_44_PPGEFSJS_TAB!Pag_10_excel.php?mes_Mayo_anio_2024_origen_excel</vt:lpstr>
      <vt:lpstr>'Pág-13-Tab-NC'!pag_11.php?mes__Mayo__anio__2024__origen__excel</vt:lpstr>
      <vt:lpstr>'Pág-14-Grá-SP'!pag_12.php?mes__Mayo__anio__2024__origen__excel</vt:lpstr>
      <vt:lpstr>'Pág-16-26-Tab-CSP'!pag_14_29.php?mes__Mayo__anio__2024__origen__excel</vt:lpstr>
      <vt:lpstr>'Pág-27-Grá-CF'!pag_30.php?mes__Mayo__anio__2024__origen__excel</vt:lpstr>
      <vt:lpstr>'Pág-28-Tab-CF (1)'!pag_31_33.php?mes__Mayo__anio__2024__id_centro_197</vt:lpstr>
      <vt:lpstr>'Pág-41-Tab-CF (CFRPI)'!pag_31_33.php?mes__Mayo__anio__2024__id_centro_229</vt:lpstr>
      <vt:lpstr>'Pág-29-Tab-CF (4)'!pag_31_33.php?mes__Mayo__anio__2024__id_centro_251</vt:lpstr>
      <vt:lpstr>'Pág-30-Tab-CF (5)'!pag_31_33.php?mes__Mayo__anio__2024__id_centro_407</vt:lpstr>
      <vt:lpstr>'Pág-31-Tab-CF (7)'!pag_31_33.php?mes__Mayo__anio__2024__id_centro_430</vt:lpstr>
      <vt:lpstr>'Pág-32-Tab-CF (8)'!pag_31_33.php?mes__Mayo__anio__2024__id_centro_437</vt:lpstr>
      <vt:lpstr>'Pág-33-Tab-CF (11)'!pag_31_33.php?mes__Mayo__anio__2024__id_centro_445</vt:lpstr>
      <vt:lpstr>'Pág-34-Tab-CF (12)'!pag_31_33.php?mes__Mayo__anio__2024__id_centro_446</vt:lpstr>
      <vt:lpstr>'Pág-35-Tab-CF (13)'!pag_31_33.php?mes__Mayo__anio__2024__id_centro_470</vt:lpstr>
      <vt:lpstr>'Pág-36-Tab-CF (14)'!pag_31_33.php?mes__Mayo__anio__2024__id_centro_474</vt:lpstr>
      <vt:lpstr>'Pág-37-Tab-CF (15)'!pag_31_33.php?mes__Mayo__anio__2024__id_centro_653</vt:lpstr>
      <vt:lpstr>'Pág-38-Tab-CF (16)'!pag_31_33.php?mes__Mayo__anio__2024__id_centro_654</vt:lpstr>
      <vt:lpstr>'Pág-39-Tab-CF (17)'!pag_31_33.php?mes__Mayo__anio__2024__id_centro_655</vt:lpstr>
      <vt:lpstr>'Pág-40-Tab-CF (18)'!pag_31_33.php?mes__Mayo__anio__2024__id_centro_660</vt:lpstr>
      <vt:lpstr>'Pág-49-Tab-BLA'!pag_37.php?mes__Mayo__anio__2024__origen__excel</vt:lpstr>
      <vt:lpstr>'Pág-50-Grá-BLA'!pag_38.php?mes__Mayo__anio__2024__origen__excel</vt:lpstr>
      <vt:lpstr>'Pág-51-Tab-PLV'!pag_39.php?mes__Mayo__anio__2024__origen__excel</vt:lpstr>
      <vt:lpstr>'Pág-4-Grá-PP-F'!pag_4.php?mes__Mayo__anio__2024__origen__excel</vt:lpstr>
      <vt:lpstr>Pág_46_ESCOL_SIT_JUR!Pag_4_excel.php?mes_Abril_anio_2022_origen_excel</vt:lpstr>
      <vt:lpstr>'Pág-52-Grá-PLV'!pag_40.php?mes__Mayo__anio__2024__origen__excel</vt:lpstr>
      <vt:lpstr>'Pág-53-Tab-RAPLV'!pag_41.php?mes__Mayo__anio__2024__origen__excel</vt:lpstr>
      <vt:lpstr>'Pág-54-Grá-RAPLV'!pag_42.php?mes__Mayo__anio__2024__origen__excel</vt:lpstr>
      <vt:lpstr>'Pág-55-Tab-IP(1)'!pag_43_1_ic.php?mes__Mayo__anio__2024__origen__excel</vt:lpstr>
      <vt:lpstr>'Pág-56-Tab-IP(2)'!pag_43_2_ic.php?mes__Mayo__anio__2024__origen__excel</vt:lpstr>
      <vt:lpstr>'Pág-57-Tab-NII'!pag_44_ic.php?mes__Mayo__anio__2024__origen__excel</vt:lpstr>
      <vt:lpstr>'Pág-58-Grá-NII'!pag_45_ic.php?mes__Mayo__anio__2024__origen__excel</vt:lpstr>
      <vt:lpstr>'Pág-59-Grá-NIII'!pag_46_ic.php?mes__Mayo__anio__2024__origen__excel</vt:lpstr>
      <vt:lpstr>'Pág-60-Tab-TIE'!pag_47.php?mes__Abril__anio__2022__origen__excel</vt:lpstr>
      <vt:lpstr>'Pág-5-Tab-ING-EGR'!pag_5.php?mes__Abril__anio__2022__origen__excel</vt:lpstr>
      <vt:lpstr>'Pág-6-Tab-ING-EGR'!pag_5.php?mes__Abril__anio__2022__origen__excel</vt:lpstr>
      <vt:lpstr>'Pág-7-Tab-PP-EF'!pag_5.php?mes__Mayo__anio__2024__origen__excel</vt:lpstr>
      <vt:lpstr>'Pág-8-Grá-PP'!pag_6.php?mes__Mayo__anio__2024__origen__excel</vt:lpstr>
      <vt:lpstr>'Pág-9-Tab-CPP'!pag_7.php?mes__Mayo__anio__2024__origen__excel</vt:lpstr>
      <vt:lpstr>'Pág-10-Grá-CPP'!pag_8.php?mes__Mayo__anio__2024__origen__excel</vt:lpstr>
      <vt:lpstr>'Pág-11-Grá-CPP'!pag_9.php?mes__Mayo__anio__2024__origen__excel</vt:lpstr>
      <vt:lpstr>'Pág-16-26-Tab-CSP'!Títulos_a_imprimir</vt:lpstr>
    </vt:vector>
  </TitlesOfParts>
  <Manager/>
  <Company>SECRETARIA DE GOBERNACION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DE GOBERNACION</dc:creator>
  <cp:keywords/>
  <dc:description/>
  <cp:lastModifiedBy>JUANA OSIO DELGADILLO</cp:lastModifiedBy>
  <cp:revision/>
  <cp:lastPrinted>2024-08-30T23:15:22Z</cp:lastPrinted>
  <dcterms:created xsi:type="dcterms:W3CDTF">1998-12-11T01:52:35Z</dcterms:created>
  <dcterms:modified xsi:type="dcterms:W3CDTF">2024-08-30T23:17:02Z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0x01010051DC1D56111CED45A0923432BC4269FB</vt:lpwstr>
  </property>
</Properties>
</file>