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aveExternalLinkValues="0" codeName="ThisWorkbook"/>
  <mc:AlternateContent xmlns:mc="http://schemas.openxmlformats.org/markup-compatibility/2006">
    <mc:Choice Requires="x15">
      <x15ac:absPath xmlns:x15ac="http://schemas.microsoft.com/office/spreadsheetml/2010/11/ac" url="Z:\2024\ENERO 01\1 Cuaderno Estadístico\"/>
    </mc:Choice>
  </mc:AlternateContent>
  <xr:revisionPtr revIDLastSave="0" documentId="13_ncr:1_{FECAA6F9-F7EA-4302-BBCD-37D66A97E1B7}" xr6:coauthVersionLast="47" xr6:coauthVersionMax="47" xr10:uidLastSave="{00000000-0000-0000-0000-000000000000}"/>
  <bookViews>
    <workbookView xWindow="-120" yWindow="-120" windowWidth="29040" windowHeight="15840" tabRatio="776" xr2:uid="{00000000-000D-0000-FFFF-FFFF00000000}"/>
  </bookViews>
  <sheets>
    <sheet name="PORTADA" sheetId="902" r:id="rId1"/>
    <sheet name="INDICE" sheetId="905" r:id="rId2"/>
    <sheet name="Pág-3-Res" sheetId="904" r:id="rId3"/>
    <sheet name="Pág-4-Grá-PP-F" sheetId="906" r:id="rId4"/>
    <sheet name="Pág-5-Tab-ING-EGR" sheetId="951" r:id="rId5"/>
    <sheet name="Pág-6-Tab-ING-EGR" sheetId="952"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49"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PSI)" sheetId="932" r:id="rId31"/>
    <sheet name="Pág_42_TAB_PPLGE" sheetId="935" r:id="rId32"/>
    <sheet name="Pág_43_PPLGE_Grá" sheetId="936" r:id="rId33"/>
    <sheet name="Pág_44_PPGEFSJS_TAB" sheetId="937" r:id="rId34"/>
    <sheet name="Pág_45_NIVEL_ESCOL" sheetId="954" r:id="rId35"/>
    <sheet name="Pág_46_ESCOL_SIT_JUR" sheetId="956" r:id="rId36"/>
    <sheet name="Pág_47_ESCOL_SITJURFS" sheetId="953" r:id="rId37"/>
    <sheet name="PAG-48_GRAF_ESCOL" sheetId="955"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0" r:id="rId50"/>
  </sheets>
  <externalReferences>
    <externalReference r:id="rId51"/>
  </externalReferences>
  <definedNames>
    <definedName name="_Fill" localSheetId="1" hidden="1">#REF!</definedName>
    <definedName name="_Fill" localSheetId="36" hidden="1">#REF!</definedName>
    <definedName name="_Fill" localSheetId="14" hidden="1">#REF!</definedName>
    <definedName name="_Fill" localSheetId="2"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6" hidden="1">#REF!</definedName>
    <definedName name="_Key1" localSheetId="14" hidden="1">#REF!</definedName>
    <definedName name="_Key1" localSheetId="2"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2"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6" hidden="1">#REF!</definedName>
    <definedName name="_Sort" localSheetId="14" hidden="1">#REF!</definedName>
    <definedName name="_Sort" localSheetId="2"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1">Pág_42_TAB_PPLGE!$A$1:$M$64</definedName>
    <definedName name="_xlnm.Print_Area" localSheetId="32">Pág_43_PPLGE_Grá!$A$1:$K$32</definedName>
    <definedName name="_xlnm.Print_Area" localSheetId="33">Pág_44_PPGEFSJS_TAB!$A$1:$Q$22</definedName>
    <definedName name="_xlnm.Print_Area" localSheetId="34">Pág_45_NIVEL_ESCOL!$A$1:$V$64</definedName>
    <definedName name="_xlnm.Print_Area" localSheetId="35">Pág_46_ESCOL_SIT_JUR!$A$1:$Q$64</definedName>
    <definedName name="_xlnm.Print_Area" localSheetId="36">Pág_47_ESCOL_SITJURFS!$A$1:$P$31</definedName>
    <definedName name="_xlnm.Print_Area" localSheetId="9">'Pág-10-Grá-CPP'!$A$1:$O$45</definedName>
    <definedName name="_xlnm.Print_Area" localSheetId="10">'Pág-11-Grá-CPP'!$A$1:$L$48</definedName>
    <definedName name="_xlnm.Print_Area" localSheetId="11">'Pág-12-Grá-DCP'!$A$1:$L$26</definedName>
    <definedName name="_xlnm.Print_Area" localSheetId="12">'Pág-13-Tab-NC'!$A$1:$K$62</definedName>
    <definedName name="_xlnm.Print_Area" localSheetId="13">'Pág-14-Grá-SP'!$A$1:$L$78</definedName>
    <definedName name="_xlnm.Print_Area" localSheetId="15">'Pág-16-26-Tab-CSP'!$A$1:$U$406</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(CPSI)'!$A$1:$Y$50</definedName>
    <definedName name="_xlnm.Print_Area" localSheetId="37">'PAG-48_GRAF_ESCOL'!$A$1:$M$37</definedName>
    <definedName name="_xlnm.Print_Area" localSheetId="38">'Pág-49-Tab-BLA'!$A$1:$Q$50</definedName>
    <definedName name="_xlnm.Print_Area" localSheetId="3">'Pág-4-Grá-PP-F'!$A$1:$L$35</definedName>
    <definedName name="_xlnm.Print_Area" localSheetId="39">'Pág-50-Grá-BLA'!$A$1:$M$41</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'Pág-54-Grá-RAPLV'!$A$1:$M$38</definedName>
    <definedName name="_xlnm.Print_Area" localSheetId="44">'Pág-55-Tab-IP(1)'!$A$1:$AK$52</definedName>
    <definedName name="_xlnm.Print_Area" localSheetId="45">'Pág-56-Tab-IP(2)'!$A$1:$S$51</definedName>
    <definedName name="_xlnm.Print_Area" localSheetId="46">'Pág-57-Tab-NII'!$A$1:$R$31</definedName>
    <definedName name="_xlnm.Print_Area" localSheetId="47">'Pág-58-Grá-NII'!$A$1:$M$35</definedName>
    <definedName name="_xlnm.Print_Area" localSheetId="48">'Pág-59-Grá-NIII'!$A$1:$N$42</definedName>
    <definedName name="_xlnm.Print_Area" localSheetId="4">'Pág-5-Tab-ING-EGR'!$A$1:$M$63</definedName>
    <definedName name="_xlnm.Print_Area" localSheetId="49">'Pág-60-Tab-TIE'!$A$1:$AF$47</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4">[1]PAG_45_NIVEL_ESCOL!#REF!</definedName>
    <definedName name="CAnio" localSheetId="49">#REF!</definedName>
    <definedName name="CAnio" localSheetId="5">[1]PAG_45_NIVEL_ESCOL!#REF!</definedName>
    <definedName name="CAnio">#REF!</definedName>
    <definedName name="CIdMes" localSheetId="1">#REF!</definedName>
    <definedName name="CIdMes" localSheetId="14">#REF!</definedName>
    <definedName name="CIdMes" localSheetId="2">#REF!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2">#REF!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2">#REF!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4">[1]PAG_45_NIVEL_ESCOL!#REF!</definedName>
    <definedName name="NextMes" localSheetId="49">#REF!</definedName>
    <definedName name="NextMes" localSheetId="5">[1]PAG_45_NIVEL_ESCOL!#REF!</definedName>
    <definedName name="NextMes">#REF!</definedName>
    <definedName name="pag_10.php?mes__Enero__anio__2024__origen__excel" localSheetId="11">'Pág-12-Grá-DCP'!$A$1:$B$27</definedName>
    <definedName name="Pag_10_excel.php?mes_Enero_anio_2024_origen_excel" localSheetId="33">Pág_44_PPGEFSJS_TAB!$A$1:$Q$24</definedName>
    <definedName name="pag_11.php?mes__Enero__anio__2024__origen__excel" localSheetId="12">'Pág-13-Tab-NC'!$A$1:$K$62</definedName>
    <definedName name="pag_12.php?mes__Enero__anio__2024__origen__excel" localSheetId="13">'Pág-14-Grá-SP'!$A$1:$B$56</definedName>
    <definedName name="pag_13.php?mes__Diciembre__anio__2021__origen__excel" localSheetId="14">'Pág-15-Tab-TCI'!#REF!</definedName>
    <definedName name="pag_14_29.php?mes__Enero__anio__2024__origen__excel" localSheetId="15">'Pág-16-26-Tab-CSP'!$A$1:$U$401</definedName>
    <definedName name="pag_30.php?mes__Enero__anio__2024__origen__excel" localSheetId="16">'Pág-27-Grá-CF'!$A$1:$B$24</definedName>
    <definedName name="pag_31_33.php?mes__Enero__anio__2024__id_centro_197" localSheetId="17">'Pág-28-Tab-CF (1)'!$A$1:$K$51</definedName>
    <definedName name="pag_31_33.php?mes__Enero__anio__2024__id_centro_229" localSheetId="30">'Pág-41-Tab-CF (CPSI)'!$A$1:$K$51</definedName>
    <definedName name="pag_31_33.php?mes__Enero__anio__2024__id_centro_251" localSheetId="18">'Pág-29-Tab-CF (4)'!$A$1:$K$51</definedName>
    <definedName name="pag_31_33.php?mes__Enero__anio__2024__id_centro_407" localSheetId="19">'Pág-30-Tab-CF (5)'!$A$1:$K$51</definedName>
    <definedName name="pag_31_33.php?mes__Enero__anio__2024__id_centro_430" localSheetId="20">'Pág-31-Tab-CF (7)'!$A$1:$K$51</definedName>
    <definedName name="pag_31_33.php?mes__Enero__anio__2024__id_centro_437" localSheetId="21">'Pág-32-Tab-CF (8)'!$A$1:$K$51</definedName>
    <definedName name="pag_31_33.php?mes__Enero__anio__2024__id_centro_445" localSheetId="22">'Pág-33-Tab-CF (11)'!$A$1:$K$51</definedName>
    <definedName name="pag_31_33.php?mes__Enero__anio__2024__id_centro_446" localSheetId="23">'Pág-34-Tab-CF (12)'!$A$1:$K$51</definedName>
    <definedName name="pag_31_33.php?mes__Enero__anio__2024__id_centro_470" localSheetId="24">'Pág-35-Tab-CF (13)'!$A$1:$K$51</definedName>
    <definedName name="pag_31_33.php?mes__Enero__anio__2024__id_centro_474" localSheetId="25">'Pág-36-Tab-CF (14)'!$A$1:$K$51</definedName>
    <definedName name="pag_31_33.php?mes__Enero__anio__2024__id_centro_653" localSheetId="26">'Pág-37-Tab-CF (15)'!$A$1:$K$51</definedName>
    <definedName name="pag_31_33.php?mes__Enero__anio__2024__id_centro_654" localSheetId="27">'Pág-38-Tab-CF (16)'!$A$1:$K$51</definedName>
    <definedName name="pag_31_33.php?mes__Enero__anio__2024__id_centro_655" localSheetId="28">'Pág-39-Tab-CF (17)'!$A$1:$K$51</definedName>
    <definedName name="pag_31_33.php?mes__Enero__anio__2024__id_centro_660" localSheetId="29">'Pág-40-Tab-CF (18)'!$A$1:$K$51</definedName>
    <definedName name="pag_37.php?mes__Enero__anio__2024__origen__excel" localSheetId="38">'Pág-49-Tab-BLA'!$A$1:$Q$50</definedName>
    <definedName name="pag_38.php?mes__Enero__anio__2024__origen__excel" localSheetId="39">'Pág-50-Grá-BLA'!$A$1:$B$42</definedName>
    <definedName name="pag_39.php?mes__Enero__anio__2024__origen__excel" localSheetId="40">'Pág-51-Tab-PLV'!$A$1:$Q$48</definedName>
    <definedName name="pag_4.php?mes__Enero__anio__2024__origen__excel" localSheetId="3">'Pág-4-Grá-PP-F'!$A$1:$C$36</definedName>
    <definedName name="Pag_4_excel.php?mes_Abril_anio_2022_origen_excel" localSheetId="35">Pág_46_ESCOL_SIT_JUR!$A$1:$Q$67</definedName>
    <definedName name="pag_40.php?mes__Enero__anio__2024__origen__excel" localSheetId="41">'Pág-52-Grá-PLV'!$A$1:$B$37</definedName>
    <definedName name="pag_41.php?mes__Enero__anio__2024__origen__excel" localSheetId="42">'Pág-53-Tab-RAPLV'!$A$1:$Q$49</definedName>
    <definedName name="pag_42.php?mes__Enero__anio__2024__origen__excel" localSheetId="43">'Pág-54-Grá-RAPLV'!$A$1:$B$39</definedName>
    <definedName name="pag_43_1_ic.php?mes__Enero__anio__2024__origen__excel" localSheetId="44">'Pág-55-Tab-IP(1)'!$A$1:$AK$51</definedName>
    <definedName name="pag_43_2_ic.php?mes__Enero__anio__2024__origen__excel" localSheetId="45">'Pág-56-Tab-IP(2)'!$A$1:$S$51</definedName>
    <definedName name="pag_44_ic.php?mes__Enero__anio__2024__origen__excel" localSheetId="46">'Pág-57-Tab-NII'!$A$1:$R$32</definedName>
    <definedName name="pag_45_ic.php?mes__Enero__anio__2024__origen__excel" localSheetId="47">'Pág-58-Grá-NII'!$A$1:$B$36</definedName>
    <definedName name="pag_46_ic.php?mes__Enero__anio__2024__origen__excel" localSheetId="48">'Pág-59-Grá-NIII'!$A$1:$B$43</definedName>
    <definedName name="pag_47.php?mes__Abril__anio__2022__origen__excel" localSheetId="49">'Pág-60-Tab-TIE'!$A$1:$W$39</definedName>
    <definedName name="pag_5.php?mes__Abril__anio__2022__origen__excel" localSheetId="4">'Pág-5-Tab-ING-EGR'!$A$1:$N$65</definedName>
    <definedName name="pag_5.php?mes__Abril__anio__2022__origen__excel" localSheetId="5">'Pág-6-Tab-ING-EGR'!$A$1:$E$81</definedName>
    <definedName name="pag_5.php?mes__Enero__anio__2024__origen__excel" localSheetId="6">'Pág-7-Tab-PP-EF'!$A$1:$Z$68</definedName>
    <definedName name="pag_6.php?mes__Enero__anio__2024__origen__excel" localSheetId="7">'Pág-8-Grá-PP'!$A$1:$B$56</definedName>
    <definedName name="pag_7.php?mes__Enero__anio__2024__origen__excel" localSheetId="8">'Pág-9-Tab-CPP'!$A$1:$AA$45</definedName>
    <definedName name="pag_8.php?mes__Enero__anio__2024__origen__excel" localSheetId="9">'Pág-10-Grá-CPP'!$A$1:$C$46</definedName>
    <definedName name="pag_9.php?mes__Enero__anio__2024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14">#REF!</definedName>
    <definedName name="Ref_CE_Anio1" localSheetId="2">#REF!</definedName>
    <definedName name="Ref_CE_Anio1" localSheetId="49">#REF!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49">#REF!</definedName>
    <definedName name="Ref_CE_Mes" localSheetId="5">#REF!</definedName>
    <definedName name="Ref_CE_Mes" localSheetId="0">#REF!</definedName>
    <definedName name="Ref_CE_Mes">#REF!</definedName>
    <definedName name="Ref_CE_Pag11" localSheetId="1">#REF!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59" i="956" l="1"/>
  <c r="H59" i="956"/>
  <c r="O45" i="956"/>
  <c r="O46" i="956"/>
  <c r="O47" i="956"/>
  <c r="O48" i="956"/>
  <c r="O49" i="956"/>
  <c r="O50" i="956"/>
  <c r="O51" i="956"/>
  <c r="O52" i="956"/>
  <c r="O53" i="956"/>
  <c r="O54" i="956"/>
  <c r="O55" i="956"/>
  <c r="O56" i="956"/>
  <c r="O57" i="956"/>
  <c r="O44" i="956"/>
  <c r="H45" i="956"/>
  <c r="H46" i="956"/>
  <c r="H47" i="956"/>
  <c r="H48" i="956"/>
  <c r="H49" i="956"/>
  <c r="H50" i="956"/>
  <c r="H51" i="956"/>
  <c r="H52" i="956"/>
  <c r="H53" i="956"/>
  <c r="H54" i="956"/>
  <c r="H55" i="956"/>
  <c r="H56" i="956"/>
  <c r="H57" i="956"/>
  <c r="H44" i="956"/>
  <c r="O10" i="956"/>
  <c r="O11" i="956"/>
  <c r="O12" i="956"/>
  <c r="O13" i="956"/>
  <c r="O14" i="956"/>
  <c r="O15" i="956"/>
  <c r="O16" i="956"/>
  <c r="O17" i="956"/>
  <c r="O18" i="956"/>
  <c r="O19" i="956"/>
  <c r="O20" i="956"/>
  <c r="O21" i="956"/>
  <c r="O22" i="956"/>
  <c r="O23" i="956"/>
  <c r="O24" i="956"/>
  <c r="O25" i="956"/>
  <c r="O26" i="956"/>
  <c r="O27" i="956"/>
  <c r="O28" i="956"/>
  <c r="O29" i="956"/>
  <c r="O30" i="956"/>
  <c r="O31" i="956"/>
  <c r="O32" i="956"/>
  <c r="O33" i="956"/>
  <c r="O34" i="956"/>
  <c r="O35" i="956"/>
  <c r="O36" i="956"/>
  <c r="O37" i="956"/>
  <c r="O38" i="956"/>
  <c r="O39" i="956"/>
  <c r="O40" i="956"/>
  <c r="O9" i="956"/>
  <c r="H10" i="956"/>
  <c r="H11" i="956"/>
  <c r="H12" i="956"/>
  <c r="H13" i="956"/>
  <c r="H14" i="956"/>
  <c r="H15" i="956"/>
  <c r="H16" i="956"/>
  <c r="H17" i="956"/>
  <c r="H18" i="956"/>
  <c r="H19" i="956"/>
  <c r="H20" i="956"/>
  <c r="H21" i="956"/>
  <c r="H22" i="956"/>
  <c r="H23" i="956"/>
  <c r="H24" i="956"/>
  <c r="H25" i="956"/>
  <c r="H26" i="956"/>
  <c r="H27" i="956"/>
  <c r="H28" i="956"/>
  <c r="H29" i="956"/>
  <c r="H30" i="956"/>
  <c r="H31" i="956"/>
  <c r="H32" i="956"/>
  <c r="H33" i="956"/>
  <c r="H34" i="956"/>
  <c r="H35" i="956"/>
  <c r="H36" i="956"/>
  <c r="H37" i="956"/>
  <c r="H38" i="956"/>
  <c r="H39" i="956"/>
  <c r="H40" i="956"/>
  <c r="H9" i="956"/>
  <c r="A3" i="951"/>
  <c r="O25" i="904"/>
  <c r="O24" i="904"/>
  <c r="O22" i="904"/>
  <c r="O21" i="904"/>
  <c r="B53" i="952"/>
  <c r="G16" i="951"/>
  <c r="M16" i="951" s="1"/>
  <c r="J58" i="951"/>
  <c r="J60" i="951" s="1"/>
  <c r="I58" i="951"/>
  <c r="F58" i="951"/>
  <c r="E58" i="951"/>
  <c r="C58" i="951"/>
  <c r="K56" i="951"/>
  <c r="G56" i="951"/>
  <c r="M56" i="951" s="1"/>
  <c r="K55" i="951"/>
  <c r="M55" i="951" s="1"/>
  <c r="G55" i="951"/>
  <c r="K54" i="951"/>
  <c r="G54" i="951"/>
  <c r="M54" i="951" s="1"/>
  <c r="K53" i="951"/>
  <c r="G53" i="951"/>
  <c r="M53" i="951" s="1"/>
  <c r="K52" i="951"/>
  <c r="G52" i="951"/>
  <c r="M52" i="951" s="1"/>
  <c r="M51" i="951"/>
  <c r="K51" i="951"/>
  <c r="G51" i="951"/>
  <c r="K50" i="951"/>
  <c r="G50" i="951"/>
  <c r="M50" i="951" s="1"/>
  <c r="K49" i="951"/>
  <c r="G49" i="951"/>
  <c r="M49" i="951" s="1"/>
  <c r="K48" i="951"/>
  <c r="G48" i="951"/>
  <c r="M48" i="951" s="1"/>
  <c r="K47" i="951"/>
  <c r="M47" i="951" s="1"/>
  <c r="G47" i="951"/>
  <c r="K46" i="951"/>
  <c r="G46" i="951"/>
  <c r="M46" i="951" s="1"/>
  <c r="K45" i="951"/>
  <c r="G45" i="951"/>
  <c r="M45" i="951" s="1"/>
  <c r="K44" i="951"/>
  <c r="G44" i="951"/>
  <c r="G58" i="951" s="1"/>
  <c r="K43" i="951"/>
  <c r="M43" i="951" s="1"/>
  <c r="G43" i="951"/>
  <c r="J41" i="951"/>
  <c r="I41" i="951"/>
  <c r="I60" i="951" s="1"/>
  <c r="F41" i="951"/>
  <c r="F60" i="951" s="1"/>
  <c r="E41" i="951"/>
  <c r="E60" i="951" s="1"/>
  <c r="C41" i="951"/>
  <c r="C60" i="951" s="1"/>
  <c r="K39" i="951"/>
  <c r="G39" i="951"/>
  <c r="M39" i="951" s="1"/>
  <c r="K38" i="951"/>
  <c r="G38" i="951"/>
  <c r="M38" i="951" s="1"/>
  <c r="K37" i="951"/>
  <c r="G37" i="951"/>
  <c r="M37" i="951" s="1"/>
  <c r="K36" i="951"/>
  <c r="G36" i="951"/>
  <c r="M36" i="951" s="1"/>
  <c r="K35" i="951"/>
  <c r="G35" i="951"/>
  <c r="M35" i="951" s="1"/>
  <c r="K34" i="951"/>
  <c r="G34" i="951"/>
  <c r="M34" i="951" s="1"/>
  <c r="K33" i="951"/>
  <c r="G33" i="951"/>
  <c r="M33" i="951" s="1"/>
  <c r="K32" i="951"/>
  <c r="G32" i="951"/>
  <c r="M32" i="951" s="1"/>
  <c r="K31" i="951"/>
  <c r="G31" i="951"/>
  <c r="M31" i="951" s="1"/>
  <c r="K30" i="951"/>
  <c r="G30" i="951"/>
  <c r="M30" i="951" s="1"/>
  <c r="K29" i="951"/>
  <c r="G29" i="951"/>
  <c r="M29" i="951" s="1"/>
  <c r="K28" i="951"/>
  <c r="G28" i="951"/>
  <c r="M28" i="951" s="1"/>
  <c r="K27" i="951"/>
  <c r="G27" i="951"/>
  <c r="M27" i="951" s="1"/>
  <c r="K26" i="951"/>
  <c r="G26" i="951"/>
  <c r="M26" i="951" s="1"/>
  <c r="K25" i="951"/>
  <c r="G25" i="951"/>
  <c r="M25" i="951" s="1"/>
  <c r="K24" i="951"/>
  <c r="G24" i="951"/>
  <c r="M24" i="951" s="1"/>
  <c r="K23" i="951"/>
  <c r="G23" i="951"/>
  <c r="M23" i="951" s="1"/>
  <c r="K22" i="951"/>
  <c r="G22" i="951"/>
  <c r="M22" i="951" s="1"/>
  <c r="K21" i="951"/>
  <c r="G21" i="951"/>
  <c r="M21" i="951" s="1"/>
  <c r="K20" i="951"/>
  <c r="G20" i="951"/>
  <c r="M20" i="951" s="1"/>
  <c r="K19" i="951"/>
  <c r="G19" i="951"/>
  <c r="M19" i="951" s="1"/>
  <c r="K18" i="951"/>
  <c r="G18" i="951"/>
  <c r="M18" i="951" s="1"/>
  <c r="K17" i="951"/>
  <c r="G17" i="951"/>
  <c r="M17" i="951" s="1"/>
  <c r="K16" i="951"/>
  <c r="K15" i="951"/>
  <c r="G15" i="951"/>
  <c r="M15" i="951" s="1"/>
  <c r="K14" i="951"/>
  <c r="G14" i="951"/>
  <c r="M14" i="951" s="1"/>
  <c r="K13" i="951"/>
  <c r="G13" i="951"/>
  <c r="M13" i="951" s="1"/>
  <c r="K12" i="951"/>
  <c r="G12" i="951"/>
  <c r="M12" i="951" s="1"/>
  <c r="K11" i="951"/>
  <c r="G11" i="951"/>
  <c r="M11" i="951" s="1"/>
  <c r="K10" i="951"/>
  <c r="G10" i="951"/>
  <c r="M10" i="951" s="1"/>
  <c r="K9" i="951"/>
  <c r="G9" i="951"/>
  <c r="M9" i="951" s="1"/>
  <c r="K8" i="951"/>
  <c r="K41" i="951" s="1"/>
  <c r="G8" i="951"/>
  <c r="G41" i="951" l="1"/>
  <c r="G60" i="951" s="1"/>
  <c r="M58" i="951"/>
  <c r="K60" i="951"/>
  <c r="M44" i="951"/>
  <c r="M8" i="951"/>
  <c r="K58" i="951"/>
  <c r="M60" i="951" l="1"/>
  <c r="M41" i="951"/>
  <c r="A5" i="910" l="1"/>
  <c r="A3" i="947"/>
  <c r="A3" i="946"/>
  <c r="A3" i="945"/>
  <c r="A3" i="944"/>
  <c r="A3" i="943"/>
  <c r="A3" i="942"/>
  <c r="A4" i="941"/>
  <c r="A3" i="940"/>
  <c r="A3" i="939"/>
  <c r="A4" i="938"/>
  <c r="A4" i="933"/>
  <c r="A3" i="937"/>
  <c r="A3"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3C29A824-4ECB-44CE-96D1-7921627C57EC}" name="Conexión15255" type="4" refreshedVersion="8" background="1" saveData="1">
    <webPr sourceData="1" parsePre="1" consecutive="1" xl2000="1" url="http://10.238.199.8/ssp_estadistica/cuaderno/cuaderno_2017/pag_4.php?mes=Enero&amp;anio=2024&amp;origen='excel'" htmlFormat="all"/>
  </connection>
  <connection id="5842" xr16:uid="{E955AB0A-2D9B-40A3-8936-5A4AF6D4B515}" name="Conexión15256" type="4" refreshedVersion="8" background="1" saveData="1">
    <webPr sourceData="1" parsePre="1" consecutive="1" xl2000="1" url="http://10.238.199.8/ssp_estadistica/cuaderno/cuaderno_2017/pag_5.php?mes=Enero&amp;anio=2024&amp;origen='excel'" htmlFormat="all"/>
  </connection>
  <connection id="5843" xr16:uid="{01C497BA-8013-40D6-96B9-674EDCA882F3}" name="Conexión15257" type="4" refreshedVersion="8" background="1" saveData="1">
    <webPr sourceData="1" parsePre="1" consecutive="1" xl2000="1" url="http://10.238.199.8/ssp_estadistica/cuaderno/cuaderno_2017/pag_6.php?mes=Enero&amp;anio=2024&amp;origen='excel'" htmlFormat="all"/>
  </connection>
  <connection id="5844" xr16:uid="{078E78E3-06AB-4111-B0D1-CF525EB961CD}" name="Conexión15258" type="4" refreshedVersion="8" background="1" saveData="1">
    <webPr sourceData="1" parsePre="1" consecutive="1" xl2000="1" url="http://10.238.199.8/ssp_estadistica/cuaderno/cuaderno_2017/pag_7.php?mes=Enero&amp;anio=2024&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54BCCE8E-74D2-4246-9001-BCED44201387}" name="Conexión15258111" type="4" refreshedVersion="7" background="1" saveData="1">
    <webPr sourceData="1" parsePre="1" consecutive="1" xl2000="1" url="http://10.238.199.8/ssp_estadistica/cuaderno/cuaderno_2017/pag_5.php?mes=Abril&amp;anio=2022&amp;origen='excel'" htmlFormat="all"/>
  </connection>
  <connection id="5847" xr16:uid="{93EC5D4F-E9DE-4B93-B586-D05B8D29DD08}" name="Conexión15259" type="4" refreshedVersion="8" background="1" saveData="1">
    <webPr sourceData="1" parsePre="1" consecutive="1" xl2000="1" url="http://10.238.199.8/ssp_estadistica/cuaderno/cuaderno_2017/pag_8.php?mes=Enero&amp;anio=2024&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CEC1E8DB-91D3-491B-9260-9EB41D9D89FE}" name="Conexión15260" type="4" refreshedVersion="8" background="1" saveData="1">
    <webPr sourceData="1" parsePre="1" consecutive="1" xl2000="1" url="http://10.238.199.8/ssp_estadistica/cuaderno/cuaderno_2017/pag_9.php?mes=Enero&amp;anio=2024&amp;origen='excel'" htmlFormat="all"/>
  </connection>
  <connection id="5850" xr16:uid="{94377EF9-DAD5-4563-A29D-1BEB334D54D0}" name="Conexión15261" type="4" refreshedVersion="8" background="1" saveData="1">
    <webPr sourceData="1" parsePre="1" consecutive="1" xl2000="1" url="http://10.238.199.8/ssp_estadistica/cuaderno/cuaderno_2017/pag_10.php?mes=Enero&amp;anio=2024&amp;origen='excel'" htmlFormat="all"/>
  </connection>
  <connection id="5851" xr16:uid="{302D1E67-6514-4D1F-AF21-8F3998206986}" name="Conexión15262" type="4" refreshedVersion="8" background="1" saveData="1">
    <webPr sourceData="1" parsePre="1" consecutive="1" xl2000="1" url="http://10.238.199.8/ssp_estadistica/cuaderno/cuaderno_2017/pag_11.php?mes=Enero&amp;anio=2024&amp;origen='excel'" htmlFormat="all"/>
  </connection>
  <connection id="5852" xr16:uid="{140645C5-9BD2-455A-97F9-FAE431131983}" name="Conexión15263" type="4" refreshedVersion="8" background="1" saveData="1">
    <webPr sourceData="1" parsePre="1" consecutive="1" xl2000="1" url="http://10.238.199.8/ssp_estadistica/cuaderno/cuaderno_2017/pag_12.php?mes=Enero&amp;anio=2024&amp;origen='excel'" htmlFormat="all"/>
  </connection>
  <connection id="5853" xr16:uid="{CE287051-A71D-41BB-826F-897B0466AF47}" name="Conexión15265" type="4" refreshedVersion="8" background="1" saveData="1">
    <webPr sourceData="1" parsePre="1" consecutive="1" xl2000="1" url="http://10.238.199.8/ssp_estadistica/cuaderno/cuaderno_2017/pag_14_29.php?mes=Enero&amp;anio=2024&amp;origen='excel'" htmlFormat="all"/>
  </connection>
  <connection id="5854" xr16:uid="{D4E2860E-E0D1-4170-A669-5B64ED30B5B8}" name="Conexión15266" type="4" refreshedVersion="8" background="1" saveData="1">
    <webPr sourceData="1" parsePre="1" consecutive="1" xl2000="1" url="http://10.238.199.8/ssp_estadistica/cuaderno/cuaderno_2017/pag_30.php?mes=Enero&amp;anio=2024&amp;origen='excel'" htmlFormat="all"/>
  </connection>
  <connection id="5855" xr16:uid="{07A1A77C-013F-4B76-97EF-D4D3DCFBC448}" name="Conexión15267" type="4" refreshedVersion="8" background="1" saveData="1">
    <webPr sourceData="1" parsePre="1" consecutive="1" xl2000="1" url="http://10.238.199.8/ssp_estadistica_vulnerable/cuaderno_vulnerable/exportar_2014/Pag_15_excel.php?mes=Enero&amp;anio=2024&amp;origen=excel" htmlFormat="all"/>
  </connection>
  <connection id="5856" xr16:uid="{96BBCACE-D78D-4879-B369-33174CCE431D}" name="Conexión15268" type="4" refreshedVersion="8" background="1" saveData="1">
    <webPr sourceData="1" parsePre="1" consecutive="1" xl2000="1" url="http://10.238.199.8/ssp_estadistica/cuaderno/cuaderno_2017/pag_31_33.php?mes=Enero&amp;anio=2024&amp;id_centro=197" htmlFormat="all"/>
  </connection>
  <connection id="5857" xr16:uid="{EDE6024F-F98C-4169-BB01-98CA2EFDA412}" name="Conexión15269" type="4" refreshedVersion="8" background="1" saveData="1">
    <webPr sourceData="1" parsePre="1" consecutive="1" xl2000="1" url="http://10.238.199.8/ssp_estadistica/cuaderno/cuaderno_2017/pag_31_33.php?mes=Enero&amp;anio=2024&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5CC9FD5D-EAFD-4031-9418-6478614B2430}" name="Conexión15270" type="4" refreshedVersion="8" background="1" saveData="1">
    <webPr sourceData="1" parsePre="1" consecutive="1" xl2000="1" url="http://10.238.199.8/ssp_estadistica/cuaderno/cuaderno_2017/pag_31_33.php?mes=Enero&amp;anio=2024&amp;id_centro=407" htmlFormat="all"/>
  </connection>
  <connection id="5860" xr16:uid="{D018B2C3-9971-4FFA-A1D7-2405A90771F5}" name="Conexión15273" type="4" refreshedVersion="8" background="1" saveData="1">
    <webPr sourceData="1" parsePre="1" consecutive="1" xl2000="1" url="http://10.238.199.8/ssp_estadistica/cuaderno/cuaderno_2017/pag_31_33.php?mes=Enero&amp;anio=2024&amp;id_centro=430" htmlFormat="all"/>
  </connection>
  <connection id="5861" xr16:uid="{B85403DB-F272-47AE-BDDA-9751B0D34557}" name="Conexión15274" type="4" refreshedVersion="8" background="1" saveData="1">
    <webPr sourceData="1" parsePre="1" consecutive="1" xl2000="1" url="http://10.238.199.8/ssp_estadistica/cuaderno/cuaderno_2017/pag_31_33.php?mes=Enero&amp;anio=2024&amp;id_centro=437" htmlFormat="all"/>
  </connection>
  <connection id="5862" xr16:uid="{28F2E261-C731-4123-A4F2-3B4CAA17D425}" name="Conexión15275" type="4" refreshedVersion="8" background="1" saveData="1">
    <webPr sourceData="1" parsePre="1" consecutive="1" xl2000="1" url="http://10.238.199.8/ssp_estadistica/cuaderno/cuaderno_2017/pag_31_33.php?mes=Enero&amp;anio=2024&amp;id_centro=445" htmlFormat="all"/>
  </connection>
  <connection id="5863" xr16:uid="{246EF321-F724-405C-BFBC-C4207F7799E2}" name="Conexión15276" type="4" refreshedVersion="8" background="1" saveData="1">
    <webPr sourceData="1" parsePre="1" consecutive="1" xl2000="1" url="http://10.238.199.8/ssp_estadistica/cuaderno/cuaderno_2017/pag_31_33.php?mes=Enero&amp;anio=2024&amp;id_centro=446" htmlFormat="all"/>
  </connection>
  <connection id="5864" xr16:uid="{426468FF-373B-451F-B311-4BDE33A2CE10}" name="Conexión15277" type="4" refreshedVersion="8" background="1" saveData="1">
    <webPr sourceData="1" parsePre="1" consecutive="1" xl2000="1" url="http://10.238.199.8/ssp_estadistica/cuaderno/cuaderno_2017/pag_31_33.php?mes=Enero&amp;anio=2024&amp;id_centro=470" htmlFormat="all"/>
  </connection>
  <connection id="5865" xr16:uid="{8B01420A-7792-4403-A249-DDD104E3B01D}" name="Conexión15278" type="4" refreshedVersion="8" background="1" saveData="1">
    <webPr sourceData="1" parsePre="1" consecutive="1" xl2000="1" url="http://10.238.199.8/ssp_estadistica/cuaderno/cuaderno_2017/pag_31_33.php?mes=Enero&amp;anio=2024&amp;id_centro=474" htmlFormat="all"/>
  </connection>
  <connection id="5866" xr16:uid="{E94CF2B5-E590-4DA9-BFB0-EEFA41F301AF}" name="Conexión15279" type="4" refreshedVersion="8" background="1" saveData="1">
    <webPr sourceData="1" parsePre="1" consecutive="1" xl2000="1" url="http://10.238.199.8/ssp_estadistica/cuaderno/cuaderno_2017/pag_31_33.php?mes=Enero&amp;anio=2024&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C0ACC724-17B9-4102-9E02-D8AAB90CA796}" name="Conexión15280" type="4" refreshedVersion="8" background="1" saveData="1">
    <webPr sourceData="1" parsePre="1" consecutive="1" xl2000="1" url="http://10.238.199.8/ssp_estadistica/cuaderno/cuaderno_2017/pag_31_33.php?mes=Enero&amp;anio=2024&amp;id_centro=654" htmlFormat="all"/>
  </connection>
  <connection id="5869" xr16:uid="{F2124BB0-ACD0-47AF-B462-D0E6AEAB9840}" name="Conexión15281" type="4" refreshedVersion="8" background="1" saveData="1">
    <webPr sourceData="1" parsePre="1" consecutive="1" xl2000="1" url="http://10.238.199.8/ssp_estadistica/cuaderno/cuaderno_2017/pag_31_33.php?mes=Enero&amp;anio=2024&amp;id_centro=655" htmlFormat="all"/>
  </connection>
  <connection id="5870" xr16:uid="{82252B96-7156-491A-80C3-B4F3C7D72424}" name="Conexión15282" type="4" refreshedVersion="8" background="1" saveData="1">
    <webPr sourceData="1" parsePre="1" consecutive="1" xl2000="1" url="http://10.238.199.8/ssp_estadistica/cuaderno/cuaderno_2017/pag_31_33.php?mes=Enero&amp;anio=2024&amp;id_centro=660" htmlFormat="all"/>
  </connection>
  <connection id="5871" xr16:uid="{D4F9312A-FA84-4425-84BB-96ADBA45C122}" name="Conexión15283" type="4" refreshedVersion="8" background="1" saveData="1">
    <webPr sourceData="1" parsePre="1" consecutive="1" xl2000="1" url="http://10.238.199.8/ssp_estadistica/cuaderno/cuaderno_2017/pag_31_33.php?mes=Enero&amp;anio=2024&amp;id_centro=229" htmlFormat="all"/>
  </connection>
  <connection id="5872" xr16:uid="{02857E37-BD12-427B-B385-EAB7401E638F}" name="Conexión15284" type="4" refreshedVersion="8" background="1" saveData="1">
    <webPr sourceData="1" parsePre="1" consecutive="1" xl2000="1" url="http://10.238.199.8/ssp_estadistica/cuaderno/cuaderno_2017/pag_37.php?mes=Enero&amp;anio=2024&amp;origen='excel'" htmlFormat="all"/>
  </connection>
  <connection id="5873" xr16:uid="{DF85D24C-779D-4066-A341-F371156CD603}" name="Conexión15285" type="4" refreshedVersion="8" background="1" saveData="1">
    <webPr sourceData="1" parsePre="1" consecutive="1" xl2000="1" url="http://10.238.199.8/ssp_estadistica/cuaderno/cuaderno_2017/pag_38.php?mes=Enero&amp;anio=2024&amp;origen='excel'" htmlFormat="all"/>
  </connection>
  <connection id="5874" xr16:uid="{4B6628D2-F33B-4D38-B247-8D687102BA7B}" name="Conexión15286" type="4" refreshedVersion="8" background="1" saveData="1">
    <webPr sourceData="1" parsePre="1" consecutive="1" xl2000="1" url="http://10.238.199.8/ssp_estadistica/cuaderno/cuaderno_2017/pag_39.php?mes=Enero&amp;anio=2024&amp;origen='excel'" htmlFormat="all"/>
  </connection>
  <connection id="5875" xr16:uid="{CD7254EE-C665-4A58-8B7A-1B9B262AA0DB}" name="Conexión15287" type="4" refreshedVersion="8" background="1" saveData="1">
    <webPr sourceData="1" parsePre="1" consecutive="1" xl2000="1" url="http://10.238.199.8/ssp_estadistica/cuaderno/cuaderno_2017/pag_40.php?mes=Enero&amp;anio=2024&amp;origen='excel'" htmlFormat="all"/>
  </connection>
  <connection id="5876" xr16:uid="{19263D92-2955-48CC-8B2E-3DF1C6D08080}" name="Conexión15288" type="4" refreshedVersion="8" background="1" saveData="1">
    <webPr sourceData="1" parsePre="1" consecutive="1" xl2000="1" url="http://10.238.199.8/ssp_estadistica/cuaderno/cuaderno_2017/pag_41.php?mes=Enero&amp;anio=2024&amp;origen='excel'" htmlFormat="all"/>
  </connection>
  <connection id="5877" xr16:uid="{18DC792A-C674-40AC-AC04-CD29EA498830}" name="Conexión15289" type="4" refreshedVersion="8" background="1" saveData="1">
    <webPr sourceData="1" parsePre="1" consecutive="1" xl2000="1" url="http://10.238.199.8/ssp_estadistica/cuaderno/cuaderno_2017/pag_42.php?mes=Enero&amp;anio=2024&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4C9E0A74-F72B-4527-B9B9-29FDFE14382B}" name="Conexión15290" type="4" refreshedVersion="8" background="1" saveData="1">
    <webPr sourceData="1" parsePre="1" consecutive="1" xl2000="1" url="http://10.238.199.8/ssp_estadistica/cuaderno/cuaderno_2017/pag_43_1_ic.php?mes=Enero&amp;anio=2024&amp;origen='excel'" htmlFormat="all"/>
  </connection>
  <connection id="5880" xr16:uid="{89168C85-1FC1-4533-974F-93A885307597}" name="Conexión15291" type="4" refreshedVersion="8" background="1" saveData="1">
    <webPr sourceData="1" parsePre="1" consecutive="1" xl2000="1" url="http://10.238.199.8/ssp_estadistica/cuaderno/cuaderno_2017/pag_43_2_ic.php?mes=Enero&amp;anio=2024&amp;origen='excel'" htmlFormat="all"/>
  </connection>
  <connection id="5881" xr16:uid="{13BEA8B3-B444-402B-97AA-8C1FEA862587}" name="Conexión15292" type="4" refreshedVersion="8" background="1" saveData="1">
    <webPr sourceData="1" parsePre="1" consecutive="1" xl2000="1" url="http://10.238.199.8/ssp_estadistica/cuaderno/cuaderno_2017/pag_44_ic.php?mes=Enero&amp;anio=2024&amp;origen='excel'" htmlFormat="all"/>
  </connection>
  <connection id="5882" xr16:uid="{7B5E473A-BAC2-4E44-8208-99996C432C7E}" name="Conexión15293" type="4" refreshedVersion="8" background="1" saveData="1">
    <webPr sourceData="1" parsePre="1" consecutive="1" xl2000="1" url="http://10.238.199.8/ssp_estadistica/cuaderno/cuaderno_2017/pag_45_ic.php?mes=Enero&amp;anio=2024&amp;origen='excel'" htmlFormat="all"/>
  </connection>
  <connection id="5883" xr16:uid="{FD39B4EC-562C-4464-9C6A-7B78E1B24FB2}" name="Conexión15294" type="4" refreshedVersion="8" background="1" saveData="1">
    <webPr sourceData="1" parsePre="1" consecutive="1" xl2000="1" url="http://10.238.199.8/ssp_estadistica/cuaderno/cuaderno_2017/pag_46_ic.php?mes=Enero&amp;anio=2024&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<sst xmlns="http://schemas.openxmlformats.org/spreadsheetml/2006/main" count="3355" uniqueCount="727">
  <si>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</si>
  <si>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</si>
  <si>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</si>
  <si>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</si>
  <si>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</si>
  <si>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</si>
  <si>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</si>
  <si>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</si>
  <si>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</si>
  <si>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</si>
  <si>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</si>
  <si>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</si>
  <si>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</si>
  <si>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</si>
  <si>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</si>
  <si>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</si>
  <si>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</si>
  <si>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</si>
  <si>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</si>
  <si>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</si>
  <si>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</si>
  <si>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</si>
  <si>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</si>
  <si>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</si>
  <si>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</si>
  <si>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</si>
  <si>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</si>
  <si>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</si>
  <si>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</si>
  <si>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</si>
  <si>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</si>
  <si>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</si>
  <si>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</si>
  <si>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</si>
  <si>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</si>
  <si>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</si>
  <si>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</si>
  <si>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</si>
  <si>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</si>
  <si>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</si>
  <si>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</si>
  <si>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</si>
  <si>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</si>
  <si>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</si>
  <si>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</si>
  <si>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</si>
  <si>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</si>
  <si>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</si>
  <si>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</si>
  <si>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</si>
  <si>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</si>
  <si>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</si>
  <si>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</si>
  <si>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</si>
  <si>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</si>
  <si>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</si>
  <si>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</si>
  <si>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</si>
  <si>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</si>
  <si>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</si>
  <si>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</si>
  <si>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</si>
  <si>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</si>
  <si>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</si>
  <si>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</si>
  <si>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</si>
  <si>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</si>
  <si>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</si>
  <si>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</si>
  <si>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</si>
  <si>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</si>
  <si>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</si>
  <si>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</si>
  <si>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</si>
  <si>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</si>
  <si>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</si>
  <si>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</si>
  <si>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</si>
  <si>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</si>
  <si>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</si>
  <si>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</si>
  <si>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</si>
  <si>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</si>
  <si>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</si>
  <si>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</si>
  <si>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</si>
  <si>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</si>
  <si>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</si>
  <si>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</si>
  <si>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ENERO 2024</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</si>
  <si>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</si>
  <si>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</si>
  <si>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</si>
  <si>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</si>
  <si>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</si>
  <si>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</si>
  <si>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febrero de 2024.</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</si>
  <si>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</si>
  <si>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</si>
  <si>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</si>
  <si>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</si>
  <si>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</si>
  <si>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</si>
  <si>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</si>
  <si>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</si>
  <si>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</si>
  <si>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</si>
  <si>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</si>
  <si>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</si>
  <si>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</si>
  <si>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</si>
  <si>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</si>
  <si>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</si>
  <si>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</si>
  <si>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</si>
  <si>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</si>
  <si>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</si>
  <si>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</si>
  <si>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</si>
  <si>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</si>
  <si>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</si>
  <si>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</si>
  <si>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</si>
  <si>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</si>
  <si>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</si>
  <si>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</si>
  <si>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</si>
  <si>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</si>
  <si>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</si>
  <si>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</si>
  <si>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</si>
  <si>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</si>
  <si>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</si>
  <si>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</si>
  <si>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</si>
  <si>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</si>
  <si>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</si>
  <si>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</si>
  <si>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</si>
  <si>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</si>
  <si>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</si>
  <si>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</si>
  <si>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</si>
  <si>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</si>
  <si>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</si>
  <si>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</si>
  <si>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</si>
  <si>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</si>
  <si>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</si>
  <si>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</si>
  <si>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</si>
  <si>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</si>
  <si>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</si>
  <si>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</si>
  <si>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Enero 2024</t>
  </si>
  <si>
    <t>Total del mes de Diciembre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</si>
  <si>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</si>
  <si>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</si>
  <si>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</si>
  <si>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</si>
  <si>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</si>
  <si>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</si>
  <si>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</si>
  <si>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</si>
  <si>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Ene</t>
  </si>
  <si>
    <t>Feb</t>
  </si>
  <si>
    <t>Mar</t>
  </si>
  <si>
    <t>Abr</t>
  </si>
  <si>
    <t>May</t>
  </si>
  <si>
    <t>Jun</t>
  </si>
  <si>
    <t>Jul</t>
  </si>
  <si>
    <t>Ago</t>
  </si>
  <si>
    <t>Sep</t>
  </si>
  <si>
    <t>Oct</t>
  </si>
  <si>
    <t>Nov</t>
  </si>
  <si>
    <t>Dic</t>
  </si>
  <si>
    <t xml:space="preserve">Incremento de la Población Ene 2023 - Ene 2024 </t>
  </si>
  <si>
    <t>COMPORTAMIENTO DE LA POBLACIÓN PRIVADA DE LA LIBERTAD</t>
  </si>
  <si>
    <t>AÑO</t>
  </si>
  <si>
    <t>Nota: * Datos correspondientes al mes de enero de 2024.</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</si>
  <si>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</si>
  <si>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</si>
  <si>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</si>
  <si>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</si>
  <si>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</si>
  <si>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</si>
  <si>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</si>
  <si>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</si>
  <si>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</si>
  <si>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</si>
  <si>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</si>
  <si>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ENERO</t>
  </si>
  <si>
    <t>TOTAL DE DICIEMBRE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</si>
  <si>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</si>
  <si>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</si>
  <si>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</si>
  <si>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</si>
  <si>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</si>
  <si>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</si>
  <si>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</si>
  <si>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</si>
  <si>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</si>
  <si>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</si>
  <si>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</si>
  <si>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</si>
  <si>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</si>
  <si>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</si>
  <si>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</si>
  <si>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</si>
  <si>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</si>
  <si>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</si>
  <si>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</si>
  <si>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</si>
  <si>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</si>
  <si>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</si>
  <si>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</si>
  <si>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</si>
  <si>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</si>
  <si>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</si>
  <si>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</si>
  <si>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</si>
  <si>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</si>
  <si>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</si>
  <si>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</si>
  <si>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</si>
  <si>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</si>
  <si>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</si>
  <si>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</si>
  <si>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</si>
  <si>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ENTIDAD FEDERATIVA / CENTRO PENITENCIARIO FEDERAL</t>
  </si>
  <si>
    <t>ESPACIOS</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</si>
  <si>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</si>
  <si>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</si>
  <si>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</si>
  <si>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</si>
  <si>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</si>
  <si>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</si>
  <si>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</si>
  <si>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</si>
  <si>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</si>
  <si>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</si>
  <si>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</si>
  <si>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</si>
  <si>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</si>
  <si>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</si>
  <si>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</si>
  <si>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</si>
  <si>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</si>
  <si>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</si>
  <si>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</si>
  <si>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</si>
  <si>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</si>
  <si>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</si>
  <si>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</si>
  <si>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</si>
  <si>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</si>
  <si>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</si>
  <si>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</si>
  <si>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</si>
  <si>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</si>
  <si>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</si>
  <si>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</si>
  <si>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</si>
  <si>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</si>
  <si>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</si>
  <si>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</si>
  <si>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</si>
  <si>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</si>
  <si>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</si>
  <si>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</si>
  <si>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</si>
  <si>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</si>
  <si>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</si>
  <si>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</si>
  <si>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</si>
  <si>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</si>
  <si>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</si>
  <si>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Centro Penitenciario Varonil Monclova</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</si>
  <si>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</si>
  <si>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</si>
  <si>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</si>
  <si>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</si>
  <si>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</si>
  <si>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</si>
  <si>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</si>
  <si>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</si>
  <si>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</si>
  <si>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</si>
  <si>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</si>
  <si>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</si>
  <si>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</si>
  <si>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</si>
  <si>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</si>
  <si>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</si>
  <si>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</si>
  <si>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</si>
  <si>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</si>
  <si>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</si>
  <si>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</si>
  <si>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</si>
  <si>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</si>
  <si>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</si>
  <si>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</si>
  <si>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</si>
  <si>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</si>
  <si>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</si>
  <si>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</si>
  <si>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</si>
  <si>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</si>
  <si>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</si>
  <si>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</si>
  <si>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</si>
  <si>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</si>
  <si>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</si>
  <si>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</si>
  <si>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</si>
  <si>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</si>
  <si>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</si>
  <si>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</si>
  <si>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</si>
  <si>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</si>
  <si>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</si>
  <si>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</si>
  <si>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</si>
  <si>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</si>
  <si>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</si>
  <si>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</si>
  <si>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</si>
  <si>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</si>
  <si>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</si>
  <si>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</si>
  <si>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</si>
  <si>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</si>
  <si>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</si>
  <si>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Autlan</t>
  </si>
  <si>
    <t>Centro Integral de Justicia Regional, Chapala</t>
  </si>
  <si>
    <t>Centro Integral de Justicia Regional, Lagos de Moreno</t>
  </si>
  <si>
    <t>Centro Integral de Justicia Regional, Tepatitlan</t>
  </si>
  <si>
    <t>Centro Integral de Justicia Regional, Ameca</t>
  </si>
  <si>
    <t>Centro Integral de Justicia Regional, Tequila</t>
  </si>
  <si>
    <t>Comisaria de Sentenciados</t>
  </si>
  <si>
    <t>Comisaria del Reclusorio Femenil</t>
  </si>
  <si>
    <t>Centro Integral de Justicia Regional Ciudad Guzmán</t>
  </si>
  <si>
    <t>Comisaria del Reclusorio Metropolitano</t>
  </si>
  <si>
    <t>Centro Integral de Justicia Regional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</si>
  <si>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</si>
  <si>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</si>
  <si>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</si>
  <si>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</si>
  <si>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</si>
  <si>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</si>
  <si>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</si>
  <si>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</si>
  <si>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</si>
  <si>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</si>
  <si>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</si>
  <si>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</si>
  <si>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</si>
  <si>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</si>
  <si>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</si>
  <si>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</si>
  <si>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</si>
  <si>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</si>
  <si>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</si>
  <si>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</si>
  <si>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</si>
  <si>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</si>
  <si>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</si>
  <si>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</si>
  <si>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</si>
  <si>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</si>
  <si>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</si>
  <si>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</si>
  <si>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</si>
  <si>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</si>
  <si>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</si>
  <si>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</si>
  <si>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</si>
  <si>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</si>
  <si>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</si>
  <si>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</si>
  <si>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</si>
  <si>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</si>
  <si>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</si>
  <si>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</si>
  <si>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</si>
  <si>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</si>
  <si>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</si>
  <si>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</si>
  <si>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</si>
  <si>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</si>
  <si>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</si>
  <si>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</si>
  <si>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</si>
  <si>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</si>
  <si>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</si>
  <si>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</si>
  <si>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</si>
  <si>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</si>
  <si>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</si>
  <si>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</si>
  <si>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</si>
  <si>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</si>
  <si>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</si>
  <si>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</si>
  <si>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</si>
  <si>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</si>
  <si>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</si>
  <si>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</si>
  <si>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</si>
  <si>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</si>
  <si>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</si>
  <si>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</si>
  <si>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</si>
  <si>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</si>
  <si>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</si>
  <si>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</si>
  <si>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</si>
  <si>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</si>
  <si>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</si>
  <si>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</si>
  <si>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</si>
  <si>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</si>
  <si>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</si>
  <si>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</si>
  <si>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</si>
  <si>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</si>
  <si>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</si>
  <si>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</si>
  <si>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</si>
  <si>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</si>
  <si>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</si>
  <si>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</si>
  <si>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</si>
  <si>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</si>
  <si>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</si>
  <si>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</si>
  <si>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</si>
  <si>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</si>
  <si>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</si>
  <si>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</si>
  <si>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</si>
  <si>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</si>
  <si>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</si>
  <si>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</si>
  <si>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</si>
  <si>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</si>
  <si>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</si>
  <si>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</si>
  <si>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</si>
  <si>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</si>
  <si>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</si>
  <si>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</si>
  <si>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</si>
  <si>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</si>
  <si>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</si>
  <si>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</si>
  <si>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</si>
  <si>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</si>
  <si>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</si>
  <si>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</si>
  <si>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</si>
  <si>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</si>
  <si>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</si>
  <si>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</si>
  <si>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</si>
  <si>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</si>
  <si>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</si>
  <si>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</si>
  <si>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</si>
  <si>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</si>
  <si>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</si>
  <si>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</si>
  <si>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</si>
  <si>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</si>
  <si>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</si>
  <si>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</si>
  <si>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</si>
  <si>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</si>
  <si>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</si>
  <si>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</si>
  <si>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</si>
  <si>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</si>
  <si>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</si>
  <si>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</si>
  <si>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</si>
  <si>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</si>
  <si>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</si>
  <si>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</si>
  <si>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</si>
  <si>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</si>
  <si>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</si>
  <si>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</si>
  <si>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</si>
  <si>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</si>
  <si>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</si>
  <si>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</si>
  <si>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</si>
  <si>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</si>
  <si>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</si>
  <si>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</si>
  <si>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</si>
  <si>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</si>
  <si>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</si>
  <si>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</si>
  <si>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</si>
  <si>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</si>
  <si>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</si>
  <si>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</si>
  <si>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</si>
  <si>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</si>
  <si>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</si>
  <si>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</si>
  <si>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</si>
  <si>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</si>
  <si>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</si>
  <si>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</si>
  <si>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</si>
  <si>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</si>
  <si>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</si>
  <si>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</si>
  <si>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</si>
  <si>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</si>
  <si>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</si>
  <si>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</si>
  <si>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</si>
  <si>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</si>
  <si>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</si>
  <si>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</si>
  <si>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</si>
  <si>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</si>
  <si>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</si>
  <si>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</si>
  <si>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</si>
  <si>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</si>
  <si>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</si>
  <si>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</si>
  <si>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</si>
  <si>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</si>
  <si>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</si>
  <si>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</si>
  <si>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</si>
  <si>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</si>
  <si>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</si>
  <si>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</si>
  <si>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</si>
  <si>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</si>
  <si>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</si>
  <si>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</si>
  <si>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</si>
  <si>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</si>
  <si>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</si>
  <si>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</si>
  <si>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</si>
  <si>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</si>
  <si>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</si>
  <si>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</si>
  <si>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</si>
  <si>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</si>
  <si>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</si>
  <si>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</si>
  <si>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</si>
  <si>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</si>
  <si>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</si>
  <si>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</si>
  <si>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</si>
  <si>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</si>
  <si>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Remisión de Pena</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</si>
  <si>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</si>
  <si>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</si>
  <si>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</si>
  <si>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</si>
  <si>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</si>
  <si>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</si>
  <si>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</si>
  <si>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</si>
  <si>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</si>
  <si>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</si>
  <si>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</si>
  <si>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</si>
  <si>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</si>
  <si>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</si>
  <si>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</si>
  <si>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</si>
  <si>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</si>
  <si>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</si>
  <si>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</si>
  <si>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</si>
  <si>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</si>
  <si>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</si>
  <si>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</si>
  <si>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</si>
  <si>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</si>
  <si>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</si>
  <si>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Méx.</t>
  </si>
  <si>
    <t>Mor.</t>
  </si>
  <si>
    <t>Nay.</t>
  </si>
  <si>
    <t>N. L.</t>
  </si>
  <si>
    <t>Oax.</t>
  </si>
  <si>
    <t>Pue.</t>
  </si>
  <si>
    <t>Qro.</t>
  </si>
  <si>
    <t>Q. Roo.</t>
  </si>
  <si>
    <t>SLP.</t>
  </si>
  <si>
    <t>Sin.</t>
  </si>
  <si>
    <t>Son.</t>
  </si>
  <si>
    <t>Tab.</t>
  </si>
  <si>
    <t>Tamps.</t>
  </si>
  <si>
    <t>Tlaxc.</t>
  </si>
  <si>
    <t>Yuc.</t>
  </si>
  <si>
    <t>Zac.</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</si>
  <si>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</si>
  <si>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</si>
  <si>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</si>
  <si>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</si>
  <si>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</si>
  <si>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</si>
  <si>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</si>
  <si>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</si>
  <si>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</si>
  <si>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</si>
  <si>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</si>
  <si>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</si>
  <si>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</si>
  <si>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</si>
  <si>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</si>
  <si>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</si>
  <si>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</si>
  <si>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</si>
  <si>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</si>
  <si>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</si>
  <si>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</si>
  <si>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</si>
  <si>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</si>
  <si>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</si>
  <si>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</si>
  <si>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</si>
  <si>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</si>
  <si>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</si>
  <si>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</si>
  <si>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</si>
  <si>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</si>
  <si>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Costa Rica</t>
  </si>
  <si>
    <t>* Países con los que México tiene suscritos Tratados de Ejecución de Sentencias y Tratados de Extradición.</t>
  </si>
  <si>
    <t>*** Se entiende por extraditados a aquellos egresados de los CEFERESOS con pedimento legal de extradición.</t>
  </si>
  <si>
    <t>Elaborado por la Dirección del Archivo Nacional de Sentenciados y Estadística Penitenciaria, Ciudad de México, febrero de 2024.</t>
  </si>
  <si>
    <t>2024*</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</si>
  <si>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</si>
  <si>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</si>
  <si>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</si>
  <si>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</si>
  <si>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</si>
  <si>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</si>
  <si>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</si>
  <si>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POBLACIÓN QUE INICIÓ SU VIGILANCIA </t>
  </si>
  <si>
    <t>Intentos de Evasión</t>
  </si>
  <si>
    <t>Evasiones</t>
  </si>
  <si>
    <t>Mich.</t>
  </si>
  <si>
    <t>Coah.</t>
  </si>
  <si>
    <t>Ver.</t>
  </si>
  <si>
    <t xml:space="preserve">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 </t>
  </si>
  <si>
    <t>Elaborado por la Dirección del Archivo Nacional de Sentenciados y Estadística Penitenciaria, con información proporcionada por los Sistemas Penitenciarios de los Estados y los Centros Penitenciarios Federales, Ciudad de México, febrero de 2024.</t>
  </si>
  <si>
    <t>POBLACIÓN NACIONAL</t>
  </si>
  <si>
    <t>POBLACIÓN EXTRANJERA</t>
  </si>
  <si>
    <t>Personas 
Procesadas</t>
  </si>
  <si>
    <t>Personas 
Sentenciadas</t>
  </si>
  <si>
    <t>Argentina</t>
  </si>
  <si>
    <t>Belice</t>
  </si>
  <si>
    <t>Bolivia</t>
  </si>
  <si>
    <t>Brasil</t>
  </si>
  <si>
    <t>Canada</t>
  </si>
  <si>
    <t>Corea</t>
  </si>
  <si>
    <t>Cuba</t>
  </si>
  <si>
    <t>Ecuador</t>
  </si>
  <si>
    <t>El Salvador</t>
  </si>
  <si>
    <t>Eslovaquia</t>
  </si>
  <si>
    <t>España</t>
  </si>
  <si>
    <t>Estados Unidos de América</t>
  </si>
  <si>
    <t>Francia</t>
  </si>
  <si>
    <t>Gran Bretaña</t>
  </si>
  <si>
    <t>Guatemala</t>
  </si>
  <si>
    <t>Honduras</t>
  </si>
  <si>
    <t>Italia</t>
  </si>
  <si>
    <t>Japón</t>
  </si>
  <si>
    <t>México</t>
  </si>
  <si>
    <t>Mónaco</t>
  </si>
  <si>
    <t>Nicaragua</t>
  </si>
  <si>
    <t>Panamá</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</si>
  <si>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</si>
  <si>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</si>
  <si>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</si>
  <si>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</si>
  <si>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</si>
  <si>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</si>
  <si>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Islas Marías</t>
  </si>
  <si>
    <t>INGRESOS Y EGRESOS DE LA POBLACIÓN PRIVADA DE LA LIBERTAD SEGÚN SEXO POR ENTIDAD FEDERATIVA Y CENTRO PENITENCIARIO FEDERAL</t>
  </si>
  <si>
    <t>Población a inicio de mes
(diciembre 2023)</t>
  </si>
  <si>
    <t>Ingresos</t>
  </si>
  <si>
    <t>Egresos</t>
  </si>
  <si>
    <t>Poblacion a fin de mes
(enero 2024)</t>
  </si>
  <si>
    <t>INGRESOS Y EGRESOS DE LA POBLACIÓN PRIVADA DE LA LIBERTAD POR ENTIDAD FEDERATIVA Y CENTRO PENITENCIARIO FEDERAL</t>
  </si>
  <si>
    <t>Nota: Valores negativos representan la cantidad de egresos de personas privadas de la libertad.</t>
  </si>
  <si>
    <t>La autoridad penitenciaria del estado de Guanajuato informa del cambio de espacios del Centro Estatal de Prevención y Reinserción Social de León de 1825 a 1985, Centro Estatal de Prevención y Reinserción Social Varonil Valle de Santiago de 1488 a 1745, Centro Estatal de Prevención y Reinserción Social de Guanajuato de 611 a 755, Centro Estatal de Prevención y de Reinserción Social Salamanca de 289 a 322, Centro Estatal de Prevención y de Reinserción Social de San Miguel de Allende 291 a 363 y Centro Estatal de Prevención y de Reinserción Social de Pénjamo de 286 a 358.</t>
  </si>
  <si>
    <t>POBLACIÓN PRIVADA DE LA LIBERTAD POR NIVEL DE ESCOLARIDAD, SITUACIÓN JURÍDICA, FUERO Y SEXO</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</si>
  <si>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</si>
  <si>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</si>
  <si>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</si>
  <si>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</si>
  <si>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</si>
  <si>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</si>
  <si>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</si>
  <si>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</si>
  <si>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</si>
  <si>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</si>
  <si>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</si>
  <si>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</si>
  <si>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</si>
  <si>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</si>
  <si>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</si>
  <si>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</si>
  <si>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</si>
  <si>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</si>
  <si>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POBLACIÓN PRIVADA DE LA LIBERTAD POR NIVEL DE ESCOLARIDAD EN ENTIDADES FEDERATIVAS Y CENTROS PENITENCIARIOS FEDERALES</t>
  </si>
  <si>
    <t>POBLACIÓN PRIVADA DE LA LIBERTAD POR NIVEL DE ESCOLARIDAD</t>
  </si>
  <si>
    <t>ESTUDIOS</t>
  </si>
  <si>
    <t>POBLACIÓN PRIVADA DE LA LIBERTAD POR SITUACIÓN JURIDICA A NIVEL ESCOLARIDAD EN ENTIDAD FEDERATIVA Y CENTRO PENITENCIARIO FEDERAL</t>
  </si>
  <si>
    <t>Las cifras que se presentan en el cuaderno estadístico penitenciario corresponden al corte de 31/01/2024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</si>
  <si>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POBLACIÓN PRIVADA DE LA LIBERTAD POR GRUPO DE EDADES EN ENTIDAD FEDERATIVA Y CENTRO PENITENCIARIO FEDERAL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</si>
</sst>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4">
    <font>
      <sz val="10"/>
      <name val="Tahoma"/>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9"/>
      <color theme="1"/>
      <name val="Montserrat"/>
    </font>
    <font>
      <sz val="10"/>
      <color theme="0"/>
      <name val="Montserrat"/>
    </font>
    <font>
      <b/>
      <sz val="16"/>
      <color theme="1"/>
      <name val="Montserrat"/>
    </font>
    <font>
      <b/>
      <sz val="10"/>
      <color theme="1"/>
      <name val="Montserrat"/>
    </font>
    <font>
      <sz val="8"/>
      <color theme="1"/>
      <name val="Montserrat"/>
    </font>
    <font>
      <b/>
      <sz val="22"/>
      <name val="Montserrat"/>
    </font>
    <font>
      <b/>
      <sz val="9"/>
      <color theme="2" tint="-9.9978637043366805E-2"/>
      <name val="Montserrat"/>
    </font>
    <font>
      <b/>
      <sz val="13"/>
      <name val="Montserrat"/>
    </font>
    <font>
      <b/>
      <sz val="21"/>
      <name val="Montserrat"/>
    </font>
    <font>
      <b/>
      <sz val="24"/>
      <name val="Montserrat"/>
    </font>
    <font>
      <b/>
      <sz val="17"/>
      <color theme="2" tint="-9.9978637043366805E-2"/>
      <name val="Montserrat"/>
    </font>
    <font>
      <b/>
      <sz val="11"/>
      <name val="Montserrat"/>
      <family val="3"/>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sz val="14"/>
      <name val="Tahoma"/>
      <family val="2"/>
    </font>
    <font>
      <b/>
      <sz val="18"/>
      <color theme="1"/>
      <name val="Montserrat"/>
      <family val="3"/>
    </font>
    <font>
      <b/>
      <sz val="20"/>
      <color theme="1"/>
      <name val="Montserrat"/>
      <family val="3"/>
    </font>
    <font>
      <sz val="11"/>
      <color theme="1"/>
      <name val="Montserrat"/>
      <family val="3"/>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11"/>
      <color theme="0"/>
      <name val="Montserrat"/>
      <family val="3"/>
    </font>
    <font>
      <sz val="11"/>
      <color theme="1"/>
      <name val="Montserrat"/>
    </font>
    <font>
      <b/>
      <sz val="19"/>
      <color theme="1"/>
      <name val="Montserrat"/>
    </font>
    <font>
      <b/>
      <sz val="9"/>
      <color theme="1"/>
      <name val="Mont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b/>
      <sz val="26"/>
      <name val="Montserrat"/>
    </font>
    <font>
      <b/>
      <sz val="12"/>
      <color theme="2" tint="-9.9978637043366805E-2"/>
      <name val="Montserrat"/>
    </font>
    <font>
      <sz val="6"/>
      <name val="Tahoma"/>
      <family val="2"/>
    </font>
    <font>
      <sz val="14"/>
      <color rgb="FF000000"/>
      <name val="Monserrat"/>
    </font>
    <font>
      <sz val="14"/>
      <name val="Monserrat"/>
    </font>
    <font>
      <sz val="11"/>
      <color rgb="FF000000"/>
      <name val="Monserrat"/>
    </font>
    <font>
      <b/>
      <sz val="30"/>
      <color theme="0"/>
      <name val="Montserrat"/>
    </font>
    <font>
      <sz val="14"/>
      <color theme="0"/>
      <name val="Soberana Sans"/>
    </font>
    <font>
      <sz val="10"/>
      <color theme="0"/>
      <name val="Arial"/>
      <family val="2"/>
    </font>
    <font>
      <sz val="10"/>
      <color theme="1" tint="4.9989318521683403E-2"/>
      <name val="Montserrat"/>
      <family val="3"/>
    </font>
    <font>
      <sz val="11"/>
      <color theme="1" tint="4.9989318521683403E-2"/>
      <name val="Montserrat"/>
      <family val="3"/>
    </font>
    <font>
      <sz val="5"/>
      <color theme="1" tint="4.9989318521683403E-2"/>
      <name val="Montserrat"/>
      <family val="3"/>
    </font>
    <font>
      <b/>
      <sz val="5"/>
      <color theme="1" tint="4.9989318521683403E-2"/>
      <name val="Montserrat"/>
      <family val="3"/>
    </font>
    <font>
      <sz val="12"/>
      <color theme="0"/>
      <name val="Montserrat"/>
      <family val="3"/>
    </font>
    <font>
      <sz val="5"/>
      <color theme="1"/>
      <name val="Montserrat"/>
      <family val="3"/>
    </font>
    <font>
      <b/>
      <sz val="25"/>
      <color theme="1"/>
      <name val="Montserrat"/>
    </font>
    <font>
      <sz val="6"/>
      <color theme="1"/>
      <name val="Montserrat"/>
    </font>
    <font>
      <sz val="13"/>
      <color theme="1"/>
      <name val="Montserrat"/>
    </font>
    <font>
      <b/>
      <sz val="13"/>
      <color theme="1"/>
      <name val="Montserrat"/>
    </font>
    <font>
      <b/>
      <sz val="14"/>
      <color theme="1"/>
      <name val="Montserrat"/>
    </font>
  </fonts>
  <fills count="13">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
      <patternFill patternType="solid">
        <fgColor rgb="FFF2F2F2"/>
        <bgColor rgb="FF000000"/>
      </patternFill>
    </fill>
  </fills>
  <borders count="3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n">
        <color indexed="64"/>
      </bottom>
      <diagonal/>
    </border>
    <border>
      <left/>
      <right/>
      <top/>
      <bottom style="thin">
        <color rgb="FF000000"/>
      </bottom>
      <diagonal/>
    </border>
    <border>
      <left style="thin">
        <color theme="0"/>
      </left>
      <right style="thin">
        <color theme="0"/>
      </right>
      <top style="thin">
        <color theme="0"/>
      </top>
      <bottom/>
      <diagonal/>
    </border>
    <border>
      <left style="thin">
        <color indexed="64"/>
      </left>
      <right/>
      <top/>
      <bottom/>
      <diagonal/>
    </border>
    <border>
      <left/>
      <right/>
      <top style="thin">
        <color theme="0"/>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rgb="FF000000"/>
      </top>
      <bottom style="thin">
        <color indexed="64"/>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bottom style="thin">
        <color theme="0"/>
      </bottom>
      <diagonal/>
    </border>
    <border>
      <left/>
      <right/>
      <top style="thin">
        <color theme="0"/>
      </top>
      <bottom/>
      <diagonal/>
    </border>
    <border>
      <left/>
      <right/>
      <top/>
      <bottom style="thin">
        <color theme="0"/>
      </bottom>
      <diagonal/>
    </border>
  </borders>
  <cellStyleXfs count="36">
    <xf numFmtId="0" fontId="0" fillId="0" borderId="0"/>
    <xf numFmtId="164" fontId="4"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0" fontId="8" fillId="0" borderId="0"/>
    <xf numFmtId="0" fontId="5" fillId="0" borderId="0"/>
    <xf numFmtId="0" fontId="5" fillId="0" borderId="0"/>
    <xf numFmtId="0" fontId="9" fillId="0" borderId="0"/>
    <xf numFmtId="0" fontId="7" fillId="0" borderId="0"/>
    <xf numFmtId="0" fontId="7" fillId="0" borderId="0"/>
    <xf numFmtId="0" fontId="5" fillId="0" borderId="0"/>
    <xf numFmtId="0" fontId="6" fillId="0" borderId="0"/>
    <xf numFmtId="0" fontId="4" fillId="0" borderId="0"/>
    <xf numFmtId="0" fontId="4" fillId="0" borderId="0"/>
    <xf numFmtId="0" fontId="7" fillId="0" borderId="0"/>
    <xf numFmtId="0" fontId="10" fillId="0" borderId="0"/>
    <xf numFmtId="0" fontId="7" fillId="0" borderId="0"/>
    <xf numFmtId="0" fontId="7" fillId="0" borderId="0"/>
    <xf numFmtId="0" fontId="4" fillId="0" borderId="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3" fillId="0" borderId="0"/>
    <xf numFmtId="0" fontId="5" fillId="0" borderId="0"/>
    <xf numFmtId="0" fontId="3" fillId="0" borderId="0"/>
    <xf numFmtId="0" fontId="2" fillId="0" borderId="0"/>
    <xf numFmtId="0" fontId="2" fillId="0" borderId="0"/>
    <xf numFmtId="0" fontId="1" fillId="0" borderId="0"/>
    <xf numFmtId="0" fontId="119" fillId="0" borderId="0"/>
    <xf numFmtId="0" fontId="4" fillId="0" borderId="0"/>
    <xf numFmtId="0" fontId="1" fillId="0" borderId="0"/>
  </cellStyleXfs>
  <cellXfs count="709">
    <xf numFmtId="0" fontId="0" fillId="0" borderId="0" xfId="0"/>
    <xf numFmtId="0" fontId="12" fillId="0" borderId="0" xfId="12" applyFont="1"/>
    <xf numFmtId="0" fontId="15" fillId="0" borderId="0" xfId="12" applyFont="1" applyAlignment="1">
      <alignment vertical="center" wrapText="1"/>
    </xf>
    <xf numFmtId="0" fontId="20" fillId="0" borderId="0" xfId="12" applyFont="1"/>
    <xf numFmtId="0" fontId="21" fillId="0" borderId="0" xfId="12" applyFont="1" applyAlignment="1">
      <alignment horizontal="center" vertical="center"/>
    </xf>
    <xf numFmtId="0" fontId="22" fillId="0" borderId="0" xfId="12" applyFont="1" applyAlignment="1">
      <alignment vertical="center"/>
    </xf>
    <xf numFmtId="0" fontId="23" fillId="0" borderId="0" xfId="12" applyFont="1" applyAlignment="1">
      <alignment horizontal="justify"/>
    </xf>
    <xf numFmtId="0" fontId="20" fillId="0" borderId="0" xfId="12" applyFont="1" applyAlignment="1">
      <alignment horizontal="justify" vertical="center"/>
    </xf>
    <xf numFmtId="0" fontId="14" fillId="0" borderId="0" xfId="12" applyFont="1"/>
    <xf numFmtId="0" fontId="11" fillId="0" borderId="0" xfId="12" applyFont="1"/>
    <xf numFmtId="0" fontId="17" fillId="0" borderId="0" xfId="12" applyFont="1"/>
    <xf numFmtId="0" fontId="26" fillId="0" borderId="0" xfId="12" applyFont="1" applyAlignment="1">
      <alignment horizontal="center" vertical="center" wrapText="1"/>
    </xf>
    <xf numFmtId="17" fontId="12" fillId="0" borderId="0" xfId="12" applyNumberFormat="1" applyFont="1"/>
    <xf numFmtId="0" fontId="27" fillId="0" borderId="0" xfId="12" applyFont="1"/>
    <xf numFmtId="0" fontId="29" fillId="0" borderId="1" xfId="12" applyFont="1" applyBorder="1" applyAlignment="1">
      <alignment horizontal="center"/>
    </xf>
    <xf numFmtId="0" fontId="29" fillId="0" borderId="0" xfId="12" applyFont="1" applyAlignment="1">
      <alignment horizontal="center"/>
    </xf>
    <xf numFmtId="0" fontId="29" fillId="0" borderId="2" xfId="12" applyFont="1" applyBorder="1" applyAlignment="1">
      <alignment horizontal="center"/>
    </xf>
    <xf numFmtId="0" fontId="29" fillId="0" borderId="1" xfId="12" applyFont="1" applyBorder="1"/>
    <xf numFmtId="0" fontId="29" fillId="0" borderId="0" xfId="12" applyFont="1" applyAlignment="1">
      <alignment vertical="center" wrapText="1"/>
    </xf>
    <xf numFmtId="0" fontId="29" fillId="0" borderId="0" xfId="12" applyFont="1" applyAlignment="1">
      <alignment horizontal="center" vertical="center" wrapText="1"/>
    </xf>
    <xf numFmtId="0" fontId="29" fillId="0" borderId="0" xfId="12" applyFont="1"/>
    <xf numFmtId="0" fontId="29" fillId="0" borderId="0" xfId="12" applyFont="1" applyAlignment="1">
      <alignment horizontal="justify" vertical="center" wrapText="1"/>
    </xf>
    <xf numFmtId="3" fontId="29" fillId="0" borderId="0" xfId="12" applyNumberFormat="1" applyFont="1" applyAlignment="1">
      <alignment horizontal="right" vertical="center" wrapText="1"/>
    </xf>
    <xf numFmtId="0" fontId="29" fillId="0" borderId="0" xfId="12" applyFont="1" applyAlignment="1">
      <alignment horizontal="right" vertical="center" wrapText="1"/>
    </xf>
    <xf numFmtId="2" fontId="29" fillId="0" borderId="0" xfId="12" applyNumberFormat="1" applyFont="1" applyAlignment="1">
      <alignment horizontal="right" vertical="center" wrapText="1"/>
    </xf>
    <xf numFmtId="0" fontId="29" fillId="0" borderId="2" xfId="12" applyFont="1" applyBorder="1"/>
    <xf numFmtId="2" fontId="29" fillId="0" borderId="0" xfId="12" applyNumberFormat="1" applyFont="1" applyAlignment="1">
      <alignment horizontal="center" vertical="center" wrapText="1"/>
    </xf>
    <xf numFmtId="0" fontId="29" fillId="0" borderId="0" xfId="12" applyFont="1" applyAlignment="1">
      <alignment horizontal="center" vertical="center"/>
    </xf>
    <xf numFmtId="2" fontId="29" fillId="0" borderId="0" xfId="12" applyNumberFormat="1" applyFont="1" applyAlignment="1">
      <alignment horizontal="center" vertical="center"/>
    </xf>
    <xf numFmtId="10" fontId="29" fillId="0" borderId="0" xfId="12" applyNumberFormat="1" applyFont="1" applyAlignment="1">
      <alignment horizontal="right" vertical="center" wrapText="1"/>
    </xf>
    <xf numFmtId="0" fontId="29" fillId="0" borderId="1" xfId="12" quotePrefix="1" applyFont="1" applyBorder="1" applyAlignment="1">
      <alignment horizontal="left"/>
    </xf>
    <xf numFmtId="3" fontId="29" fillId="0" borderId="0" xfId="12" applyNumberFormat="1" applyFont="1"/>
    <xf numFmtId="0" fontId="29" fillId="0" borderId="3" xfId="12" quotePrefix="1" applyFont="1" applyBorder="1" applyAlignment="1">
      <alignment horizontal="left"/>
    </xf>
    <xf numFmtId="0" fontId="29" fillId="0" borderId="4" xfId="12" applyFont="1" applyBorder="1"/>
    <xf numFmtId="3" fontId="29" fillId="0" borderId="4" xfId="12" applyNumberFormat="1" applyFont="1" applyBorder="1"/>
    <xf numFmtId="0" fontId="29" fillId="0" borderId="4" xfId="12" applyFont="1" applyBorder="1" applyAlignment="1">
      <alignment horizontal="center"/>
    </xf>
    <xf numFmtId="0" fontId="29" fillId="0" borderId="4" xfId="12" applyFont="1" applyBorder="1" applyAlignment="1">
      <alignment horizontal="left"/>
    </xf>
    <xf numFmtId="2" fontId="29" fillId="0" borderId="4" xfId="12" applyNumberFormat="1" applyFont="1" applyBorder="1"/>
    <xf numFmtId="0" fontId="29" fillId="0" borderId="5" xfId="12" applyFont="1" applyBorder="1"/>
    <xf numFmtId="0" fontId="29" fillId="0" borderId="0" xfId="12" quotePrefix="1" applyFont="1" applyAlignment="1">
      <alignment horizontal="left"/>
    </xf>
    <xf numFmtId="0" fontId="29" fillId="0" borderId="0" xfId="12" applyFont="1" applyAlignment="1">
      <alignment horizontal="left"/>
    </xf>
    <xf numFmtId="10" fontId="29" fillId="0" borderId="0" xfId="12" applyNumberFormat="1" applyFont="1"/>
    <xf numFmtId="0" fontId="30" fillId="0" borderId="0" xfId="12" applyFont="1" applyAlignment="1">
      <alignment horizontal="centerContinuous"/>
    </xf>
    <xf numFmtId="0" fontId="29" fillId="0" borderId="6" xfId="12" applyFont="1" applyBorder="1" applyAlignment="1">
      <alignment horizontal="center"/>
    </xf>
    <xf numFmtId="0" fontId="29" fillId="0" borderId="7" xfId="12" applyFont="1" applyBorder="1" applyAlignment="1">
      <alignment horizontal="center"/>
    </xf>
    <xf numFmtId="0" fontId="29" fillId="0" borderId="7" xfId="12" applyFont="1" applyBorder="1" applyAlignment="1">
      <alignment horizontal="right" vertical="center"/>
    </xf>
    <xf numFmtId="0" fontId="30" fillId="0" borderId="7" xfId="12" applyFont="1" applyBorder="1"/>
    <xf numFmtId="0" fontId="29" fillId="0" borderId="7" xfId="12" applyFont="1" applyBorder="1" applyAlignment="1">
      <alignment vertical="center"/>
    </xf>
    <xf numFmtId="0" fontId="29" fillId="0" borderId="8" xfId="12" applyFont="1" applyBorder="1" applyAlignment="1">
      <alignment vertical="center"/>
    </xf>
    <xf numFmtId="0" fontId="29" fillId="0" borderId="0" xfId="12" applyFont="1" applyAlignment="1">
      <alignment horizontal="centerContinuous"/>
    </xf>
    <xf numFmtId="0" fontId="29" fillId="0" borderId="8" xfId="12" applyFont="1" applyBorder="1" applyAlignment="1">
      <alignment horizontal="center"/>
    </xf>
    <xf numFmtId="0" fontId="29" fillId="0" borderId="0" xfId="12" applyFont="1" applyAlignment="1">
      <alignment horizontal="right" vertical="center"/>
    </xf>
    <xf numFmtId="0" fontId="30" fillId="0" borderId="0" xfId="12" applyFont="1" applyAlignment="1">
      <alignment horizontal="center"/>
    </xf>
    <xf numFmtId="0" fontId="29" fillId="0" borderId="2" xfId="12" applyFont="1" applyBorder="1" applyAlignment="1">
      <alignment vertical="center"/>
    </xf>
    <xf numFmtId="0" fontId="30" fillId="0" borderId="0" xfId="12" applyFont="1"/>
    <xf numFmtId="0" fontId="29" fillId="0" borderId="2" xfId="12" applyFont="1" applyBorder="1" applyAlignment="1">
      <alignment horizontal="center" vertical="center"/>
    </xf>
    <xf numFmtId="3" fontId="29" fillId="0" borderId="0" xfId="12" applyNumberFormat="1" applyFont="1" applyAlignment="1">
      <alignment horizontal="right" vertical="center"/>
    </xf>
    <xf numFmtId="0" fontId="30" fillId="0" borderId="0" xfId="12" applyFont="1" applyAlignment="1">
      <alignment vertical="center"/>
    </xf>
    <xf numFmtId="3" fontId="29" fillId="0" borderId="0" xfId="12" applyNumberFormat="1" applyFont="1" applyAlignment="1">
      <alignment vertical="center"/>
    </xf>
    <xf numFmtId="3" fontId="29" fillId="0" borderId="2" xfId="12" applyNumberFormat="1" applyFont="1" applyBorder="1" applyAlignment="1">
      <alignment horizontal="center"/>
    </xf>
    <xf numFmtId="3" fontId="29" fillId="0" borderId="1" xfId="12" applyNumberFormat="1" applyFont="1" applyBorder="1"/>
    <xf numFmtId="0" fontId="30" fillId="0" borderId="0" xfId="12" applyFont="1" applyAlignment="1">
      <alignment horizontal="justify" vertical="center" wrapText="1"/>
    </xf>
    <xf numFmtId="3" fontId="31" fillId="0" borderId="0" xfId="12" applyNumberFormat="1" applyFont="1"/>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vertical="center"/>
    </xf>
    <xf numFmtId="0" fontId="30" fillId="0" borderId="0" xfId="12" applyFont="1" applyAlignment="1">
      <alignment horizontal="left"/>
    </xf>
    <xf numFmtId="0" fontId="29" fillId="0" borderId="0" xfId="12" applyFont="1" applyAlignment="1">
      <alignment vertical="center"/>
    </xf>
    <xf numFmtId="3" fontId="29" fillId="0" borderId="2" xfId="12" applyNumberFormat="1" applyFont="1" applyBorder="1"/>
    <xf numFmtId="0" fontId="29" fillId="0" borderId="3" xfId="12" applyFont="1" applyBorder="1" applyAlignment="1">
      <alignment horizontal="centerContinuous"/>
    </xf>
    <xf numFmtId="3" fontId="29" fillId="0" borderId="5" xfId="12" applyNumberFormat="1" applyFont="1" applyBorder="1"/>
    <xf numFmtId="0" fontId="29" fillId="0" borderId="0" xfId="12" applyFont="1" applyAlignment="1">
      <alignment horizontal="right"/>
    </xf>
    <xf numFmtId="0" fontId="29" fillId="0" borderId="3" xfId="12" applyFont="1" applyBorder="1" applyAlignment="1">
      <alignment horizontal="right"/>
    </xf>
    <xf numFmtId="0" fontId="29" fillId="0" borderId="4" xfId="12" applyFont="1" applyBorder="1" applyAlignment="1">
      <alignment vertical="top" wrapText="1"/>
    </xf>
    <xf numFmtId="0" fontId="32" fillId="0" borderId="4" xfId="12" applyFont="1" applyBorder="1" applyAlignment="1">
      <alignment horizontal="right"/>
    </xf>
    <xf numFmtId="0" fontId="33" fillId="0" borderId="0" xfId="12" applyFont="1" applyAlignment="1">
      <alignment horizontal="centerContinuous"/>
    </xf>
    <xf numFmtId="0" fontId="33" fillId="0" borderId="0" xfId="12" applyFont="1" applyAlignment="1">
      <alignment horizontal="left"/>
    </xf>
    <xf numFmtId="0" fontId="33" fillId="0" borderId="0" xfId="12" quotePrefix="1" applyFont="1" applyAlignment="1">
      <alignment horizontal="left"/>
    </xf>
    <xf numFmtId="0" fontId="33" fillId="0" borderId="0" xfId="12" applyFont="1" applyAlignment="1">
      <alignment horizontal="right"/>
    </xf>
    <xf numFmtId="3" fontId="33" fillId="0" borderId="0" xfId="12" applyNumberFormat="1" applyFont="1" applyAlignment="1">
      <alignment horizontal="right"/>
    </xf>
    <xf numFmtId="0" fontId="33" fillId="0" borderId="0" xfId="12" applyFont="1" applyAlignment="1">
      <alignment horizontal="center"/>
    </xf>
    <xf numFmtId="0" fontId="29" fillId="0" borderId="2" xfId="12" quotePrefix="1" applyFont="1" applyBorder="1"/>
    <xf numFmtId="0" fontId="33" fillId="0" borderId="0" xfId="12" applyFont="1"/>
    <xf numFmtId="0" fontId="29" fillId="0" borderId="2" xfId="12" quotePrefix="1" applyFont="1" applyBorder="1" applyAlignment="1">
      <alignment horizontal="left"/>
    </xf>
    <xf numFmtId="0" fontId="29" fillId="0" borderId="3" xfId="12" applyFont="1" applyBorder="1"/>
    <xf numFmtId="0" fontId="29" fillId="0" borderId="6" xfId="12" applyFont="1" applyBorder="1"/>
    <xf numFmtId="0" fontId="29" fillId="0" borderId="7" xfId="12" applyFont="1" applyBorder="1" applyAlignment="1">
      <alignment horizontal="left"/>
    </xf>
    <xf numFmtId="0" fontId="29" fillId="0" borderId="7" xfId="12" quotePrefix="1" applyFont="1" applyBorder="1" applyAlignment="1">
      <alignment horizontal="left"/>
    </xf>
    <xf numFmtId="3" fontId="29" fillId="0" borderId="7" xfId="12" applyNumberFormat="1" applyFont="1" applyBorder="1" applyAlignment="1">
      <alignment horizontal="right"/>
    </xf>
    <xf numFmtId="3" fontId="29" fillId="0" borderId="0" xfId="12" applyNumberFormat="1" applyFont="1" applyAlignment="1">
      <alignment horizontal="left"/>
    </xf>
    <xf numFmtId="3" fontId="29" fillId="0" borderId="0" xfId="12" applyNumberFormat="1" applyFont="1" applyAlignment="1">
      <alignment horizontal="right"/>
    </xf>
    <xf numFmtId="0" fontId="34" fillId="0" borderId="0" xfId="12" applyFont="1" applyAlignment="1">
      <alignment horizontal="center" vertical="center" textRotation="90"/>
    </xf>
    <xf numFmtId="0" fontId="35" fillId="0" borderId="0" xfId="12" applyFont="1"/>
    <xf numFmtId="0" fontId="36" fillId="0" borderId="0" xfId="12" applyFont="1" applyAlignment="1">
      <alignment horizontal="center" vertical="center"/>
    </xf>
    <xf numFmtId="0" fontId="37" fillId="0" borderId="0" xfId="12" applyFont="1" applyAlignment="1">
      <alignment horizontal="justify"/>
    </xf>
    <xf numFmtId="0" fontId="38" fillId="0" borderId="0" xfId="12" applyFont="1" applyAlignment="1">
      <alignment horizontal="justify" vertical="center" wrapText="1"/>
    </xf>
    <xf numFmtId="0" fontId="39" fillId="0" borderId="0" xfId="12" applyFont="1" applyAlignment="1">
      <alignment horizontal="center" vertical="center" wrapText="1"/>
    </xf>
    <xf numFmtId="0" fontId="35" fillId="0" borderId="0" xfId="12" applyFont="1" applyAlignment="1">
      <alignment horizontal="justify" vertical="center"/>
    </xf>
    <xf numFmtId="0" fontId="39" fillId="0" borderId="0" xfId="12" applyFont="1" applyAlignment="1">
      <alignment horizontal="center" vertical="center"/>
    </xf>
    <xf numFmtId="0" fontId="38" fillId="0" borderId="0" xfId="12" applyFont="1" applyAlignment="1">
      <alignment horizontal="justify" vertical="center"/>
    </xf>
    <xf numFmtId="0" fontId="40" fillId="0" borderId="0" xfId="12" applyFont="1" applyAlignment="1">
      <alignment vertical="center"/>
    </xf>
    <xf numFmtId="0" fontId="41" fillId="0" borderId="0" xfId="12" applyFont="1" applyAlignment="1">
      <alignment horizontal="justify" vertical="center"/>
    </xf>
    <xf numFmtId="0" fontId="42" fillId="0" borderId="9" xfId="12" applyFont="1" applyBorder="1" applyAlignment="1">
      <alignment horizontal="justify"/>
    </xf>
    <xf numFmtId="0" fontId="29" fillId="0" borderId="0" xfId="12" quotePrefix="1" applyFont="1" applyAlignment="1">
      <alignment vertical="center" wrapText="1"/>
    </xf>
    <xf numFmtId="3" fontId="29" fillId="0" borderId="0" xfId="12" quotePrefix="1" applyNumberFormat="1" applyFont="1" applyAlignment="1">
      <alignment vertical="center" wrapText="1"/>
    </xf>
    <xf numFmtId="0" fontId="30" fillId="0" borderId="0" xfId="12" applyFont="1" applyAlignment="1">
      <alignment vertical="center" wrapText="1"/>
    </xf>
    <xf numFmtId="0" fontId="29" fillId="0" borderId="0" xfId="12" quotePrefix="1" applyFont="1"/>
    <xf numFmtId="0" fontId="29" fillId="0" borderId="0" xfId="12" quotePrefix="1" applyFont="1" applyAlignment="1">
      <alignment horizontal="right"/>
    </xf>
    <xf numFmtId="0" fontId="29" fillId="0" borderId="7" xfId="12" applyFont="1" applyBorder="1"/>
    <xf numFmtId="0" fontId="29" fillId="0" borderId="5" xfId="12" quotePrefix="1" applyFont="1" applyBorder="1"/>
    <xf numFmtId="0" fontId="37" fillId="4" borderId="0" xfId="12" applyFont="1" applyFill="1" applyAlignment="1">
      <alignment horizontal="justify"/>
    </xf>
    <xf numFmtId="0" fontId="13" fillId="0" borderId="0" xfId="12" applyFont="1" applyAlignment="1">
      <alignment vertical="center"/>
    </xf>
    <xf numFmtId="0" fontId="1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9" fillId="0" borderId="0" xfId="12" applyFont="1" applyAlignment="1">
      <alignment vertical="center" wrapText="1"/>
    </xf>
    <xf numFmtId="0" fontId="25" fillId="0" borderId="0" xfId="12" applyFont="1" applyAlignment="1">
      <alignment vertical="center" wrapText="1"/>
    </xf>
    <xf numFmtId="0" fontId="16" fillId="0" borderId="0" xfId="12" applyFont="1"/>
    <xf numFmtId="2" fontId="29" fillId="0" borderId="0" xfId="12" applyNumberFormat="1" applyFont="1"/>
    <xf numFmtId="14" fontId="14" fillId="0" borderId="0" xfId="12" applyNumberFormat="1"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54" fillId="0" borderId="0" xfId="0" applyFont="1" applyAlignment="1">
      <alignment horizontal="right"/>
    </xf>
    <xf numFmtId="3" fontId="54" fillId="0" borderId="0" xfId="0" applyNumberFormat="1" applyFont="1" applyAlignment="1">
      <alignment horizontal="center"/>
    </xf>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3" xfId="0" applyFont="1" applyBorder="1" applyAlignment="1">
      <alignment vertical="center" wrapText="1"/>
    </xf>
    <xf numFmtId="0" fontId="52" fillId="0" borderId="12" xfId="0" applyFont="1" applyBorder="1" applyAlignment="1">
      <alignment horizontal="right" vertical="center" wrapText="1"/>
    </xf>
    <xf numFmtId="0" fontId="52" fillId="0" borderId="14" xfId="0" applyFont="1" applyBorder="1" applyAlignment="1">
      <alignment horizontal="right" vertical="center" wrapText="1"/>
    </xf>
    <xf numFmtId="0" fontId="50" fillId="0" borderId="14" xfId="0" applyFont="1" applyBorder="1" applyAlignment="1">
      <alignment horizontal="right" vertical="center" wrapText="1"/>
    </xf>
    <xf numFmtId="3" fontId="52" fillId="0" borderId="14" xfId="0" applyNumberFormat="1" applyFont="1" applyBorder="1" applyAlignment="1">
      <alignment horizontal="right" vertical="center" wrapText="1"/>
    </xf>
    <xf numFmtId="3" fontId="50" fillId="0" borderId="14" xfId="0" applyNumberFormat="1" applyFont="1" applyBorder="1" applyAlignment="1">
      <alignment horizontal="right" vertical="center" wrapText="1"/>
    </xf>
    <xf numFmtId="0" fontId="52" fillId="0" borderId="15" xfId="0" applyFont="1" applyBorder="1" applyAlignment="1">
      <alignment horizontal="right" vertical="center" wrapText="1"/>
    </xf>
    <xf numFmtId="3" fontId="50" fillId="0" borderId="12" xfId="0" applyNumberFormat="1" applyFont="1" applyBorder="1" applyAlignment="1">
      <alignment horizontal="right" vertical="center" wrapText="1"/>
    </xf>
    <xf numFmtId="3" fontId="52" fillId="0" borderId="12" xfId="0" applyNumberFormat="1" applyFont="1" applyBorder="1" applyAlignment="1">
      <alignment horizontal="right" vertical="center" wrapText="1"/>
    </xf>
    <xf numFmtId="0" fontId="51" fillId="0" borderId="17" xfId="0" applyFont="1" applyBorder="1" applyAlignment="1">
      <alignment vertical="center" wrapText="1"/>
    </xf>
    <xf numFmtId="0" fontId="50" fillId="7" borderId="15" xfId="0" applyFont="1" applyFill="1" applyBorder="1" applyAlignment="1">
      <alignment horizontal="right" vertical="center" wrapText="1"/>
    </xf>
    <xf numFmtId="0" fontId="50" fillId="0" borderId="12" xfId="0" applyFont="1" applyBorder="1" applyAlignment="1">
      <alignment horizontal="right" vertical="center" wrapText="1"/>
    </xf>
    <xf numFmtId="0" fontId="50" fillId="8" borderId="13" xfId="0" applyFont="1" applyFill="1" applyBorder="1" applyAlignment="1">
      <alignment horizontal="right" vertical="center" wrapText="1"/>
    </xf>
    <xf numFmtId="3" fontId="50" fillId="8" borderId="12" xfId="0" applyNumberFormat="1" applyFont="1" applyFill="1" applyBorder="1" applyAlignment="1">
      <alignment horizontal="right" vertical="center" wrapText="1"/>
    </xf>
    <xf numFmtId="3" fontId="50" fillId="8" borderId="14" xfId="0" applyNumberFormat="1" applyFont="1" applyFill="1" applyBorder="1" applyAlignment="1">
      <alignment horizontal="right" vertical="center" wrapText="1"/>
    </xf>
    <xf numFmtId="0" fontId="50" fillId="8" borderId="14" xfId="0" applyFont="1" applyFill="1" applyBorder="1" applyAlignment="1">
      <alignment horizontal="right" vertical="center" wrapText="1"/>
    </xf>
    <xf numFmtId="0" fontId="50" fillId="8" borderId="15" xfId="0" applyFont="1" applyFill="1" applyBorder="1" applyAlignment="1">
      <alignment horizontal="right" vertical="center" wrapText="1"/>
    </xf>
    <xf numFmtId="0" fontId="50" fillId="8" borderId="13" xfId="0" applyFont="1" applyFill="1" applyBorder="1" applyAlignment="1">
      <alignment horizontal="lef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6" fillId="0" borderId="0" xfId="0" applyFont="1" applyAlignment="1">
      <alignment horizontal="center" vertical="center" wrapText="1"/>
    </xf>
    <xf numFmtId="0" fontId="51" fillId="0" borderId="0" xfId="0" applyFont="1" applyAlignment="1">
      <alignment horizontal="center" vertical="center" wrapText="1"/>
    </xf>
    <xf numFmtId="0" fontId="67" fillId="0" borderId="13" xfId="0" applyFont="1" applyBorder="1" applyAlignment="1">
      <alignment horizontal="center" vertical="center" wrapText="1"/>
    </xf>
    <xf numFmtId="3" fontId="53"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3" fontId="67" fillId="0" borderId="13" xfId="0" applyNumberFormat="1" applyFont="1" applyBorder="1" applyAlignment="1">
      <alignment horizontal="right" vertical="center" wrapText="1"/>
    </xf>
    <xf numFmtId="3" fontId="67" fillId="8" borderId="13" xfId="0" applyNumberFormat="1" applyFont="1" applyFill="1" applyBorder="1" applyAlignment="1">
      <alignment horizontal="right" vertical="center" wrapText="1"/>
    </xf>
    <xf numFmtId="0" fontId="67" fillId="8" borderId="13" xfId="0" applyFont="1" applyFill="1" applyBorder="1" applyAlignment="1">
      <alignment horizontal="right" vertical="center" wrapText="1"/>
    </xf>
    <xf numFmtId="0" fontId="70" fillId="0" borderId="0" xfId="0" applyFont="1" applyAlignment="1">
      <alignment vertical="center" wrapText="1"/>
    </xf>
    <xf numFmtId="3" fontId="70" fillId="0" borderId="0" xfId="0" applyNumberFormat="1" applyFont="1" applyAlignment="1">
      <alignment vertical="center" wrapText="1"/>
    </xf>
    <xf numFmtId="0" fontId="70" fillId="0" borderId="0" xfId="0" applyFont="1" applyAlignment="1">
      <alignment vertical="top" wrapText="1"/>
    </xf>
    <xf numFmtId="0" fontId="71" fillId="0" borderId="0" xfId="0" applyFont="1" applyAlignment="1">
      <alignment horizontal="left"/>
    </xf>
    <xf numFmtId="0" fontId="72" fillId="0" borderId="0" xfId="0" applyFont="1" applyAlignment="1">
      <alignment vertical="center" wrapText="1"/>
    </xf>
    <xf numFmtId="0" fontId="69" fillId="0" borderId="0" xfId="0" applyFont="1" applyAlignment="1">
      <alignment horizontal="center" vertical="center" wrapText="1"/>
    </xf>
    <xf numFmtId="0" fontId="73" fillId="0" borderId="0" xfId="0" applyFont="1" applyAlignment="1">
      <alignment vertical="center" wrapText="1"/>
    </xf>
    <xf numFmtId="3" fontId="73" fillId="0" borderId="0" xfId="0" applyNumberFormat="1" applyFont="1" applyAlignment="1">
      <alignment horizontal="center" vertical="center" wrapText="1"/>
    </xf>
    <xf numFmtId="0" fontId="73" fillId="0" borderId="0" xfId="0" applyFont="1" applyAlignment="1">
      <alignment vertical="top" wrapText="1"/>
    </xf>
    <xf numFmtId="0" fontId="73" fillId="0" borderId="0" xfId="0" applyFont="1" applyAlignment="1">
      <alignment horizontal="center" vertical="center" wrapText="1"/>
    </xf>
    <xf numFmtId="0" fontId="69" fillId="0" borderId="0" xfId="0" applyFont="1" applyAlignment="1">
      <alignment horizontal="left"/>
    </xf>
    <xf numFmtId="0" fontId="51" fillId="0" borderId="0" xfId="0" applyFont="1" applyAlignment="1">
      <alignment horizontal="left"/>
    </xf>
    <xf numFmtId="0" fontId="74" fillId="0" borderId="0" xfId="0" applyFont="1" applyAlignment="1">
      <alignment horizontal="left"/>
    </xf>
    <xf numFmtId="0" fontId="11" fillId="0" borderId="0" xfId="0" applyFont="1" applyAlignment="1">
      <alignment horizontal="center" vertical="center" wrapText="1"/>
    </xf>
    <xf numFmtId="0" fontId="75" fillId="0" borderId="0" xfId="0" applyFont="1" applyAlignment="1">
      <alignment horizontal="center" vertical="center" wrapText="1"/>
    </xf>
    <xf numFmtId="0" fontId="75" fillId="0" borderId="0" xfId="0" applyFont="1" applyAlignment="1">
      <alignment vertical="center" wrapText="1"/>
    </xf>
    <xf numFmtId="0" fontId="76" fillId="0" borderId="0" xfId="0" applyFont="1" applyAlignment="1">
      <alignment horizontal="left"/>
    </xf>
    <xf numFmtId="0" fontId="50" fillId="0" borderId="0" xfId="0" applyFont="1" applyAlignment="1">
      <alignment horizontal="right"/>
    </xf>
    <xf numFmtId="0" fontId="50" fillId="0" borderId="0" xfId="0" applyFont="1" applyAlignment="1">
      <alignment horizontal="center"/>
    </xf>
    <xf numFmtId="3" fontId="50" fillId="0" borderId="0" xfId="0" applyNumberFormat="1" applyFont="1" applyAlignment="1">
      <alignment horizontal="center"/>
    </xf>
    <xf numFmtId="0" fontId="4" fillId="0" borderId="0" xfId="0" applyFont="1"/>
    <xf numFmtId="0" fontId="50" fillId="0" borderId="13" xfId="0" applyFont="1" applyBorder="1" applyAlignment="1">
      <alignment vertical="center" wrapText="1"/>
    </xf>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5" xfId="0" applyFont="1" applyBorder="1" applyAlignment="1">
      <alignment horizontal="right" vertical="center" wrapText="1"/>
    </xf>
    <xf numFmtId="0" fontId="50" fillId="8" borderId="12" xfId="0" applyFont="1" applyFill="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79" fillId="0" borderId="0" xfId="0" applyFont="1" applyAlignment="1">
      <alignment vertical="center" wrapText="1"/>
    </xf>
    <xf numFmtId="0" fontId="50" fillId="0" borderId="17" xfId="0" applyFont="1" applyBorder="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vertical="center" wrapText="1"/>
    </xf>
    <xf numFmtId="3" fontId="80" fillId="0" borderId="0" xfId="0" applyNumberFormat="1" applyFont="1" applyAlignment="1">
      <alignment horizontal="center" vertical="center" wrapText="1"/>
    </xf>
    <xf numFmtId="0" fontId="82" fillId="0" borderId="0" xfId="0" applyFont="1" applyAlignment="1">
      <alignment vertical="center" wrapText="1"/>
    </xf>
    <xf numFmtId="0" fontId="84" fillId="0" borderId="0" xfId="0" applyFont="1"/>
    <xf numFmtId="0" fontId="50" fillId="0" borderId="0" xfId="0" applyFont="1" applyAlignment="1">
      <alignment vertical="center" wrapText="1"/>
    </xf>
    <xf numFmtId="0" fontId="67" fillId="0" borderId="0" xfId="0" applyFont="1" applyAlignment="1">
      <alignment horizontal="center" vertical="center" wrapText="1"/>
    </xf>
    <xf numFmtId="0" fontId="86" fillId="0" borderId="0" xfId="0" applyFont="1"/>
    <xf numFmtId="0" fontId="54" fillId="8" borderId="13" xfId="0" applyFont="1" applyFill="1" applyBorder="1" applyAlignment="1">
      <alignment horizontal="center" vertical="center" wrapText="1"/>
    </xf>
    <xf numFmtId="3" fontId="54" fillId="8" borderId="12" xfId="0" applyNumberFormat="1" applyFont="1" applyFill="1" applyBorder="1" applyAlignment="1">
      <alignment horizontal="right" vertical="center" wrapText="1"/>
    </xf>
    <xf numFmtId="0" fontId="54" fillId="8" borderId="14" xfId="0" applyFont="1" applyFill="1" applyBorder="1" applyAlignment="1">
      <alignment horizontal="right" vertical="center" wrapText="1"/>
    </xf>
    <xf numFmtId="0" fontId="54" fillId="8" borderId="12" xfId="0" applyFont="1" applyFill="1" applyBorder="1" applyAlignment="1">
      <alignment horizontal="right" vertical="center" wrapText="1"/>
    </xf>
    <xf numFmtId="3" fontId="54" fillId="8" borderId="14" xfId="0" applyNumberFormat="1" applyFont="1" applyFill="1" applyBorder="1" applyAlignment="1">
      <alignment horizontal="right" vertical="center" wrapText="1"/>
    </xf>
    <xf numFmtId="3" fontId="54" fillId="8" borderId="13" xfId="0" applyNumberFormat="1" applyFont="1" applyFill="1" applyBorder="1" applyAlignment="1">
      <alignment horizontal="right" vertical="center" wrapText="1"/>
    </xf>
    <xf numFmtId="0" fontId="54" fillId="0" borderId="13" xfId="0" applyFont="1" applyBorder="1" applyAlignment="1">
      <alignment horizontal="center" vertical="center" wrapText="1"/>
    </xf>
    <xf numFmtId="3" fontId="54" fillId="0" borderId="12" xfId="0" applyNumberFormat="1" applyFont="1" applyBorder="1" applyAlignment="1">
      <alignment horizontal="right" vertical="center" wrapText="1"/>
    </xf>
    <xf numFmtId="3" fontId="54" fillId="0" borderId="14" xfId="0" applyNumberFormat="1" applyFont="1" applyBorder="1" applyAlignment="1">
      <alignment horizontal="right" vertical="center" wrapText="1"/>
    </xf>
    <xf numFmtId="0" fontId="54" fillId="0" borderId="14" xfId="0" applyFont="1" applyBorder="1" applyAlignment="1">
      <alignment horizontal="right" vertical="center" wrapText="1"/>
    </xf>
    <xf numFmtId="3" fontId="54" fillId="0" borderId="13" xfId="0" applyNumberFormat="1" applyFont="1" applyBorder="1" applyAlignment="1">
      <alignment horizontal="right" vertical="center" wrapText="1"/>
    </xf>
    <xf numFmtId="0" fontId="67" fillId="8" borderId="13" xfId="0" applyFont="1" applyFill="1" applyBorder="1" applyAlignment="1">
      <alignment horizontal="center"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88" fillId="0" borderId="13" xfId="0" applyFont="1" applyBorder="1" applyAlignment="1">
      <alignment horizontal="left" vertical="center" wrapText="1"/>
    </xf>
    <xf numFmtId="0" fontId="89" fillId="0" borderId="0" xfId="0" applyFont="1" applyAlignment="1">
      <alignment horizontal="left" vertical="center" wrapText="1"/>
    </xf>
    <xf numFmtId="0" fontId="89" fillId="0" borderId="0" xfId="0" applyFont="1" applyAlignment="1">
      <alignment horizontal="center" vertical="center" wrapText="1"/>
    </xf>
    <xf numFmtId="3" fontId="51" fillId="0" borderId="12" xfId="0" applyNumberFormat="1" applyFont="1" applyBorder="1" applyAlignment="1">
      <alignment horizontal="center" vertical="center" wrapText="1"/>
    </xf>
    <xf numFmtId="3" fontId="51" fillId="0" borderId="14" xfId="0" applyNumberFormat="1" applyFont="1" applyBorder="1" applyAlignment="1">
      <alignment horizontal="center" vertical="center" wrapText="1"/>
    </xf>
    <xf numFmtId="3" fontId="88" fillId="0" borderId="15" xfId="0" applyNumberFormat="1" applyFont="1" applyBorder="1" applyAlignment="1">
      <alignment horizontal="center" vertical="center" wrapText="1"/>
    </xf>
    <xf numFmtId="3" fontId="51" fillId="0" borderId="0" xfId="0" applyNumberFormat="1" applyFont="1" applyAlignment="1">
      <alignment vertical="center" wrapText="1"/>
    </xf>
    <xf numFmtId="3" fontId="88" fillId="8" borderId="12" xfId="0" applyNumberFormat="1" applyFont="1" applyFill="1" applyBorder="1" applyAlignment="1">
      <alignment horizontal="center" vertical="center" wrapText="1"/>
    </xf>
    <xf numFmtId="3" fontId="88" fillId="8" borderId="14" xfId="0" applyNumberFormat="1" applyFont="1" applyFill="1" applyBorder="1" applyAlignment="1">
      <alignment horizontal="center" vertical="center" wrapText="1"/>
    </xf>
    <xf numFmtId="3" fontId="88" fillId="8" borderId="15" xfId="0" applyNumberFormat="1" applyFont="1" applyFill="1" applyBorder="1" applyAlignment="1">
      <alignment horizontal="center" vertical="center" wrapText="1"/>
    </xf>
    <xf numFmtId="0" fontId="54" fillId="0" borderId="0" xfId="0" applyFont="1" applyAlignment="1">
      <alignment vertical="center" wrapText="1"/>
    </xf>
    <xf numFmtId="0" fontId="90" fillId="0" borderId="0" xfId="0" applyFont="1"/>
    <xf numFmtId="0" fontId="90" fillId="0" borderId="0" xfId="0" applyFont="1" applyAlignment="1">
      <alignment vertical="center" wrapText="1"/>
    </xf>
    <xf numFmtId="0" fontId="92" fillId="0" borderId="0" xfId="0" applyFont="1" applyAlignment="1">
      <alignment vertical="center" wrapText="1"/>
    </xf>
    <xf numFmtId="0" fontId="93" fillId="0" borderId="0" xfId="0" applyFont="1" applyAlignment="1">
      <alignment vertical="center" wrapText="1"/>
    </xf>
    <xf numFmtId="0" fontId="92" fillId="0" borderId="10" xfId="0" applyFont="1" applyBorder="1" applyAlignment="1">
      <alignment horizontal="left" vertical="center" wrapText="1"/>
    </xf>
    <xf numFmtId="0" fontId="93" fillId="0" borderId="10" xfId="0" applyFont="1" applyBorder="1" applyAlignment="1">
      <alignment horizontal="right" vertical="center" wrapText="1"/>
    </xf>
    <xf numFmtId="3" fontId="92" fillId="0" borderId="10" xfId="0" applyNumberFormat="1" applyFont="1" applyBorder="1" applyAlignment="1">
      <alignment horizontal="right" vertical="center" wrapText="1"/>
    </xf>
    <xf numFmtId="3" fontId="93" fillId="0" borderId="10" xfId="0" applyNumberFormat="1" applyFont="1" applyBorder="1" applyAlignment="1">
      <alignment horizontal="right" vertical="center" wrapText="1"/>
    </xf>
    <xf numFmtId="0" fontId="91" fillId="0" borderId="0" xfId="0" applyFont="1" applyAlignment="1">
      <alignment vertical="center" wrapText="1"/>
    </xf>
    <xf numFmtId="0" fontId="92" fillId="0" borderId="0" xfId="0" applyFont="1" applyAlignment="1">
      <alignment horizontal="left" vertical="center" wrapText="1"/>
    </xf>
    <xf numFmtId="3" fontId="92" fillId="8" borderId="10" xfId="0" applyNumberFormat="1" applyFont="1" applyFill="1" applyBorder="1" applyAlignment="1">
      <alignment horizontal="right" vertical="center" wrapText="1"/>
    </xf>
    <xf numFmtId="3" fontId="92" fillId="8" borderId="13" xfId="0" applyNumberFormat="1" applyFont="1" applyFill="1" applyBorder="1" applyAlignment="1">
      <alignment horizontal="center" vertical="center" wrapText="1"/>
    </xf>
    <xf numFmtId="0" fontId="95" fillId="0" borderId="0" xfId="0" applyFont="1"/>
    <xf numFmtId="0" fontId="97" fillId="0" borderId="0" xfId="0" applyFont="1" applyAlignment="1">
      <alignment vertical="center" wrapText="1"/>
    </xf>
    <xf numFmtId="0" fontId="98" fillId="0" borderId="0" xfId="0" applyFont="1" applyAlignment="1">
      <alignment horizontal="left"/>
    </xf>
    <xf numFmtId="0" fontId="92" fillId="8" borderId="10" xfId="0" applyFont="1" applyFill="1" applyBorder="1" applyAlignment="1">
      <alignment horizontal="center" vertical="center" wrapText="1"/>
    </xf>
    <xf numFmtId="0" fontId="93"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7"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7" fillId="8" borderId="10" xfId="0" applyFont="1" applyFill="1" applyBorder="1" applyAlignment="1">
      <alignment horizontal="center" vertical="center" wrapText="1"/>
    </xf>
    <xf numFmtId="3" fontId="67" fillId="8" borderId="10" xfId="0" applyNumberFormat="1" applyFont="1" applyFill="1" applyBorder="1" applyAlignment="1">
      <alignment horizontal="right" vertical="center" wrapText="1"/>
    </xf>
    <xf numFmtId="0" fontId="101" fillId="0" borderId="0" xfId="0" applyFont="1" applyAlignment="1">
      <alignment horizontal="right" vertical="center"/>
    </xf>
    <xf numFmtId="3" fontId="101" fillId="0" borderId="0" xfId="0" applyNumberFormat="1" applyFont="1" applyAlignment="1">
      <alignment horizontal="center" vertical="center"/>
    </xf>
    <xf numFmtId="0" fontId="88" fillId="0" borderId="0" xfId="0" applyFont="1" applyAlignment="1">
      <alignment horizontal="center" vertical="center" wrapText="1"/>
    </xf>
    <xf numFmtId="0" fontId="67"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7" fillId="8" borderId="10" xfId="0" applyFont="1" applyFill="1" applyBorder="1" applyAlignment="1">
      <alignment horizontal="right" vertical="center" wrapText="1"/>
    </xf>
    <xf numFmtId="0" fontId="67" fillId="0" borderId="0" xfId="0" applyFont="1" applyAlignment="1">
      <alignment horizontal="right" vertical="center" wrapText="1"/>
    </xf>
    <xf numFmtId="0" fontId="74" fillId="0" borderId="0" xfId="0" applyFont="1"/>
    <xf numFmtId="0" fontId="86" fillId="0" borderId="0" xfId="0" applyFont="1" applyAlignment="1">
      <alignment horizontal="left"/>
    </xf>
    <xf numFmtId="0" fontId="88" fillId="0" borderId="11" xfId="0" applyFont="1" applyBorder="1" applyAlignment="1">
      <alignment horizontal="center" vertical="center" wrapText="1"/>
    </xf>
    <xf numFmtId="0" fontId="88" fillId="0" borderId="18" xfId="0" applyFont="1" applyBorder="1" applyAlignment="1">
      <alignment vertical="center" wrapText="1"/>
    </xf>
    <xf numFmtId="0" fontId="88" fillId="0" borderId="18" xfId="0" applyFont="1" applyBorder="1" applyAlignment="1">
      <alignment horizontal="center" vertical="center" wrapText="1"/>
    </xf>
    <xf numFmtId="0" fontId="66"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6" fillId="8"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8" borderId="10" xfId="0" applyFont="1" applyFill="1" applyBorder="1" applyAlignment="1">
      <alignment horizontal="right" vertical="center" wrapText="1"/>
    </xf>
    <xf numFmtId="0" fontId="50" fillId="0" borderId="13" xfId="0" applyFont="1" applyBorder="1" applyAlignment="1">
      <alignment horizontal="right" vertical="center" wrapText="1"/>
    </xf>
    <xf numFmtId="0" fontId="50" fillId="0" borderId="13" xfId="0" applyFont="1" applyBorder="1" applyAlignment="1">
      <alignment horizontal="left" vertical="center" wrapText="1"/>
    </xf>
    <xf numFmtId="0" fontId="50" fillId="0" borderId="13" xfId="0" applyFont="1" applyBorder="1" applyAlignment="1">
      <alignment horizontal="center" vertical="center" wrapText="1"/>
    </xf>
    <xf numFmtId="0" fontId="52" fillId="0" borderId="13" xfId="0" applyFont="1" applyBorder="1" applyAlignment="1">
      <alignment horizontal="right" vertical="center" wrapText="1"/>
    </xf>
    <xf numFmtId="0" fontId="66" fillId="0" borderId="11" xfId="0" applyFont="1" applyBorder="1" applyAlignment="1">
      <alignment horizontal="center" vertical="center" wrapText="1"/>
    </xf>
    <xf numFmtId="0" fontId="59" fillId="0" borderId="11" xfId="0" applyFont="1" applyBorder="1" applyAlignment="1">
      <alignment horizontal="right" vertical="center" wrapText="1"/>
    </xf>
    <xf numFmtId="0" fontId="66" fillId="0" borderId="10" xfId="0" applyFont="1" applyBorder="1" applyAlignment="1">
      <alignment vertical="center" wrapText="1"/>
    </xf>
    <xf numFmtId="0" fontId="59" fillId="0" borderId="11" xfId="0" applyFont="1" applyBorder="1" applyAlignment="1">
      <alignment horizontal="center" vertical="center" wrapText="1"/>
    </xf>
    <xf numFmtId="0" fontId="59" fillId="0" borderId="18" xfId="0" applyFont="1" applyBorder="1" applyAlignment="1">
      <alignment vertical="center" wrapText="1"/>
    </xf>
    <xf numFmtId="0" fontId="59" fillId="0" borderId="0" xfId="0" applyFont="1" applyAlignment="1">
      <alignment horizontal="center" vertical="center" wrapText="1"/>
    </xf>
    <xf numFmtId="0" fontId="59" fillId="0" borderId="18"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4" fillId="0" borderId="0" xfId="0" applyFont="1" applyAlignment="1">
      <alignment vertical="center" wrapText="1"/>
    </xf>
    <xf numFmtId="3" fontId="50" fillId="0" borderId="0" xfId="0" applyNumberFormat="1" applyFont="1" applyAlignment="1">
      <alignment horizontal="left"/>
    </xf>
    <xf numFmtId="3" fontId="54" fillId="0" borderId="0" xfId="0" applyNumberFormat="1" applyFont="1" applyAlignment="1">
      <alignment horizontal="left" vertical="center"/>
    </xf>
    <xf numFmtId="0" fontId="68" fillId="3" borderId="20" xfId="0" applyFont="1" applyFill="1" applyBorder="1" applyAlignment="1">
      <alignment horizontal="center" vertical="center" wrapText="1"/>
    </xf>
    <xf numFmtId="0" fontId="60"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2" fontId="52" fillId="0" borderId="15" xfId="0" applyNumberFormat="1" applyFont="1" applyBorder="1" applyAlignment="1">
      <alignment horizontal="right" vertical="center" wrapText="1"/>
    </xf>
    <xf numFmtId="0" fontId="59" fillId="0" borderId="0" xfId="25" applyFont="1"/>
    <xf numFmtId="2" fontId="67" fillId="0" borderId="13" xfId="0" applyNumberFormat="1" applyFont="1" applyBorder="1" applyAlignment="1">
      <alignment horizontal="right" vertical="center" wrapText="1"/>
    </xf>
    <xf numFmtId="0" fontId="63" fillId="0" borderId="0" xfId="25" applyFont="1"/>
    <xf numFmtId="0" fontId="53" fillId="0" borderId="0" xfId="25" applyFont="1"/>
    <xf numFmtId="0" fontId="71" fillId="0" borderId="0" xfId="25" applyFont="1" applyAlignment="1">
      <alignment horizontal="left"/>
    </xf>
    <xf numFmtId="0" fontId="95" fillId="0" borderId="0" xfId="0" applyFont="1" applyAlignment="1">
      <alignment vertical="center" wrapText="1"/>
    </xf>
    <xf numFmtId="0" fontId="51" fillId="0" borderId="0" xfId="25" applyFont="1" applyAlignment="1">
      <alignment vertical="center" wrapText="1"/>
    </xf>
    <xf numFmtId="0" fontId="95" fillId="0" borderId="0" xfId="25" applyFont="1" applyAlignment="1">
      <alignment vertical="center" wrapText="1"/>
    </xf>
    <xf numFmtId="3" fontId="95" fillId="0" borderId="0" xfId="25" applyNumberFormat="1" applyFont="1" applyAlignment="1">
      <alignment vertical="center" wrapText="1"/>
    </xf>
    <xf numFmtId="0" fontId="51" fillId="0" borderId="0" xfId="25" applyFont="1"/>
    <xf numFmtId="0" fontId="77" fillId="0" borderId="0" xfId="25" applyFont="1" applyAlignment="1">
      <alignment horizontal="left"/>
    </xf>
    <xf numFmtId="0" fontId="146" fillId="0" borderId="0" xfId="0" applyFont="1"/>
    <xf numFmtId="3" fontId="53" fillId="0" borderId="14" xfId="0" applyNumberFormat="1" applyFont="1" applyBorder="1" applyAlignment="1">
      <alignment horizontal="right" vertical="center" wrapText="1"/>
    </xf>
    <xf numFmtId="0" fontId="53" fillId="0" borderId="14" xfId="0" applyFont="1" applyBorder="1" applyAlignment="1">
      <alignment vertical="center" wrapText="1"/>
    </xf>
    <xf numFmtId="0" fontId="53" fillId="0" borderId="12" xfId="0" applyFont="1" applyBorder="1" applyAlignment="1">
      <alignment vertical="center" wrapText="1"/>
    </xf>
    <xf numFmtId="0" fontId="53" fillId="0" borderId="13" xfId="0" applyFont="1" applyBorder="1" applyAlignment="1">
      <alignment vertical="center" wrapText="1"/>
    </xf>
    <xf numFmtId="0" fontId="111" fillId="9" borderId="20" xfId="12" applyFont="1" applyFill="1" applyBorder="1" applyAlignment="1">
      <alignment horizontal="center" vertical="center" textRotation="90" wrapText="1"/>
    </xf>
    <xf numFmtId="0" fontId="85" fillId="3" borderId="20" xfId="0" applyFont="1" applyFill="1" applyBorder="1" applyAlignment="1">
      <alignment horizontal="center" vertical="center" wrapText="1"/>
    </xf>
    <xf numFmtId="0" fontId="53" fillId="0" borderId="13" xfId="0" applyFont="1" applyBorder="1" applyAlignment="1">
      <alignment horizontal="right" vertical="center" wrapText="1"/>
    </xf>
    <xf numFmtId="0" fontId="53" fillId="0" borderId="12" xfId="0" applyFont="1" applyBorder="1" applyAlignment="1">
      <alignment horizontal="right" vertical="center" wrapText="1"/>
    </xf>
    <xf numFmtId="0" fontId="53" fillId="0" borderId="14" xfId="0" applyFont="1" applyBorder="1" applyAlignment="1">
      <alignment horizontal="right" vertical="center" wrapText="1"/>
    </xf>
    <xf numFmtId="0" fontId="67" fillId="0" borderId="20" xfId="0" applyFont="1" applyBorder="1" applyAlignment="1">
      <alignment horizontal="center" vertical="center" wrapText="1"/>
    </xf>
    <xf numFmtId="0" fontId="53" fillId="0" borderId="13" xfId="0" applyFont="1" applyBorder="1" applyAlignment="1">
      <alignment horizontal="left" vertical="center" wrapText="1"/>
    </xf>
    <xf numFmtId="3" fontId="53" fillId="0" borderId="12" xfId="0" applyNumberFormat="1" applyFont="1" applyBorder="1" applyAlignment="1">
      <alignment horizontal="right" vertical="center" wrapText="1"/>
    </xf>
    <xf numFmtId="0" fontId="54" fillId="0" borderId="0" xfId="0" applyFont="1" applyAlignment="1">
      <alignment horizontal="right" vertical="center" wrapText="1"/>
    </xf>
    <xf numFmtId="10" fontId="54" fillId="8" borderId="15" xfId="0" applyNumberFormat="1" applyFont="1" applyFill="1" applyBorder="1" applyAlignment="1">
      <alignment horizontal="right" vertical="center" wrapText="1"/>
    </xf>
    <xf numFmtId="9" fontId="54" fillId="8" borderId="15" xfId="0" applyNumberFormat="1" applyFont="1" applyFill="1" applyBorder="1" applyAlignment="1">
      <alignment horizontal="right" vertical="center" wrapText="1"/>
    </xf>
    <xf numFmtId="10" fontId="54" fillId="0" borderId="15" xfId="0" applyNumberFormat="1" applyFont="1" applyBorder="1" applyAlignment="1">
      <alignment horizontal="right" vertical="center" wrapText="1"/>
    </xf>
    <xf numFmtId="3" fontId="95" fillId="0" borderId="0" xfId="0" applyNumberFormat="1" applyFont="1"/>
    <xf numFmtId="0" fontId="53" fillId="0" borderId="0" xfId="0" applyFont="1" applyAlignment="1">
      <alignment horizontal="left"/>
    </xf>
    <xf numFmtId="0" fontId="60" fillId="0" borderId="22" xfId="0" applyFont="1" applyBorder="1" applyAlignment="1">
      <alignment horizontal="center" vertical="center" wrapText="1"/>
    </xf>
    <xf numFmtId="0" fontId="53" fillId="0" borderId="15" xfId="0" applyFont="1" applyBorder="1" applyAlignment="1">
      <alignment vertical="center" wrapText="1"/>
    </xf>
    <xf numFmtId="0" fontId="53" fillId="0" borderId="0" xfId="0" applyFont="1" applyAlignment="1">
      <alignment vertical="center" wrapText="1"/>
    </xf>
    <xf numFmtId="10" fontId="53" fillId="0" borderId="15" xfId="0" applyNumberFormat="1" applyFont="1" applyBorder="1" applyAlignment="1">
      <alignment vertical="center" wrapText="1"/>
    </xf>
    <xf numFmtId="0" fontId="53" fillId="0" borderId="15" xfId="0" applyFont="1" applyBorder="1" applyAlignment="1">
      <alignment horizontal="left" vertical="center" wrapText="1"/>
    </xf>
    <xf numFmtId="0" fontId="53" fillId="0" borderId="0" xfId="0" applyFont="1" applyAlignment="1">
      <alignment horizontal="right" vertical="center" wrapText="1"/>
    </xf>
    <xf numFmtId="0" fontId="53" fillId="0" borderId="15" xfId="0" applyFont="1" applyBorder="1" applyAlignment="1">
      <alignment horizontal="right" vertical="center" wrapText="1"/>
    </xf>
    <xf numFmtId="10" fontId="53" fillId="0" borderId="15" xfId="0" applyNumberFormat="1" applyFont="1" applyBorder="1" applyAlignment="1">
      <alignment horizontal="right" vertical="center" wrapText="1"/>
    </xf>
    <xf numFmtId="10" fontId="53" fillId="0" borderId="0" xfId="0" applyNumberFormat="1" applyFont="1" applyAlignment="1">
      <alignment vertical="center" wrapText="1"/>
    </xf>
    <xf numFmtId="2" fontId="92" fillId="0" borderId="10" xfId="0" applyNumberFormat="1" applyFont="1" applyBorder="1" applyAlignment="1">
      <alignment horizontal="right" vertical="center" wrapText="1"/>
    </xf>
    <xf numFmtId="2" fontId="92" fillId="8" borderId="10" xfId="0" applyNumberFormat="1" applyFont="1" applyFill="1" applyBorder="1" applyAlignment="1">
      <alignment horizontal="right" vertical="center" wrapText="1"/>
    </xf>
    <xf numFmtId="0" fontId="66" fillId="0" borderId="23" xfId="0" applyFont="1" applyBorder="1" applyAlignment="1">
      <alignment vertical="center" wrapText="1"/>
    </xf>
    <xf numFmtId="0" fontId="66" fillId="0" borderId="23" xfId="0" applyFont="1" applyBorder="1" applyAlignment="1">
      <alignment horizontal="center" vertical="center" wrapText="1"/>
    </xf>
    <xf numFmtId="10" fontId="51" fillId="0" borderId="0" xfId="25" applyNumberFormat="1" applyFont="1"/>
    <xf numFmtId="0" fontId="4" fillId="0" borderId="0" xfId="25"/>
    <xf numFmtId="0" fontId="4" fillId="0" borderId="0" xfId="12"/>
    <xf numFmtId="0" fontId="107" fillId="0" borderId="0" xfId="12" applyFont="1" applyAlignment="1">
      <alignment vertical="center" wrapText="1"/>
    </xf>
    <xf numFmtId="0" fontId="107" fillId="0" borderId="0" xfId="12" applyFont="1"/>
    <xf numFmtId="0" fontId="41" fillId="0" borderId="20" xfId="12" applyFont="1" applyBorder="1" applyAlignment="1">
      <alignment vertical="center" wrapText="1"/>
    </xf>
    <xf numFmtId="0" fontId="41" fillId="0" borderId="0" xfId="12" applyFont="1" applyAlignment="1">
      <alignment vertical="center" wrapText="1"/>
    </xf>
    <xf numFmtId="0" fontId="41" fillId="0" borderId="20" xfId="12" applyFont="1" applyBorder="1"/>
    <xf numFmtId="0" fontId="41" fillId="0" borderId="0" xfId="12" applyFont="1"/>
    <xf numFmtId="0" fontId="31" fillId="0" borderId="15" xfId="12" applyFont="1" applyBorder="1" applyAlignment="1">
      <alignment horizontal="left" vertical="center" wrapText="1"/>
    </xf>
    <xf numFmtId="0" fontId="38" fillId="0" borderId="0" xfId="12" applyFont="1" applyAlignment="1">
      <alignment vertical="center" wrapText="1"/>
    </xf>
    <xf numFmtId="0" fontId="112" fillId="0" borderId="15" xfId="12" applyFont="1" applyBorder="1" applyAlignment="1">
      <alignment horizontal="right" vertical="center" wrapText="1"/>
    </xf>
    <xf numFmtId="0" fontId="112" fillId="10" borderId="15" xfId="12" applyFont="1" applyFill="1" applyBorder="1" applyAlignment="1">
      <alignment horizontal="right" vertical="center" wrapText="1"/>
    </xf>
    <xf numFmtId="0" fontId="113" fillId="0" borderId="15" xfId="12" applyFont="1" applyBorder="1" applyAlignment="1">
      <alignment horizontal="right" vertical="center" wrapText="1"/>
    </xf>
    <xf numFmtId="0" fontId="112" fillId="0" borderId="0" xfId="12" applyFont="1" applyAlignment="1">
      <alignment vertical="center" wrapText="1"/>
    </xf>
    <xf numFmtId="0" fontId="114" fillId="10" borderId="15" xfId="12" applyFont="1" applyFill="1" applyBorder="1" applyAlignment="1">
      <alignment horizontal="right" vertical="center" wrapText="1"/>
    </xf>
    <xf numFmtId="0" fontId="115" fillId="0" borderId="0" xfId="12" applyFont="1"/>
    <xf numFmtId="0" fontId="31" fillId="10" borderId="15" xfId="12" applyFont="1" applyFill="1" applyBorder="1" applyAlignment="1">
      <alignment horizontal="left" vertical="center" wrapText="1"/>
    </xf>
    <xf numFmtId="0" fontId="38" fillId="10" borderId="0" xfId="12" applyFont="1" applyFill="1" applyAlignment="1">
      <alignment vertical="center" wrapText="1"/>
    </xf>
    <xf numFmtId="0" fontId="112" fillId="10" borderId="0" xfId="12" applyFont="1" applyFill="1" applyAlignment="1">
      <alignment vertical="center" wrapText="1"/>
    </xf>
    <xf numFmtId="0" fontId="38" fillId="0" borderId="25" xfId="12" applyFont="1" applyBorder="1" applyAlignment="1">
      <alignment vertical="center" wrapText="1"/>
    </xf>
    <xf numFmtId="0" fontId="112" fillId="0" borderId="0" xfId="12" applyFont="1"/>
    <xf numFmtId="0" fontId="116" fillId="8" borderId="15" xfId="12" applyFont="1" applyFill="1" applyBorder="1" applyAlignment="1">
      <alignment horizontal="center" vertical="center" wrapText="1"/>
    </xf>
    <xf numFmtId="0" fontId="117" fillId="8" borderId="15" xfId="12" applyFont="1" applyFill="1" applyBorder="1" applyAlignment="1">
      <alignment horizontal="right" vertical="center" wrapText="1"/>
    </xf>
    <xf numFmtId="0" fontId="38" fillId="0" borderId="0" xfId="12" applyFont="1"/>
    <xf numFmtId="0" fontId="38" fillId="0" borderId="0" xfId="12" applyFont="1" applyAlignment="1">
      <alignment horizontal="center"/>
    </xf>
    <xf numFmtId="0" fontId="41" fillId="0" borderId="0" xfId="26" applyFont="1"/>
    <xf numFmtId="0" fontId="41" fillId="0" borderId="0" xfId="26" applyFont="1" applyAlignment="1">
      <alignment vertical="center" wrapText="1"/>
    </xf>
    <xf numFmtId="0" fontId="107" fillId="0" borderId="0" xfId="26" applyFont="1"/>
    <xf numFmtId="0" fontId="41" fillId="0" borderId="0" xfId="12" applyFont="1" applyAlignment="1">
      <alignment vertical="center"/>
    </xf>
    <xf numFmtId="0" fontId="107" fillId="0" borderId="0" xfId="5" applyFont="1" applyProtection="1">
      <protection locked="0"/>
    </xf>
    <xf numFmtId="165" fontId="107" fillId="0" borderId="0" xfId="5" applyNumberFormat="1" applyFont="1" applyProtection="1">
      <protection locked="0"/>
    </xf>
    <xf numFmtId="165" fontId="107" fillId="0" borderId="0" xfId="5" applyNumberFormat="1" applyFont="1" applyAlignment="1" applyProtection="1">
      <alignment horizontal="center" vertical="center"/>
      <protection locked="0"/>
    </xf>
    <xf numFmtId="165" fontId="35" fillId="0" borderId="0" xfId="5" applyNumberFormat="1" applyFont="1" applyProtection="1">
      <protection locked="0"/>
    </xf>
    <xf numFmtId="165" fontId="35" fillId="0" borderId="0" xfId="5" applyNumberFormat="1" applyFont="1" applyAlignment="1" applyProtection="1">
      <alignment horizontal="center" vertical="center"/>
      <protection locked="0"/>
    </xf>
    <xf numFmtId="0" fontId="118" fillId="0" borderId="0" xfId="32" applyFont="1"/>
    <xf numFmtId="0" fontId="35" fillId="0" borderId="0" xfId="5" applyFont="1"/>
    <xf numFmtId="0" fontId="35" fillId="0" borderId="0" xfId="5" applyFont="1" applyProtection="1">
      <protection locked="0"/>
    </xf>
    <xf numFmtId="165" fontId="120" fillId="2" borderId="20" xfId="33" applyNumberFormat="1" applyFont="1" applyFill="1" applyBorder="1" applyAlignment="1" applyProtection="1">
      <alignment horizontal="center" vertical="center"/>
      <protection hidden="1"/>
    </xf>
    <xf numFmtId="165" fontId="107" fillId="10" borderId="0" xfId="5" applyNumberFormat="1" applyFont="1" applyFill="1"/>
    <xf numFmtId="165" fontId="33" fillId="10" borderId="26" xfId="34" applyNumberFormat="1" applyFont="1" applyFill="1" applyBorder="1" applyAlignment="1" applyProtection="1">
      <alignment horizontal="center" vertical="center"/>
      <protection hidden="1"/>
    </xf>
    <xf numFmtId="0" fontId="107" fillId="0" borderId="0" xfId="33" applyFont="1"/>
    <xf numFmtId="0" fontId="107" fillId="0" borderId="0" xfId="5" applyFont="1"/>
    <xf numFmtId="165" fontId="35" fillId="10" borderId="0" xfId="5" applyNumberFormat="1" applyFont="1" applyFill="1"/>
    <xf numFmtId="0" fontId="35" fillId="0" borderId="0" xfId="33" applyFont="1"/>
    <xf numFmtId="165" fontId="121" fillId="2" borderId="20" xfId="33" applyNumberFormat="1" applyFont="1" applyFill="1" applyBorder="1" applyAlignment="1" applyProtection="1">
      <alignment horizontal="center" vertical="center"/>
      <protection hidden="1"/>
    </xf>
    <xf numFmtId="165" fontId="33" fillId="10" borderId="26" xfId="33" applyNumberFormat="1" applyFont="1" applyFill="1" applyBorder="1" applyAlignment="1" applyProtection="1">
      <alignment horizontal="center" vertical="center"/>
      <protection hidden="1"/>
    </xf>
    <xf numFmtId="0" fontId="107" fillId="10" borderId="0" xfId="33" applyFont="1" applyFill="1" applyProtection="1">
      <protection hidden="1"/>
    </xf>
    <xf numFmtId="0" fontId="35" fillId="10" borderId="0" xfId="33" applyFont="1" applyFill="1" applyProtection="1">
      <protection hidden="1"/>
    </xf>
    <xf numFmtId="0" fontId="35" fillId="10" borderId="0" xfId="33" applyFont="1" applyFill="1"/>
    <xf numFmtId="0" fontId="107" fillId="10" borderId="0" xfId="33" applyFont="1" applyFill="1"/>
    <xf numFmtId="165" fontId="33" fillId="10" borderId="15" xfId="5" applyNumberFormat="1" applyFont="1" applyFill="1" applyBorder="1" applyAlignment="1" applyProtection="1">
      <alignment vertical="center" wrapText="1"/>
      <protection hidden="1"/>
    </xf>
    <xf numFmtId="3" fontId="35" fillId="10" borderId="15" xfId="5" applyNumberFormat="1" applyFont="1" applyFill="1" applyBorder="1" applyAlignment="1" applyProtection="1">
      <alignment horizontal="right" vertical="center"/>
      <protection hidden="1"/>
    </xf>
    <xf numFmtId="3" fontId="33" fillId="10" borderId="15" xfId="5" applyNumberFormat="1" applyFont="1" applyFill="1" applyBorder="1" applyAlignment="1" applyProtection="1">
      <alignment horizontal="right" vertical="center"/>
      <protection hidden="1"/>
    </xf>
    <xf numFmtId="4" fontId="35" fillId="10" borderId="15" xfId="5" applyNumberFormat="1" applyFont="1" applyFill="1" applyBorder="1" applyAlignment="1" applyProtection="1">
      <alignment horizontal="right" vertical="center"/>
      <protection hidden="1"/>
    </xf>
    <xf numFmtId="0" fontId="35" fillId="10" borderId="0" xfId="5" applyFont="1" applyFill="1" applyAlignment="1">
      <alignment horizontal="right"/>
    </xf>
    <xf numFmtId="3" fontId="35" fillId="10" borderId="0" xfId="5" applyNumberFormat="1" applyFont="1" applyFill="1" applyAlignment="1" applyProtection="1">
      <alignment horizontal="center" vertical="center"/>
      <protection hidden="1"/>
    </xf>
    <xf numFmtId="165" fontId="122" fillId="10" borderId="0" xfId="5" applyNumberFormat="1" applyFont="1" applyFill="1" applyAlignment="1" applyProtection="1">
      <alignment vertical="center" wrapText="1"/>
      <protection hidden="1"/>
    </xf>
    <xf numFmtId="0" fontId="122" fillId="10" borderId="0" xfId="5" applyFont="1" applyFill="1" applyAlignment="1" applyProtection="1">
      <alignment horizontal="center" vertical="center"/>
      <protection hidden="1"/>
    </xf>
    <xf numFmtId="0" fontId="35" fillId="10" borderId="0" xfId="5" applyFont="1" applyFill="1" applyAlignment="1" applyProtection="1">
      <alignment horizontal="center" vertical="center"/>
      <protection hidden="1"/>
    </xf>
    <xf numFmtId="0" fontId="35" fillId="10" borderId="0" xfId="5" applyFont="1" applyFill="1" applyAlignment="1" applyProtection="1">
      <alignment vertical="center"/>
      <protection hidden="1"/>
    </xf>
    <xf numFmtId="0" fontId="35" fillId="10" borderId="0" xfId="5" applyFont="1" applyFill="1"/>
    <xf numFmtId="0" fontId="33" fillId="10" borderId="15" xfId="5" applyFont="1" applyFill="1" applyBorder="1" applyAlignment="1" applyProtection="1">
      <alignment horizontal="right" vertical="center"/>
      <protection hidden="1"/>
    </xf>
    <xf numFmtId="165" fontId="29" fillId="8" borderId="15" xfId="5" applyNumberFormat="1" applyFont="1" applyFill="1" applyBorder="1" applyAlignment="1" applyProtection="1">
      <alignment horizontal="right" vertical="center" wrapText="1"/>
      <protection hidden="1"/>
    </xf>
    <xf numFmtId="3" fontId="29" fillId="11" borderId="15" xfId="5" applyNumberFormat="1" applyFont="1" applyFill="1" applyBorder="1" applyAlignment="1" applyProtection="1">
      <alignment horizontal="right" vertical="center"/>
      <protection hidden="1"/>
    </xf>
    <xf numFmtId="4" fontId="29" fillId="11" borderId="15" xfId="5" applyNumberFormat="1" applyFont="1" applyFill="1" applyBorder="1" applyAlignment="1" applyProtection="1">
      <alignment horizontal="right" vertical="center"/>
      <protection hidden="1"/>
    </xf>
    <xf numFmtId="3" fontId="30" fillId="10" borderId="0" xfId="5" applyNumberFormat="1" applyFont="1" applyFill="1" applyProtection="1">
      <protection hidden="1"/>
    </xf>
    <xf numFmtId="4" fontId="29" fillId="8" borderId="15" xfId="5" applyNumberFormat="1" applyFont="1" applyFill="1" applyBorder="1" applyAlignment="1" applyProtection="1">
      <alignment horizontal="right" vertical="center"/>
      <protection hidden="1"/>
    </xf>
    <xf numFmtId="3" fontId="29" fillId="10" borderId="0" xfId="5" applyNumberFormat="1" applyFont="1" applyFill="1" applyAlignment="1" applyProtection="1">
      <alignment horizontal="right" vertical="center"/>
      <protection hidden="1"/>
    </xf>
    <xf numFmtId="3" fontId="29" fillId="8" borderId="15" xfId="5" applyNumberFormat="1" applyFont="1" applyFill="1" applyBorder="1" applyAlignment="1" applyProtection="1">
      <alignment horizontal="right" vertical="center"/>
      <protection hidden="1"/>
    </xf>
    <xf numFmtId="0" fontId="30" fillId="0" borderId="0" xfId="5" applyFont="1" applyProtection="1">
      <protection hidden="1"/>
    </xf>
    <xf numFmtId="0" fontId="30" fillId="10" borderId="0" xfId="5" applyFont="1" applyFill="1" applyProtection="1">
      <protection hidden="1"/>
    </xf>
    <xf numFmtId="165" fontId="107" fillId="0" borderId="0" xfId="5" applyNumberFormat="1" applyFont="1" applyProtection="1">
      <protection hidden="1"/>
    </xf>
    <xf numFmtId="165" fontId="123" fillId="0" borderId="0" xfId="5" applyNumberFormat="1" applyFont="1" applyProtection="1">
      <protection hidden="1"/>
    </xf>
    <xf numFmtId="165" fontId="124" fillId="0" borderId="0" xfId="5" applyNumberFormat="1" applyFont="1" applyProtection="1">
      <protection hidden="1"/>
    </xf>
    <xf numFmtId="165" fontId="35" fillId="0" borderId="0" xfId="5" applyNumberFormat="1" applyFont="1"/>
    <xf numFmtId="0" fontId="125" fillId="0" borderId="0" xfId="32" applyFont="1" applyAlignment="1">
      <alignment vertical="center"/>
    </xf>
    <xf numFmtId="165" fontId="107" fillId="0" borderId="0" xfId="5" applyNumberFormat="1" applyFont="1"/>
    <xf numFmtId="165" fontId="35" fillId="0" borderId="0" xfId="5" applyNumberFormat="1" applyFont="1" applyAlignment="1">
      <alignment horizontal="center" vertical="center"/>
    </xf>
    <xf numFmtId="165" fontId="107" fillId="10" borderId="0" xfId="5" applyNumberFormat="1" applyFont="1" applyFill="1" applyProtection="1">
      <protection locked="0"/>
    </xf>
    <xf numFmtId="0" fontId="126" fillId="0" borderId="0" xfId="32" applyFont="1"/>
    <xf numFmtId="0" fontId="128" fillId="0" borderId="0" xfId="32" applyFont="1" applyAlignment="1">
      <alignment horizontal="center" vertical="center" wrapText="1"/>
    </xf>
    <xf numFmtId="0" fontId="129" fillId="0" borderId="0" xfId="32" applyFont="1" applyAlignment="1">
      <alignment vertical="center" wrapText="1"/>
    </xf>
    <xf numFmtId="165" fontId="43" fillId="3" borderId="20" xfId="5" applyNumberFormat="1" applyFont="1" applyFill="1" applyBorder="1" applyAlignment="1" applyProtection="1">
      <alignment horizontal="center" vertical="center" textRotation="90" wrapText="1"/>
      <protection hidden="1"/>
    </xf>
    <xf numFmtId="0" fontId="130" fillId="0" borderId="0" xfId="32" applyFont="1" applyAlignment="1">
      <alignment vertical="center" wrapText="1"/>
    </xf>
    <xf numFmtId="0" fontId="131" fillId="0" borderId="0" xfId="32" applyFont="1" applyAlignment="1">
      <alignment vertical="center" wrapText="1"/>
    </xf>
    <xf numFmtId="0" fontId="129" fillId="0" borderId="10" xfId="32" applyFont="1" applyBorder="1" applyAlignment="1">
      <alignment horizontal="left" vertical="center" wrapText="1"/>
    </xf>
    <xf numFmtId="0" fontId="132" fillId="0" borderId="0" xfId="32" applyFont="1" applyAlignment="1">
      <alignment vertical="center" wrapText="1"/>
    </xf>
    <xf numFmtId="165" fontId="132" fillId="0" borderId="10" xfId="32" applyNumberFormat="1" applyFont="1" applyBorder="1" applyAlignment="1" applyProtection="1">
      <alignment horizontal="right" vertical="center" wrapText="1"/>
      <protection hidden="1"/>
    </xf>
    <xf numFmtId="3" fontId="132" fillId="0" borderId="11" xfId="32" applyNumberFormat="1" applyFont="1" applyBorder="1" applyAlignment="1" applyProtection="1">
      <alignment horizontal="right" vertical="center" wrapText="1"/>
      <protection hidden="1"/>
    </xf>
    <xf numFmtId="3" fontId="129" fillId="0" borderId="10" xfId="32" applyNumberFormat="1" applyFont="1" applyBorder="1" applyAlignment="1" applyProtection="1">
      <alignment horizontal="right" vertical="center" wrapText="1"/>
      <protection hidden="1"/>
    </xf>
    <xf numFmtId="0" fontId="132" fillId="0" borderId="0" xfId="32" applyFont="1"/>
    <xf numFmtId="0" fontId="132" fillId="0" borderId="0" xfId="32" applyFont="1" applyAlignment="1" applyProtection="1">
      <alignment vertical="center" wrapText="1"/>
      <protection hidden="1"/>
    </xf>
    <xf numFmtId="3" fontId="132" fillId="0" borderId="10" xfId="32" applyNumberFormat="1" applyFont="1" applyBorder="1" applyAlignment="1" applyProtection="1">
      <alignment horizontal="right" vertical="center" wrapText="1"/>
      <protection hidden="1"/>
    </xf>
    <xf numFmtId="0" fontId="126" fillId="0" borderId="0" xfId="32" applyFont="1" applyAlignment="1">
      <alignment vertical="center" wrapText="1"/>
    </xf>
    <xf numFmtId="165" fontId="131" fillId="0" borderId="18" xfId="32" applyNumberFormat="1" applyFont="1" applyBorder="1" applyAlignment="1" applyProtection="1">
      <alignment horizontal="right" vertical="center" wrapText="1"/>
      <protection hidden="1"/>
    </xf>
    <xf numFmtId="165" fontId="131" fillId="0" borderId="19" xfId="32" applyNumberFormat="1" applyFont="1" applyBorder="1" applyAlignment="1" applyProtection="1">
      <alignment horizontal="right" vertical="center" wrapText="1"/>
      <protection hidden="1"/>
    </xf>
    <xf numFmtId="165" fontId="131" fillId="0" borderId="10" xfId="32" applyNumberFormat="1" applyFont="1" applyBorder="1" applyAlignment="1" applyProtection="1">
      <alignment horizontal="right" vertical="center" wrapText="1"/>
      <protection hidden="1"/>
    </xf>
    <xf numFmtId="0" fontId="118" fillId="0" borderId="0" xfId="32" applyFont="1" applyProtection="1">
      <protection hidden="1"/>
    </xf>
    <xf numFmtId="165" fontId="131" fillId="10" borderId="10" xfId="32" applyNumberFormat="1" applyFont="1" applyFill="1" applyBorder="1" applyAlignment="1" applyProtection="1">
      <alignment horizontal="right" vertical="center" wrapText="1"/>
      <protection hidden="1"/>
    </xf>
    <xf numFmtId="0" fontId="131" fillId="0" borderId="0" xfId="32" applyFont="1" applyProtection="1">
      <protection hidden="1"/>
    </xf>
    <xf numFmtId="3" fontId="131" fillId="0" borderId="0" xfId="32" applyNumberFormat="1" applyFont="1" applyProtection="1">
      <protection hidden="1"/>
    </xf>
    <xf numFmtId="0" fontId="129" fillId="8" borderId="10" xfId="32" applyFont="1" applyFill="1" applyBorder="1" applyAlignment="1">
      <alignment horizontal="center" vertical="center" wrapText="1"/>
    </xf>
    <xf numFmtId="3" fontId="129" fillId="8" borderId="10" xfId="32" applyNumberFormat="1" applyFont="1" applyFill="1" applyBorder="1" applyAlignment="1" applyProtection="1">
      <alignment horizontal="right" vertical="center" wrapText="1"/>
      <protection hidden="1"/>
    </xf>
    <xf numFmtId="0" fontId="131" fillId="0" borderId="0" xfId="32" applyFont="1" applyAlignment="1" applyProtection="1">
      <alignment vertical="center" wrapText="1"/>
      <protection hidden="1"/>
    </xf>
    <xf numFmtId="0" fontId="129" fillId="0" borderId="0" xfId="32" applyFont="1" applyAlignment="1" applyProtection="1">
      <alignment vertical="center" wrapText="1"/>
      <protection hidden="1"/>
    </xf>
    <xf numFmtId="0" fontId="5" fillId="0" borderId="0" xfId="5"/>
    <xf numFmtId="0" fontId="90" fillId="0" borderId="0" xfId="28" applyFont="1"/>
    <xf numFmtId="0" fontId="134" fillId="0" borderId="0" xfId="28" applyFont="1"/>
    <xf numFmtId="0" fontId="90" fillId="0" borderId="0" xfId="28" applyFont="1" applyAlignment="1">
      <alignment vertical="center" wrapText="1"/>
    </xf>
    <xf numFmtId="0" fontId="136" fillId="0" borderId="0" xfId="28" applyFont="1" applyAlignment="1">
      <alignment vertical="center" wrapText="1"/>
    </xf>
    <xf numFmtId="0" fontId="97" fillId="0" borderId="10" xfId="28" applyFont="1" applyBorder="1" applyAlignment="1">
      <alignment vertical="center" wrapText="1"/>
    </xf>
    <xf numFmtId="0" fontId="134" fillId="0" borderId="0" xfId="28" applyFont="1" applyAlignment="1">
      <alignment vertical="center" wrapText="1"/>
    </xf>
    <xf numFmtId="165" fontId="134" fillId="0" borderId="10" xfId="28" applyNumberFormat="1" applyFont="1" applyBorder="1" applyAlignment="1" applyProtection="1">
      <alignment horizontal="right" vertical="center" wrapText="1"/>
      <protection hidden="1"/>
    </xf>
    <xf numFmtId="3" fontId="91" fillId="0" borderId="10" xfId="28" applyNumberFormat="1" applyFont="1" applyBorder="1" applyAlignment="1" applyProtection="1">
      <alignment horizontal="right" vertical="center" wrapText="1"/>
      <protection hidden="1"/>
    </xf>
    <xf numFmtId="0" fontId="134" fillId="0" borderId="0" xfId="28" applyFont="1" applyAlignment="1" applyProtection="1">
      <alignment vertical="center" wrapText="1"/>
      <protection hidden="1"/>
    </xf>
    <xf numFmtId="0" fontId="134" fillId="0" borderId="0" xfId="28" applyFont="1" applyAlignment="1" applyProtection="1">
      <alignment horizontal="right" vertical="center" wrapText="1"/>
      <protection hidden="1"/>
    </xf>
    <xf numFmtId="3" fontId="90" fillId="0" borderId="0" xfId="28" applyNumberFormat="1" applyFont="1" applyAlignment="1" applyProtection="1">
      <alignment vertical="center" wrapText="1"/>
      <protection hidden="1"/>
    </xf>
    <xf numFmtId="1" fontId="90" fillId="0" borderId="0" xfId="28" applyNumberFormat="1" applyFont="1" applyAlignment="1" applyProtection="1">
      <alignment vertical="center" wrapText="1"/>
      <protection hidden="1"/>
    </xf>
    <xf numFmtId="0" fontId="90" fillId="0" borderId="0" xfId="28" applyFont="1" applyAlignment="1" applyProtection="1">
      <alignment vertical="center" wrapText="1"/>
      <protection hidden="1"/>
    </xf>
    <xf numFmtId="165" fontId="134" fillId="0" borderId="31" xfId="28" applyNumberFormat="1" applyFont="1" applyBorder="1" applyAlignment="1" applyProtection="1">
      <alignment horizontal="right" vertical="center" wrapText="1"/>
      <protection hidden="1"/>
    </xf>
    <xf numFmtId="165" fontId="134" fillId="0" borderId="19" xfId="28" applyNumberFormat="1" applyFont="1" applyBorder="1" applyAlignment="1" applyProtection="1">
      <alignment horizontal="right" vertical="center" wrapText="1"/>
      <protection hidden="1"/>
    </xf>
    <xf numFmtId="0" fontId="97" fillId="8" borderId="15" xfId="28" applyFont="1" applyFill="1" applyBorder="1" applyAlignment="1">
      <alignment horizontal="center" vertical="center" wrapText="1"/>
    </xf>
    <xf numFmtId="0" fontId="134" fillId="0" borderId="0" xfId="28" applyFont="1" applyAlignment="1">
      <alignment horizontal="right" vertical="center" wrapText="1"/>
    </xf>
    <xf numFmtId="3" fontId="91" fillId="8" borderId="15" xfId="28" applyNumberFormat="1" applyFont="1" applyFill="1" applyBorder="1" applyAlignment="1" applyProtection="1">
      <alignment horizontal="right" vertical="center" wrapText="1"/>
      <protection hidden="1"/>
    </xf>
    <xf numFmtId="1" fontId="91" fillId="8" borderId="15" xfId="28" applyNumberFormat="1" applyFont="1" applyFill="1" applyBorder="1" applyAlignment="1" applyProtection="1">
      <alignment horizontal="right" vertical="center" wrapText="1"/>
      <protection hidden="1"/>
    </xf>
    <xf numFmtId="0" fontId="97" fillId="0" borderId="0" xfId="28" applyFont="1" applyAlignment="1">
      <alignment vertical="center" wrapText="1"/>
    </xf>
    <xf numFmtId="3" fontId="134" fillId="0" borderId="0" xfId="28" applyNumberFormat="1" applyFont="1" applyAlignment="1" applyProtection="1">
      <alignment horizontal="right" vertical="center" wrapText="1"/>
      <protection hidden="1"/>
    </xf>
    <xf numFmtId="3" fontId="91" fillId="0" borderId="0" xfId="28" applyNumberFormat="1" applyFont="1" applyAlignment="1" applyProtection="1">
      <alignment horizontal="right" vertical="center" wrapText="1"/>
      <protection hidden="1"/>
    </xf>
    <xf numFmtId="1" fontId="91" fillId="0" borderId="0" xfId="28" applyNumberFormat="1" applyFont="1" applyAlignment="1" applyProtection="1">
      <alignment horizontal="right" vertical="center" wrapText="1"/>
      <protection hidden="1"/>
    </xf>
    <xf numFmtId="0" fontId="97" fillId="8" borderId="10" xfId="28" applyFont="1" applyFill="1" applyBorder="1" applyAlignment="1">
      <alignment horizontal="center" vertical="center" wrapText="1"/>
    </xf>
    <xf numFmtId="0" fontId="91" fillId="0" borderId="0" xfId="28" applyFont="1" applyAlignment="1">
      <alignment vertical="center" wrapText="1"/>
    </xf>
    <xf numFmtId="3" fontId="91" fillId="8" borderId="10" xfId="28" applyNumberFormat="1" applyFont="1" applyFill="1" applyBorder="1" applyAlignment="1" applyProtection="1">
      <alignment horizontal="right" vertical="center" wrapText="1"/>
      <protection hidden="1"/>
    </xf>
    <xf numFmtId="0" fontId="91" fillId="0" borderId="0" xfId="28" applyFont="1" applyAlignment="1" applyProtection="1">
      <alignment horizontal="right" vertical="center" wrapText="1"/>
      <protection hidden="1"/>
    </xf>
    <xf numFmtId="0" fontId="134" fillId="0" borderId="0" xfId="5" applyFont="1"/>
    <xf numFmtId="0" fontId="5" fillId="0" borderId="0" xfId="5" applyProtection="1">
      <protection hidden="1"/>
    </xf>
    <xf numFmtId="0" fontId="51" fillId="0" borderId="0" xfId="5" applyFont="1" applyAlignment="1">
      <alignment wrapText="1"/>
    </xf>
    <xf numFmtId="0" fontId="53" fillId="0" borderId="0" xfId="5" applyFont="1"/>
    <xf numFmtId="0" fontId="5" fillId="10" borderId="0" xfId="5" applyFill="1"/>
    <xf numFmtId="0" fontId="51" fillId="0" borderId="0" xfId="12" applyFont="1"/>
    <xf numFmtId="0" fontId="51" fillId="0" borderId="0" xfId="12" applyFont="1" applyAlignment="1">
      <alignment vertical="center" wrapText="1"/>
    </xf>
    <xf numFmtId="0" fontId="58" fillId="0" borderId="0" xfId="12" applyFont="1" applyAlignment="1">
      <alignment horizontal="center" vertical="center" wrapText="1"/>
    </xf>
    <xf numFmtId="0" fontId="60" fillId="3" borderId="30" xfId="12" applyFont="1" applyFill="1" applyBorder="1" applyAlignment="1">
      <alignment horizontal="center" vertical="center" wrapText="1"/>
    </xf>
    <xf numFmtId="0" fontId="60" fillId="3" borderId="20" xfId="12" applyFont="1" applyFill="1" applyBorder="1" applyAlignment="1">
      <alignment horizontal="center" vertical="center" wrapText="1"/>
    </xf>
    <xf numFmtId="3" fontId="50" fillId="0" borderId="15" xfId="12" applyNumberFormat="1" applyFont="1" applyBorder="1" applyAlignment="1">
      <alignment horizontal="right" vertical="center" wrapText="1"/>
    </xf>
    <xf numFmtId="3" fontId="51" fillId="0" borderId="0" xfId="12" applyNumberFormat="1" applyFont="1" applyAlignment="1">
      <alignment vertical="center" wrapText="1"/>
    </xf>
    <xf numFmtId="3" fontId="4" fillId="0" borderId="0" xfId="12" applyNumberFormat="1"/>
    <xf numFmtId="0" fontId="51" fillId="0" borderId="17" xfId="12" applyFont="1" applyBorder="1" applyAlignment="1">
      <alignment vertical="center" wrapText="1"/>
    </xf>
    <xf numFmtId="3" fontId="51" fillId="0" borderId="17" xfId="12" applyNumberFormat="1" applyFont="1" applyBorder="1" applyAlignment="1">
      <alignment vertical="center" wrapText="1"/>
    </xf>
    <xf numFmtId="0" fontId="50" fillId="8" borderId="15" xfId="12" applyFont="1" applyFill="1" applyBorder="1" applyAlignment="1">
      <alignment horizontal="right" vertical="center" wrapText="1"/>
    </xf>
    <xf numFmtId="3" fontId="50" fillId="8" borderId="15" xfId="12" applyNumberFormat="1" applyFont="1" applyFill="1" applyBorder="1" applyAlignment="1">
      <alignment horizontal="right" vertical="center" wrapText="1"/>
    </xf>
    <xf numFmtId="0" fontId="53" fillId="0" borderId="0" xfId="12" applyFont="1"/>
    <xf numFmtId="0" fontId="57" fillId="0" borderId="0" xfId="12" applyFont="1"/>
    <xf numFmtId="0" fontId="57" fillId="0" borderId="0" xfId="12" applyFont="1" applyAlignment="1">
      <alignment vertical="center" wrapText="1"/>
    </xf>
    <xf numFmtId="0" fontId="4" fillId="0" borderId="0" xfId="12" applyAlignment="1">
      <alignment vertical="center"/>
    </xf>
    <xf numFmtId="0" fontId="137" fillId="0" borderId="0" xfId="12" applyFont="1"/>
    <xf numFmtId="0" fontId="138" fillId="0" borderId="0" xfId="12" applyFont="1" applyAlignment="1">
      <alignment vertical="center"/>
    </xf>
    <xf numFmtId="0" fontId="138" fillId="0" borderId="0" xfId="12" applyFont="1"/>
    <xf numFmtId="0" fontId="139" fillId="0" borderId="0" xfId="12" applyFont="1" applyAlignment="1">
      <alignment vertical="center" wrapText="1"/>
    </xf>
    <xf numFmtId="0" fontId="95" fillId="0" borderId="0" xfId="12" applyFont="1" applyAlignment="1">
      <alignment vertical="center" wrapText="1"/>
    </xf>
    <xf numFmtId="3" fontId="139" fillId="0" borderId="0" xfId="12" applyNumberFormat="1" applyFont="1" applyAlignment="1">
      <alignment horizontal="right" vertical="center" wrapText="1"/>
    </xf>
    <xf numFmtId="3" fontId="77" fillId="0" borderId="0" xfId="12" applyNumberFormat="1" applyFont="1" applyAlignment="1">
      <alignment horizontal="right" vertical="center" wrapText="1"/>
    </xf>
    <xf numFmtId="0" fontId="140" fillId="0" borderId="0" xfId="12" applyFont="1" applyAlignment="1">
      <alignment vertical="center" wrapText="1"/>
    </xf>
    <xf numFmtId="3" fontId="140" fillId="0" borderId="0" xfId="12" applyNumberFormat="1" applyFont="1" applyAlignment="1">
      <alignment horizontal="right" vertical="center" wrapText="1"/>
    </xf>
    <xf numFmtId="0" fontId="52" fillId="0" borderId="0" xfId="12" applyFont="1" applyAlignment="1">
      <alignment vertical="center" wrapText="1"/>
    </xf>
    <xf numFmtId="3" fontId="52" fillId="0" borderId="0" xfId="12" applyNumberFormat="1" applyFont="1" applyAlignment="1">
      <alignment horizontal="right" vertical="center" wrapText="1"/>
    </xf>
    <xf numFmtId="3" fontId="95" fillId="0" borderId="0" xfId="12" applyNumberFormat="1" applyFont="1" applyAlignment="1">
      <alignment vertical="center" wrapText="1"/>
    </xf>
    <xf numFmtId="0" fontId="142" fillId="0" borderId="0" xfId="12" applyFont="1" applyAlignment="1">
      <alignment horizontal="center" vertical="center"/>
    </xf>
    <xf numFmtId="0" fontId="50" fillId="0" borderId="0" xfId="12" applyFont="1" applyAlignment="1">
      <alignment horizontal="center" vertical="center"/>
    </xf>
    <xf numFmtId="0" fontId="50" fillId="0" borderId="0" xfId="12" applyFont="1" applyAlignment="1">
      <alignment horizontal="left" vertical="center"/>
    </xf>
    <xf numFmtId="3" fontId="50" fillId="0" borderId="0" xfId="12" applyNumberFormat="1" applyFont="1" applyAlignment="1">
      <alignment horizontal="left" vertical="center"/>
    </xf>
    <xf numFmtId="0" fontId="88" fillId="0" borderId="0" xfId="12" applyFont="1" applyAlignment="1">
      <alignment horizontal="center" vertical="center" wrapText="1"/>
    </xf>
    <xf numFmtId="0" fontId="121" fillId="3" borderId="20" xfId="25" applyFont="1" applyFill="1" applyBorder="1" applyAlignment="1">
      <alignment horizontal="center" vertical="center" wrapText="1"/>
    </xf>
    <xf numFmtId="0" fontId="105" fillId="0" borderId="0" xfId="25" applyFont="1" applyAlignment="1">
      <alignment horizontal="center" vertical="center" wrapText="1"/>
    </xf>
    <xf numFmtId="0" fontId="88" fillId="0" borderId="0" xfId="12" applyFont="1" applyAlignment="1">
      <alignment vertical="center" wrapText="1"/>
    </xf>
    <xf numFmtId="0" fontId="29" fillId="0" borderId="15" xfId="25" applyFont="1" applyBorder="1" applyAlignment="1">
      <alignment vertical="center" wrapText="1"/>
    </xf>
    <xf numFmtId="0" fontId="52" fillId="0" borderId="0" xfId="12" applyFont="1" applyAlignment="1">
      <alignment horizontal="center" vertical="center" wrapText="1"/>
    </xf>
    <xf numFmtId="0" fontId="52" fillId="0" borderId="15" xfId="12" applyFont="1" applyBorder="1" applyAlignment="1">
      <alignment horizontal="right" vertical="center" wrapText="1"/>
    </xf>
    <xf numFmtId="0" fontId="50" fillId="0" borderId="15" xfId="12" applyFont="1" applyBorder="1" applyAlignment="1">
      <alignment horizontal="right" vertical="center" wrapText="1"/>
    </xf>
    <xf numFmtId="0" fontId="52" fillId="0" borderId="0" xfId="12" applyFont="1" applyAlignment="1">
      <alignment horizontal="right" vertical="center" wrapText="1"/>
    </xf>
    <xf numFmtId="0" fontId="50" fillId="0" borderId="15" xfId="12" applyFont="1" applyBorder="1" applyAlignment="1">
      <alignment vertical="center" wrapText="1"/>
    </xf>
    <xf numFmtId="0" fontId="50" fillId="0" borderId="0" xfId="12" applyFont="1" applyAlignment="1">
      <alignment horizontal="center" vertical="center" wrapText="1"/>
    </xf>
    <xf numFmtId="0" fontId="50" fillId="10" borderId="0" xfId="12" applyFont="1" applyFill="1" applyAlignment="1">
      <alignment vertical="center" wrapText="1"/>
    </xf>
    <xf numFmtId="0" fontId="50" fillId="8" borderId="15" xfId="12" applyFont="1" applyFill="1" applyBorder="1" applyAlignment="1">
      <alignment horizontal="center" vertical="center" wrapText="1"/>
    </xf>
    <xf numFmtId="0" fontId="50" fillId="0" borderId="0" xfId="12" applyFont="1" applyAlignment="1">
      <alignment horizontal="right" vertical="center" wrapText="1"/>
    </xf>
    <xf numFmtId="0" fontId="67" fillId="0" borderId="0" xfId="12" applyFont="1" applyAlignment="1">
      <alignment vertical="center" wrapText="1"/>
    </xf>
    <xf numFmtId="0" fontId="51" fillId="0" borderId="0" xfId="12" applyFont="1" applyAlignment="1">
      <alignment horizontal="left"/>
    </xf>
    <xf numFmtId="0" fontId="96" fillId="0" borderId="0" xfId="0" applyFont="1"/>
    <xf numFmtId="0" fontId="100" fillId="3" borderId="20" xfId="0" applyFont="1" applyFill="1" applyBorder="1" applyAlignment="1">
      <alignment horizontal="center" vertical="center" wrapText="1"/>
    </xf>
    <xf numFmtId="0" fontId="60" fillId="3" borderId="20" xfId="0" applyFont="1" applyFill="1" applyBorder="1" applyAlignment="1">
      <alignment horizontal="center" vertical="center" textRotation="90" wrapText="1"/>
    </xf>
    <xf numFmtId="0" fontId="52" fillId="0" borderId="15" xfId="12" applyFont="1" applyBorder="1" applyAlignment="1">
      <alignment vertical="center" wrapText="1"/>
    </xf>
    <xf numFmtId="0" fontId="147" fillId="0" borderId="15" xfId="32" applyFont="1" applyBorder="1" applyAlignment="1">
      <alignment horizontal="center" vertical="center"/>
    </xf>
    <xf numFmtId="3" fontId="147" fillId="0" borderId="15" xfId="32" applyNumberFormat="1" applyFont="1" applyBorder="1" applyAlignment="1">
      <alignment horizontal="center" vertical="center"/>
    </xf>
    <xf numFmtId="0" fontId="148" fillId="12" borderId="15" xfId="32" applyFont="1" applyFill="1" applyBorder="1" applyAlignment="1">
      <alignment horizontal="center" vertical="center" wrapText="1"/>
    </xf>
    <xf numFmtId="0" fontId="149" fillId="12" borderId="15" xfId="32" applyFont="1" applyFill="1" applyBorder="1"/>
    <xf numFmtId="0" fontId="95" fillId="0" borderId="0" xfId="12" applyFont="1"/>
    <xf numFmtId="0" fontId="150" fillId="0" borderId="0" xfId="12" applyFont="1" applyAlignment="1">
      <alignment horizontal="center" vertical="center" wrapText="1"/>
    </xf>
    <xf numFmtId="0" fontId="151" fillId="0" borderId="0" xfId="12" applyFont="1"/>
    <xf numFmtId="0" fontId="151" fillId="0" borderId="0" xfId="12" applyFont="1" applyAlignment="1">
      <alignment vertical="center" wrapText="1"/>
    </xf>
    <xf numFmtId="0" fontId="152" fillId="0" borderId="0" xfId="5" applyFont="1"/>
    <xf numFmtId="49" fontId="130" fillId="0" borderId="0" xfId="32" applyNumberFormat="1" applyFont="1" applyAlignment="1">
      <alignment vertical="center" wrapText="1"/>
    </xf>
    <xf numFmtId="0" fontId="128" fillId="0" borderId="0" xfId="32" applyFont="1" applyAlignment="1">
      <alignment vertical="center" wrapText="1"/>
    </xf>
    <xf numFmtId="3" fontId="152" fillId="0" borderId="0" xfId="5" applyNumberFormat="1" applyFont="1"/>
    <xf numFmtId="0" fontId="153" fillId="0" borderId="0" xfId="32" applyFont="1" applyAlignment="1">
      <alignment vertical="center" wrapText="1"/>
    </xf>
    <xf numFmtId="0" fontId="154" fillId="0" borderId="0" xfId="32" applyFont="1"/>
    <xf numFmtId="0" fontId="155" fillId="0" borderId="0" xfId="32" applyFont="1" applyAlignment="1">
      <alignment vertical="center" wrapText="1"/>
    </xf>
    <xf numFmtId="0" fontId="131" fillId="0" borderId="0" xfId="32" applyFont="1"/>
    <xf numFmtId="165" fontId="156" fillId="0" borderId="0" xfId="5" applyNumberFormat="1" applyFont="1" applyAlignment="1" applyProtection="1">
      <alignment vertical="center" wrapText="1"/>
      <protection hidden="1"/>
    </xf>
    <xf numFmtId="3" fontId="156" fillId="0" borderId="0" xfId="5" applyNumberFormat="1" applyFont="1" applyAlignment="1" applyProtection="1">
      <alignment horizontal="right" vertical="center"/>
      <protection hidden="1"/>
    </xf>
    <xf numFmtId="0" fontId="155" fillId="0" borderId="0" xfId="32" applyFont="1"/>
    <xf numFmtId="3" fontId="155" fillId="0" borderId="0" xfId="32" applyNumberFormat="1" applyFont="1"/>
    <xf numFmtId="0" fontId="133" fillId="0" borderId="0" xfId="32" applyFont="1"/>
    <xf numFmtId="0" fontId="157" fillId="0" borderId="0" xfId="32" applyFont="1"/>
    <xf numFmtId="0" fontId="158" fillId="0" borderId="0" xfId="32" applyFont="1" applyAlignment="1">
      <alignment horizontal="left" vertical="center"/>
    </xf>
    <xf numFmtId="0" fontId="130" fillId="0" borderId="0" xfId="32" applyFont="1" applyAlignment="1">
      <alignment horizontal="right"/>
    </xf>
    <xf numFmtId="3" fontId="130" fillId="0" borderId="0" xfId="32" applyNumberFormat="1" applyFont="1" applyAlignment="1">
      <alignment horizontal="left"/>
    </xf>
    <xf numFmtId="0" fontId="94" fillId="0" borderId="0" xfId="0" applyFont="1" applyAlignment="1">
      <alignment horizontal="left"/>
    </xf>
    <xf numFmtId="0" fontId="134" fillId="0" borderId="0" xfId="0" applyFont="1" applyAlignment="1">
      <alignment horizontal="left"/>
    </xf>
    <xf numFmtId="0" fontId="93" fillId="0" borderId="0" xfId="0" applyFont="1" applyAlignment="1">
      <alignment horizontal="left"/>
    </xf>
    <xf numFmtId="0" fontId="160" fillId="0" borderId="0" xfId="0" applyFont="1" applyAlignment="1">
      <alignment horizontal="left"/>
    </xf>
    <xf numFmtId="0" fontId="44" fillId="3" borderId="0" xfId="12" applyFont="1" applyFill="1" applyAlignment="1">
      <alignment horizontal="center" vertical="center" textRotation="90"/>
    </xf>
    <xf numFmtId="0" fontId="43" fillId="2" borderId="0" xfId="12" applyFont="1" applyFill="1" applyAlignment="1">
      <alignment horizontal="center" vertical="center"/>
    </xf>
    <xf numFmtId="14" fontId="45" fillId="0" borderId="0" xfId="12" applyNumberFormat="1" applyFont="1" applyAlignment="1">
      <alignment horizontal="justify" vertical="center" wrapText="1"/>
    </xf>
    <xf numFmtId="0" fontId="105" fillId="5" borderId="0" xfId="12" applyFont="1" applyFill="1" applyAlignment="1">
      <alignment horizontal="left" vertical="center" wrapText="1"/>
    </xf>
    <xf numFmtId="0" fontId="29" fillId="0" borderId="0" xfId="12" quotePrefix="1" applyFont="1" applyAlignment="1">
      <alignment horizontal="justify" vertical="center" wrapText="1"/>
    </xf>
    <xf numFmtId="0" fontId="30" fillId="0" borderId="0" xfId="12" applyFont="1" applyAlignment="1">
      <alignment horizontal="justify" vertical="center" wrapText="1"/>
    </xf>
    <xf numFmtId="0" fontId="29" fillId="0" borderId="0" xfId="12" applyFont="1" applyAlignment="1">
      <alignment horizontal="left" vertical="center"/>
    </xf>
    <xf numFmtId="0" fontId="29" fillId="0" borderId="0" xfId="12" applyFont="1" applyAlignment="1">
      <alignment horizontal="justify" vertical="center" wrapText="1"/>
    </xf>
    <xf numFmtId="0" fontId="29" fillId="0" borderId="0" xfId="12" applyFont="1" applyAlignment="1">
      <alignment horizontal="left" vertical="center" wrapText="1"/>
    </xf>
    <xf numFmtId="0" fontId="30" fillId="0" borderId="0" xfId="12" applyFont="1" applyAlignment="1">
      <alignment horizontal="left" vertical="center" wrapText="1"/>
    </xf>
    <xf numFmtId="0" fontId="32" fillId="0" borderId="0" xfId="12" applyFont="1" applyAlignment="1">
      <alignment horizontal="right" vertical="center"/>
    </xf>
    <xf numFmtId="0" fontId="29" fillId="0" borderId="0" xfId="12" applyFont="1" applyAlignment="1">
      <alignment horizontal="right" vertical="center"/>
    </xf>
    <xf numFmtId="2" fontId="29" fillId="0" borderId="0" xfId="12" applyNumberFormat="1" applyFont="1" applyAlignment="1">
      <alignment horizontal="right" vertical="center" wrapText="1"/>
    </xf>
    <xf numFmtId="3" fontId="29" fillId="0" borderId="0" xfId="12" applyNumberFormat="1" applyFont="1" applyAlignment="1">
      <alignment horizontal="center" vertical="center"/>
    </xf>
    <xf numFmtId="0" fontId="29" fillId="0" borderId="0" xfId="12" applyFont="1" applyAlignment="1">
      <alignment horizontal="center" vertical="center"/>
    </xf>
    <xf numFmtId="0" fontId="28" fillId="0" borderId="0" xfId="12" applyFont="1" applyAlignment="1">
      <alignment horizontal="center" vertical="center" wrapText="1"/>
    </xf>
    <xf numFmtId="3" fontId="29" fillId="0" borderId="0" xfId="12" applyNumberFormat="1" applyFont="1" applyAlignment="1">
      <alignment horizontal="right" vertical="center" wrapText="1"/>
    </xf>
    <xf numFmtId="0" fontId="30" fillId="0" borderId="0" xfId="12" applyFont="1" applyAlignment="1">
      <alignment horizontal="right" vertical="center" wrapText="1"/>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99" fillId="0" borderId="0" xfId="12" applyFont="1" applyAlignment="1">
      <alignment horizontal="center" vertical="center" wrapText="1"/>
    </xf>
    <xf numFmtId="0" fontId="60" fillId="3" borderId="32" xfId="12" applyFont="1" applyFill="1" applyBorder="1" applyAlignment="1">
      <alignment horizontal="center" vertical="center" wrapText="1"/>
    </xf>
    <xf numFmtId="0" fontId="60" fillId="3" borderId="35" xfId="12" applyFont="1" applyFill="1" applyBorder="1" applyAlignment="1">
      <alignment horizontal="center" vertical="center" wrapText="1"/>
    </xf>
    <xf numFmtId="0" fontId="60" fillId="3" borderId="33" xfId="12" applyFont="1" applyFill="1" applyBorder="1" applyAlignment="1">
      <alignment horizontal="center" vertical="center" wrapText="1"/>
    </xf>
    <xf numFmtId="0" fontId="60" fillId="3" borderId="29" xfId="12" applyFont="1" applyFill="1" applyBorder="1" applyAlignment="1">
      <alignment horizontal="center" vertical="center" wrapText="1"/>
    </xf>
    <xf numFmtId="0" fontId="60" fillId="3" borderId="34" xfId="12" applyFont="1" applyFill="1" applyBorder="1" applyAlignment="1">
      <alignment horizontal="center" vertical="center" wrapText="1"/>
    </xf>
    <xf numFmtId="0" fontId="60" fillId="3" borderId="27" xfId="12" applyFont="1" applyFill="1" applyBorder="1" applyAlignment="1">
      <alignment horizontal="center" vertical="center" wrapText="1"/>
    </xf>
    <xf numFmtId="0" fontId="60" fillId="3" borderId="28" xfId="12" applyFont="1" applyFill="1" applyBorder="1" applyAlignment="1">
      <alignment horizontal="center" vertical="center" wrapText="1"/>
    </xf>
    <xf numFmtId="0" fontId="60" fillId="3" borderId="24" xfId="12" applyFont="1" applyFill="1" applyBorder="1" applyAlignment="1">
      <alignment horizontal="center" vertical="center" wrapText="1"/>
    </xf>
    <xf numFmtId="0" fontId="60" fillId="3" borderId="30" xfId="12" applyFont="1" applyFill="1" applyBorder="1" applyAlignment="1">
      <alignment horizontal="center" vertical="center" wrapText="1"/>
    </xf>
    <xf numFmtId="0" fontId="103" fillId="0" borderId="0" xfId="12" applyFont="1" applyAlignment="1">
      <alignment horizontal="center" vertical="center" wrapText="1"/>
    </xf>
    <xf numFmtId="49" fontId="103" fillId="0" borderId="0" xfId="12" applyNumberFormat="1" applyFont="1" applyAlignment="1">
      <alignment horizontal="center" vertical="center" wrapText="1"/>
    </xf>
    <xf numFmtId="0" fontId="141" fillId="0" borderId="0" xfId="12" applyFont="1" applyAlignment="1">
      <alignment horizontal="center" vertical="center"/>
    </xf>
    <xf numFmtId="0" fontId="143" fillId="0" borderId="0" xfId="12" applyFont="1" applyAlignment="1">
      <alignment horizontal="center" vertical="center"/>
    </xf>
    <xf numFmtId="0" fontId="58" fillId="0" borderId="0" xfId="0" applyFont="1" applyAlignment="1">
      <alignment horizontal="center" vertical="center" wrapText="1"/>
    </xf>
    <xf numFmtId="0" fontId="60"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7" fillId="0" borderId="13" xfId="0" applyFont="1" applyBorder="1" applyAlignment="1">
      <alignment horizontal="center" vertical="center" wrapText="1"/>
    </xf>
    <xf numFmtId="0" fontId="67" fillId="8" borderId="13" xfId="0" applyFont="1" applyFill="1" applyBorder="1" applyAlignment="1">
      <alignment horizontal="left" vertical="center" wrapText="1"/>
    </xf>
    <xf numFmtId="0" fontId="65" fillId="0" borderId="0" xfId="0" applyFont="1" applyAlignment="1">
      <alignment horizontal="center" vertical="center" wrapText="1"/>
    </xf>
    <xf numFmtId="0" fontId="51" fillId="0" borderId="0" xfId="0" applyFont="1" applyAlignment="1">
      <alignment vertical="center" wrapText="1"/>
    </xf>
    <xf numFmtId="0" fontId="68" fillId="3" borderId="20" xfId="0" applyFont="1" applyFill="1" applyBorder="1" applyAlignment="1">
      <alignment horizontal="center" vertical="center" wrapText="1"/>
    </xf>
    <xf numFmtId="0" fontId="70"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3" fillId="0" borderId="0" xfId="0" applyFont="1" applyAlignment="1">
      <alignment vertical="center" wrapText="1"/>
    </xf>
    <xf numFmtId="0" fontId="69" fillId="0" borderId="0" xfId="0" applyFont="1" applyAlignment="1">
      <alignment horizontal="center"/>
    </xf>
    <xf numFmtId="0" fontId="78" fillId="0" borderId="0" xfId="0" applyFont="1" applyAlignment="1">
      <alignment horizontal="center" vertical="center" wrapText="1"/>
    </xf>
    <xf numFmtId="0" fontId="112" fillId="0" borderId="0" xfId="12" applyFont="1" applyAlignment="1">
      <alignment horizontal="center"/>
    </xf>
    <xf numFmtId="0" fontId="111" fillId="9" borderId="20" xfId="12" applyFont="1" applyFill="1" applyBorder="1" applyAlignment="1">
      <alignment horizontal="center" vertical="center" textRotation="90" wrapText="1"/>
    </xf>
    <xf numFmtId="0" fontId="111" fillId="9" borderId="20" xfId="12" applyFont="1" applyFill="1" applyBorder="1" applyAlignment="1">
      <alignment horizontal="center" vertical="center" wrapText="1"/>
    </xf>
    <xf numFmtId="0" fontId="33" fillId="0" borderId="0" xfId="12" applyFont="1" applyAlignment="1">
      <alignment horizontal="center" vertical="center" wrapText="1"/>
    </xf>
    <xf numFmtId="0" fontId="111" fillId="9" borderId="24" xfId="12" applyFont="1" applyFill="1" applyBorder="1" applyAlignment="1">
      <alignment horizontal="center" vertical="center" textRotation="90" wrapText="1"/>
    </xf>
    <xf numFmtId="0" fontId="111" fillId="9" borderId="24" xfId="12" applyFont="1" applyFill="1" applyBorder="1" applyAlignment="1">
      <alignment horizontal="center" vertical="center" wrapText="1"/>
    </xf>
    <xf numFmtId="0" fontId="106" fillId="0" borderId="0" xfId="12" applyFont="1" applyAlignment="1">
      <alignment horizontal="center" vertical="center" wrapText="1"/>
    </xf>
    <xf numFmtId="49" fontId="106" fillId="0" borderId="0" xfId="12" applyNumberFormat="1" applyFont="1" applyAlignment="1">
      <alignment horizontal="center" vertical="center" wrapText="1"/>
    </xf>
    <xf numFmtId="0" fontId="108" fillId="9" borderId="24" xfId="12" applyFont="1" applyFill="1" applyBorder="1" applyAlignment="1">
      <alignment horizontal="center" vertical="center" wrapText="1"/>
    </xf>
    <xf numFmtId="0" fontId="108" fillId="9" borderId="20" xfId="12" applyFont="1" applyFill="1" applyBorder="1" applyAlignment="1">
      <alignment horizontal="center" vertical="center" wrapText="1"/>
    </xf>
    <xf numFmtId="0" fontId="109" fillId="0" borderId="0" xfId="12" applyFont="1" applyAlignment="1">
      <alignment horizontal="center" vertical="center" wrapText="1"/>
    </xf>
    <xf numFmtId="0" fontId="110" fillId="9" borderId="24" xfId="12" applyFont="1" applyFill="1" applyBorder="1" applyAlignment="1">
      <alignment horizontal="center" vertical="center" textRotation="90" wrapText="1"/>
    </xf>
    <xf numFmtId="0" fontId="110" fillId="9" borderId="20" xfId="12" applyFont="1" applyFill="1" applyBorder="1" applyAlignment="1">
      <alignment horizontal="center" vertical="center" textRotation="90" wrapText="1"/>
    </xf>
    <xf numFmtId="0" fontId="51" fillId="0" borderId="0" xfId="25" applyFont="1" applyAlignment="1">
      <alignment horizontal="left" vertical="center" wrapText="1"/>
    </xf>
    <xf numFmtId="0" fontId="83" fillId="0" borderId="0" xfId="0" applyFont="1" applyAlignment="1">
      <alignment horizontal="center" vertical="center" wrapText="1"/>
    </xf>
    <xf numFmtId="0" fontId="67" fillId="0" borderId="0" xfId="0" applyFont="1" applyAlignment="1">
      <alignment horizontal="center" vertical="center" wrapText="1"/>
    </xf>
    <xf numFmtId="0" fontId="85" fillId="3" borderId="20" xfId="0" applyFont="1" applyFill="1" applyBorder="1" applyAlignment="1">
      <alignment horizontal="center" vertical="center" wrapText="1"/>
    </xf>
    <xf numFmtId="0" fontId="81" fillId="0" borderId="0" xfId="0" applyFont="1" applyAlignment="1">
      <alignment horizontal="center" vertical="center" wrapText="1"/>
    </xf>
    <xf numFmtId="0" fontId="62" fillId="4" borderId="0" xfId="0" applyFont="1" applyFill="1" applyAlignment="1">
      <alignment horizontal="center" vertical="center" wrapText="1"/>
    </xf>
    <xf numFmtId="0" fontId="159" fillId="0" borderId="0" xfId="0" applyFont="1" applyAlignment="1">
      <alignment horizontal="center" vertical="center" wrapText="1"/>
    </xf>
    <xf numFmtId="0" fontId="90"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vertical="center" wrapText="1"/>
    </xf>
    <xf numFmtId="0" fontId="127" fillId="0" borderId="0" xfId="32" applyFont="1" applyAlignment="1">
      <alignment horizontal="center" vertical="center" wrapText="1"/>
    </xf>
    <xf numFmtId="0" fontId="43" fillId="3" borderId="20" xfId="32" applyFont="1" applyFill="1" applyBorder="1" applyAlignment="1">
      <alignment horizontal="center" vertical="center" wrapText="1"/>
    </xf>
    <xf numFmtId="0" fontId="129" fillId="0" borderId="0" xfId="32" applyFont="1" applyAlignment="1">
      <alignment vertical="center" wrapText="1"/>
    </xf>
    <xf numFmtId="165" fontId="43" fillId="3" borderId="20" xfId="5" applyNumberFormat="1" applyFont="1" applyFill="1" applyBorder="1" applyAlignment="1" applyProtection="1">
      <alignment horizontal="center" vertical="center" wrapText="1"/>
      <protection hidden="1"/>
    </xf>
    <xf numFmtId="165" fontId="121" fillId="2" borderId="20" xfId="33" applyNumberFormat="1" applyFont="1" applyFill="1" applyBorder="1" applyAlignment="1" applyProtection="1">
      <alignment horizontal="center" vertical="center"/>
      <protection hidden="1"/>
    </xf>
    <xf numFmtId="0" fontId="121" fillId="3" borderId="20" xfId="5" applyFont="1" applyFill="1" applyBorder="1" applyAlignment="1">
      <alignment horizontal="center" vertical="center" wrapText="1"/>
    </xf>
    <xf numFmtId="165" fontId="121" fillId="2" borderId="20" xfId="33" applyNumberFormat="1" applyFont="1" applyFill="1" applyBorder="1" applyAlignment="1" applyProtection="1">
      <alignment horizontal="center" vertical="center" wrapText="1"/>
      <protection hidden="1"/>
    </xf>
    <xf numFmtId="165" fontId="121" fillId="2" borderId="20" xfId="34" applyNumberFormat="1" applyFont="1" applyFill="1" applyBorder="1" applyAlignment="1" applyProtection="1">
      <alignment horizontal="center" vertical="center" wrapText="1"/>
      <protection hidden="1"/>
    </xf>
    <xf numFmtId="0" fontId="135" fillId="0" borderId="0" xfId="28" applyFont="1" applyAlignment="1">
      <alignment horizontal="center" wrapText="1"/>
    </xf>
    <xf numFmtId="0" fontId="135" fillId="0" borderId="0" xfId="28" applyFont="1" applyAlignment="1">
      <alignment horizontal="center" vertical="center" wrapText="1"/>
    </xf>
    <xf numFmtId="0" fontId="85" fillId="3" borderId="20" xfId="28" applyFont="1" applyFill="1" applyBorder="1" applyAlignment="1">
      <alignment horizontal="center" vertical="center" wrapText="1"/>
    </xf>
    <xf numFmtId="0" fontId="136" fillId="0" borderId="0" xfId="28" applyFont="1" applyAlignment="1">
      <alignment vertical="center" wrapText="1"/>
    </xf>
    <xf numFmtId="0" fontId="120" fillId="3" borderId="20" xfId="5" applyFont="1" applyFill="1" applyBorder="1" applyAlignment="1">
      <alignment horizontal="center" vertical="center" wrapText="1"/>
    </xf>
    <xf numFmtId="165" fontId="120" fillId="2" borderId="20" xfId="33" applyNumberFormat="1" applyFont="1" applyFill="1" applyBorder="1" applyAlignment="1" applyProtection="1">
      <alignment horizontal="center" vertical="center" wrapText="1"/>
      <protection hidden="1"/>
    </xf>
    <xf numFmtId="165" fontId="120" fillId="2" borderId="20" xfId="34" applyNumberFormat="1" applyFont="1" applyFill="1" applyBorder="1" applyAlignment="1" applyProtection="1">
      <alignment horizontal="center" vertical="center" wrapText="1"/>
      <protection hidden="1"/>
    </xf>
    <xf numFmtId="165" fontId="120" fillId="2" borderId="20" xfId="33" applyNumberFormat="1" applyFont="1" applyFill="1" applyBorder="1" applyAlignment="1" applyProtection="1">
      <alignment horizontal="center" vertical="center"/>
      <protection hidden="1"/>
    </xf>
    <xf numFmtId="0" fontId="117" fillId="0" borderId="0" xfId="32" applyFont="1" applyAlignment="1">
      <alignment horizontal="center" vertical="center" wrapText="1"/>
    </xf>
    <xf numFmtId="0" fontId="117" fillId="0" borderId="0" xfId="32" applyFont="1" applyAlignment="1">
      <alignment horizontal="center" vertical="top" wrapText="1"/>
    </xf>
    <xf numFmtId="165" fontId="120" fillId="2" borderId="20" xfId="34" applyNumberFormat="1" applyFont="1" applyFill="1" applyBorder="1" applyAlignment="1" applyProtection="1">
      <alignment horizontal="center" vertical="center"/>
      <protection hidden="1"/>
    </xf>
    <xf numFmtId="0" fontId="130" fillId="0" borderId="0" xfId="32" applyFont="1" applyAlignment="1">
      <alignment horizontal="center" vertical="center" wrapText="1"/>
    </xf>
    <xf numFmtId="49" fontId="130" fillId="0" borderId="0" xfId="32" applyNumberFormat="1" applyFont="1" applyAlignment="1">
      <alignment horizontal="center" vertical="center" wrapText="1"/>
    </xf>
    <xf numFmtId="0" fontId="99" fillId="0" borderId="0" xfId="0" applyFont="1" applyAlignment="1">
      <alignment horizontal="center" vertical="center" wrapText="1"/>
    </xf>
    <xf numFmtId="0" fontId="100" fillId="3" borderId="20" xfId="0" applyFont="1" applyFill="1" applyBorder="1" applyAlignment="1">
      <alignment horizontal="center" vertical="center" wrapText="1"/>
    </xf>
    <xf numFmtId="0" fontId="51" fillId="0" borderId="0" xfId="0" applyFont="1" applyAlignment="1">
      <alignment horizontal="center" vertical="center" wrapText="1"/>
    </xf>
    <xf numFmtId="0" fontId="87" fillId="0" borderId="0" xfId="0" applyFont="1" applyAlignment="1">
      <alignment horizontal="center" vertical="center" wrapText="1"/>
    </xf>
    <xf numFmtId="0" fontId="54" fillId="0" borderId="0" xfId="0" applyFont="1" applyAlignment="1">
      <alignment horizontal="center" vertical="center" wrapText="1"/>
    </xf>
    <xf numFmtId="0" fontId="46" fillId="0" borderId="0" xfId="0" applyFont="1" applyAlignment="1">
      <alignment horizontal="center" vertical="center" wrapText="1"/>
    </xf>
    <xf numFmtId="0" fontId="102" fillId="0" borderId="0" xfId="0" applyFont="1" applyAlignment="1">
      <alignment horizontal="center" vertical="center" wrapText="1"/>
    </xf>
    <xf numFmtId="0" fontId="53" fillId="0" borderId="0" xfId="0" applyFont="1" applyAlignment="1">
      <alignment horizontal="left" vertical="center" wrapText="1"/>
    </xf>
    <xf numFmtId="0" fontId="103" fillId="0" borderId="0" xfId="0" applyFont="1" applyAlignment="1">
      <alignment horizontal="center" vertical="center" wrapText="1"/>
    </xf>
    <xf numFmtId="0" fontId="104" fillId="3" borderId="20" xfId="0" applyFont="1" applyFill="1" applyBorder="1" applyAlignment="1">
      <alignment horizontal="center" vertical="center" wrapText="1"/>
    </xf>
    <xf numFmtId="0" fontId="50" fillId="8" borderId="13" xfId="0" applyFont="1" applyFill="1" applyBorder="1" applyAlignment="1">
      <alignment horizontal="center" vertical="center" wrapText="1"/>
    </xf>
    <xf numFmtId="0" fontId="121" fillId="3" borderId="20" xfId="25" applyFont="1" applyFill="1" applyBorder="1" applyAlignment="1">
      <alignment horizontal="center" vertical="center" wrapText="1"/>
    </xf>
    <xf numFmtId="0" fontId="121" fillId="3" borderId="33" xfId="25" applyFont="1" applyFill="1" applyBorder="1" applyAlignment="1">
      <alignment horizontal="center" vertical="center" wrapText="1"/>
    </xf>
    <xf numFmtId="0" fontId="121" fillId="3" borderId="29" xfId="25" applyFont="1" applyFill="1" applyBorder="1" applyAlignment="1">
      <alignment horizontal="center" vertical="center" wrapText="1"/>
    </xf>
    <xf numFmtId="0" fontId="144" fillId="0" borderId="0" xfId="12" applyFont="1" applyAlignment="1">
      <alignment horizontal="center" vertical="center" wrapText="1"/>
    </xf>
    <xf numFmtId="49" fontId="144" fillId="0" borderId="0" xfId="12" applyNumberFormat="1" applyFont="1" applyAlignment="1">
      <alignment horizontal="center" vertical="center" wrapText="1"/>
    </xf>
    <xf numFmtId="0" fontId="85" fillId="3" borderId="36" xfId="12" applyFont="1" applyFill="1" applyBorder="1" applyAlignment="1">
      <alignment horizontal="center" vertical="center" wrapText="1"/>
    </xf>
    <xf numFmtId="0" fontId="85" fillId="3" borderId="0" xfId="12" applyFont="1" applyFill="1" applyAlignment="1">
      <alignment horizontal="center" vertical="center" wrapText="1"/>
    </xf>
    <xf numFmtId="0" fontId="45" fillId="0" borderId="0" xfId="25" applyFont="1" applyAlignment="1">
      <alignment horizontal="center" vertical="center" wrapText="1"/>
    </xf>
    <xf numFmtId="0" fontId="121" fillId="3" borderId="32" xfId="25" applyFont="1" applyFill="1" applyBorder="1" applyAlignment="1">
      <alignment horizontal="center" vertical="center" wrapText="1"/>
    </xf>
    <xf numFmtId="0" fontId="121" fillId="3" borderId="36" xfId="25" applyFont="1" applyFill="1" applyBorder="1" applyAlignment="1">
      <alignment horizontal="center" vertical="center" wrapText="1"/>
    </xf>
    <xf numFmtId="0" fontId="121" fillId="3" borderId="34" xfId="25" applyFont="1" applyFill="1" applyBorder="1" applyAlignment="1">
      <alignment horizontal="center" vertical="center" wrapText="1"/>
    </xf>
    <xf numFmtId="0" fontId="121" fillId="3" borderId="35" xfId="25" applyFont="1" applyFill="1" applyBorder="1" applyAlignment="1">
      <alignment horizontal="center" vertical="center" wrapText="1"/>
    </xf>
    <xf numFmtId="0" fontId="121" fillId="3" borderId="37" xfId="25" applyFont="1" applyFill="1" applyBorder="1" applyAlignment="1">
      <alignment horizontal="center" vertical="center" wrapText="1"/>
    </xf>
    <xf numFmtId="0" fontId="121" fillId="3" borderId="27" xfId="25" applyFont="1" applyFill="1" applyBorder="1" applyAlignment="1">
      <alignment horizontal="center" vertical="center" wrapText="1"/>
    </xf>
    <xf numFmtId="0" fontId="71" fillId="0" borderId="0" xfId="24" applyFont="1"/>
    <xf numFmtId="0" fontId="53" fillId="0" borderId="0" xfId="24" applyFont="1"/>
    <xf numFmtId="2" fontId="50" fillId="0" borderId="15" xfId="0" applyNumberFormat="1" applyFont="1" applyBorder="1" applyAlignment="1">
      <alignment horizontal="right" vertical="center" wrapText="1"/>
    </xf>
    <xf numFmtId="0" fontId="134" fillId="0" borderId="0" xfId="0" applyFont="1" applyAlignment="1">
      <alignment vertical="center"/>
    </xf>
    <xf numFmtId="0" fontId="145" fillId="3" borderId="20" xfId="0" applyFont="1" applyFill="1" applyBorder="1" applyAlignment="1">
      <alignment horizontal="center" vertical="center" wrapText="1"/>
    </xf>
    <xf numFmtId="0" fontId="145" fillId="3" borderId="20" xfId="0" applyFont="1" applyFill="1" applyBorder="1" applyAlignment="1">
      <alignment horizontal="center" vertical="center" wrapText="1"/>
    </xf>
    <xf numFmtId="0" fontId="60" fillId="3" borderId="21" xfId="0" applyFont="1" applyFill="1" applyBorder="1" applyAlignment="1">
      <alignment horizontal="center" vertical="center" wrapText="1"/>
    </xf>
    <xf numFmtId="0" fontId="145" fillId="3" borderId="20" xfId="0" applyFont="1" applyFill="1" applyBorder="1" applyAlignment="1">
      <alignment horizontal="center" vertical="center"/>
    </xf>
    <xf numFmtId="0" fontId="161" fillId="0" borderId="10" xfId="0" applyFont="1" applyBorder="1" applyAlignment="1">
      <alignment horizontal="right" vertical="center" wrapText="1"/>
    </xf>
    <xf numFmtId="0" fontId="161" fillId="0" borderId="0" xfId="0" applyFont="1"/>
    <xf numFmtId="3" fontId="162" fillId="0" borderId="13" xfId="0" applyNumberFormat="1" applyFont="1" applyBorder="1"/>
    <xf numFmtId="3" fontId="161" fillId="0" borderId="10" xfId="0" applyNumberFormat="1" applyFont="1" applyBorder="1" applyAlignment="1">
      <alignment horizontal="right" vertical="center" wrapText="1"/>
    </xf>
    <xf numFmtId="0" fontId="161" fillId="0" borderId="0" xfId="0" applyFont="1" applyAlignment="1">
      <alignment horizontal="right" vertical="center" wrapText="1"/>
    </xf>
    <xf numFmtId="3" fontId="162" fillId="8" borderId="12" xfId="0" applyNumberFormat="1" applyFont="1" applyFill="1" applyBorder="1" applyAlignment="1">
      <alignment horizontal="right" vertical="center" wrapText="1"/>
    </xf>
    <xf numFmtId="3" fontId="162" fillId="8" borderId="13" xfId="0" applyNumberFormat="1" applyFont="1" applyFill="1" applyBorder="1"/>
    <xf numFmtId="0" fontId="161" fillId="0" borderId="0" xfId="0" applyFont="1" applyAlignment="1">
      <alignment vertical="center" wrapText="1"/>
    </xf>
    <xf numFmtId="0" fontId="162" fillId="0" borderId="0" xfId="0" applyFont="1" applyAlignment="1">
      <alignment vertical="center" wrapText="1"/>
    </xf>
    <xf numFmtId="3" fontId="162" fillId="8" borderId="14" xfId="0" applyNumberFormat="1" applyFont="1" applyFill="1" applyBorder="1" applyAlignment="1">
      <alignment horizontal="right" vertical="center" wrapText="1"/>
    </xf>
    <xf numFmtId="3" fontId="162" fillId="8" borderId="15" xfId="0" applyNumberFormat="1" applyFont="1" applyFill="1" applyBorder="1" applyAlignment="1">
      <alignment horizontal="right" vertical="center" wrapText="1"/>
    </xf>
    <xf numFmtId="0" fontId="163" fillId="0" borderId="0" xfId="0" applyFont="1" applyAlignment="1">
      <alignment horizontal="center"/>
    </xf>
    <xf numFmtId="0" fontId="160" fillId="0" borderId="0" xfId="0" applyFont="1"/>
    <xf numFmtId="2" fontId="91" fillId="0" borderId="10" xfId="28" applyNumberFormat="1" applyFont="1" applyBorder="1" applyAlignment="1" applyProtection="1">
      <alignment horizontal="right" vertical="center" wrapText="1"/>
      <protection hidden="1"/>
    </xf>
    <xf numFmtId="2" fontId="91" fillId="8" borderId="15" xfId="28" applyNumberFormat="1" applyFont="1" applyFill="1" applyBorder="1" applyAlignment="1" applyProtection="1">
      <alignment horizontal="right" vertical="center" wrapText="1"/>
      <protection hidden="1"/>
    </xf>
    <xf numFmtId="0" fontId="101" fillId="0" borderId="0" xfId="0" applyFont="1" applyAlignment="1">
      <alignment horizontal="right"/>
    </xf>
    <xf numFmtId="3" fontId="101" fillId="0" borderId="0" xfId="0" applyNumberFormat="1" applyFont="1" applyAlignment="1">
      <alignment horizontal="center"/>
    </xf>
    <xf numFmtId="0" fontId="88" fillId="0" borderId="23" xfId="0" applyFont="1" applyBorder="1" applyAlignment="1">
      <alignment vertical="center" wrapText="1"/>
    </xf>
    <xf numFmtId="0" fontId="88" fillId="0" borderId="0" xfId="0" applyFont="1" applyBorder="1" applyAlignment="1">
      <alignment horizontal="center" vertical="center" wrapText="1"/>
    </xf>
    <xf numFmtId="0" fontId="88" fillId="0" borderId="23" xfId="0" applyFont="1" applyBorder="1" applyAlignment="1">
      <alignment horizontal="center" vertical="center" wrapText="1"/>
    </xf>
  </cellXfs>
  <cellStyles count="36">
    <cellStyle name="Euro" xfId="1" xr:uid="{00000000-0005-0000-0000-000000000000}"/>
    <cellStyle name="Euro 2" xfId="2" xr:uid="{00000000-0005-0000-0000-000001000000}"/>
    <cellStyle name="Euro 2 2" xfId="3" xr:uid="{00000000-0005-0000-0000-000002000000}"/>
    <cellStyle name="Normal" xfId="0" builtinId="0"/>
    <cellStyle name="Normal 10" xfId="25" xr:uid="{5551F293-DF1C-4E77-896D-771B57CF8C71}"/>
    <cellStyle name="Normal 2" xfId="4" xr:uid="{00000000-0005-0000-0000-000004000000}"/>
    <cellStyle name="Normal 2 2" xfId="5" xr:uid="{00000000-0005-0000-0000-000005000000}"/>
    <cellStyle name="Normal 2 2 2" xfId="26" xr:uid="{B4117307-30C1-4A70-9E82-753AA06A070B}"/>
    <cellStyle name="Normal 2 3" xfId="27" xr:uid="{D8E8AC74-C01C-408F-9B10-8C2FE01B0AB7}"/>
    <cellStyle name="Normal 2 3 2" xfId="28" xr:uid="{0452296F-EA64-4F2C-AB52-50C1EBAD184D}"/>
    <cellStyle name="Normal 2 3 3" xfId="30" xr:uid="{C96AE212-1163-4C1F-9B7E-AAAAF9E32447}"/>
    <cellStyle name="Normal 2 3 4" xfId="32" xr:uid="{C575DFA4-F27A-49F1-AA9B-66189D492FB1}"/>
    <cellStyle name="Normal 2 4" xfId="29" xr:uid="{52B92B99-1592-466F-AD51-CD4C6D0CFC92}"/>
    <cellStyle name="Normal 2 4 2" xfId="31" xr:uid="{1CF4424B-3DBC-4AE0-9B81-F0469C4C2224}"/>
    <cellStyle name="Normal 2 4 3" xfId="35" xr:uid="{B70A6020-B785-4314-93AC-7B9DEF518374}"/>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E33E3745-2329-4F50-97DD-9F9F9DA04536}"/>
    <cellStyle name="Normal_FORMA-SG" xfId="33" xr:uid="{3DE76D35-5742-4A70-8853-794A531BC463}"/>
    <cellStyle name="Normal_Formatos_ok" xfId="34" xr:uid="{5DBD3B1C-C77D-4647-A409-5B0106DC6D94}"/>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xMode val="edge"/>
          <c:yMode val="edge"/>
          <c:x val="0.22461538461538461"/>
          <c:y val="0.35204999999999997"/>
          <c:w val="0.4876923076923077"/>
          <c:h val="0.51219999999999999"/>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F2A0-4E24-897B-3E5F18E64E33}"/>
              </c:ext>
            </c:extLst>
          </c:dPt>
          <c:dPt>
            <c:idx val="1"/>
            <c:bubble3D val="0"/>
            <c:spPr>
              <a:solidFill>
                <a:srgbClr val="0070C0"/>
              </a:solidFill>
            </c:spPr>
            <c:extLst>
              <c:ext xmlns:c16="http://schemas.microsoft.com/office/drawing/2014/chart" uri="{C3380CC4-5D6E-409C-BE32-E72D297353CC}">
                <c16:uniqueId val="{00000003-F2A0-4E24-897B-3E5F18E64E33}"/>
              </c:ext>
            </c:extLst>
          </c:dPt>
          <c:dPt>
            <c:idx val="2"/>
            <c:bubble3D val="0"/>
            <c:spPr>
              <a:solidFill>
                <a:srgbClr val="00B050"/>
              </a:solidFill>
            </c:spPr>
            <c:extLst>
              <c:ext xmlns:c16="http://schemas.microsoft.com/office/drawing/2014/chart" uri="{C3380CC4-5D6E-409C-BE32-E72D297353CC}">
                <c16:uniqueId val="{00000004-F2A0-4E24-897B-3E5F18E64E33}"/>
              </c:ext>
            </c:extLst>
          </c:dPt>
          <c:dPt>
            <c:idx val="3"/>
            <c:bubble3D val="0"/>
            <c:spPr>
              <a:solidFill>
                <a:srgbClr val="FFC000"/>
              </a:solidFill>
            </c:spPr>
            <c:extLst>
              <c:ext xmlns:c16="http://schemas.microsoft.com/office/drawing/2014/chart" uri="{C3380CC4-5D6E-409C-BE32-E72D297353CC}">
                <c16:uniqueId val="{00000005-F2A0-4E24-897B-3E5F18E64E33}"/>
              </c:ext>
            </c:extLst>
          </c:dPt>
          <c:dLbls>
            <c:dLbl>
              <c:idx val="0"/>
              <c:layout>
                <c:manualLayout>
                  <c:x val="5.0552141561066667E-2"/>
                  <c:y val="-0.1838229586768342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2A0-4E24-897B-3E5F18E64E33}"/>
                </c:ext>
              </c:extLst>
            </c:dLbl>
            <c:dLbl>
              <c:idx val="1"/>
              <c:layout>
                <c:manualLayout>
                  <c:x val="2.0818730339716613E-2"/>
                  <c:y val="0.20990771111230602"/>
                </c:manualLayout>
              </c:layout>
              <c:tx>
                <c:rich>
                  <a:bodyPr/>
                  <a:lstStyle/>
                  <a:p>
                    <a:fld id="{BF096C92-CAF9-4EF7-8AA2-D3007A380CB0}" type="CATEGORYNAME">
                      <a:rPr lang="en-US"/>
                      <a:pPr/>
                      <a:t>[NOMBRE DE CATEGORÍA]</a:t>
                    </a:fld>
                    <a:r>
                      <a:rPr lang="en-US" baseline="0"/>
                      <a:t>
</a:t>
                    </a:r>
                    <a:fld id="{6433E0DD-5A44-4BE2-94D2-AEF346006FF1}" type="VALUE">
                      <a:rPr lang="en-US" baseline="0"/>
                      <a:pPr/>
                      <a:t>[VALOR]</a:t>
                    </a:fld>
                    <a:r>
                      <a:rPr lang="en-US" baseline="0"/>
                      <a:t>
32.52%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2A0-4E24-897B-3E5F18E64E33}"/>
                </c:ext>
              </c:extLst>
            </c:dLbl>
            <c:dLbl>
              <c:idx val="2"/>
              <c:layout>
                <c:manualLayout>
                  <c:x val="-2.7321744397334948E-2"/>
                  <c:y val="-6.00183727034121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2A0-4E24-897B-3E5F18E64E33}"/>
                </c:ext>
              </c:extLst>
            </c:dLbl>
            <c:dLbl>
              <c:idx val="3"/>
              <c:layout>
                <c:manualLayout>
                  <c:x val="0.13830517969041689"/>
                  <c:y val="-6.440969603814834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2A0-4E24-897B-3E5F18E64E33}"/>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127589</c:v>
                </c:pt>
                <c:pt idx="1">
                  <c:v>75700</c:v>
                </c:pt>
                <c:pt idx="2">
                  <c:v>17168</c:v>
                </c:pt>
                <c:pt idx="3">
                  <c:v>12372</c:v>
                </c:pt>
              </c:numCache>
            </c:numRef>
          </c:val>
          <c:extLst>
            <c:ext xmlns:c16="http://schemas.microsoft.com/office/drawing/2014/chart" uri="{C3380CC4-5D6E-409C-BE32-E72D297353CC}">
              <c16:uniqueId val="{00000001-F2A0-4E24-897B-3E5F18E64E3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2139671422651116"/>
                  <c:y val="8.43144383737747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896-48EF-93A8-0259A7EB8DA3}"/>
                </c:ext>
              </c:extLst>
            </c:dLbl>
            <c:dLbl>
              <c:idx val="1"/>
              <c:layout>
                <c:manualLayout>
                  <c:x val="-7.9641702681901599E-2"/>
                  <c:y val="4.16495259521131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896-48EF-93A8-0259A7EB8DA3}"/>
                </c:ext>
              </c:extLst>
            </c:dLbl>
            <c:dLbl>
              <c:idx val="2"/>
              <c:layout>
                <c:manualLayout>
                  <c:x val="-5.0205198034456222E-2"/>
                  <c:y val="2.45942471476779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896-48EF-93A8-0259A7EB8DA3}"/>
                </c:ext>
              </c:extLst>
            </c:dLbl>
            <c:dLbl>
              <c:idx val="3"/>
              <c:layout>
                <c:manualLayout>
                  <c:x val="-6.4789888106092E-2"/>
                  <c:y val="2.210147838663024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896-48EF-93A8-0259A7EB8DA3}"/>
                </c:ext>
              </c:extLst>
            </c:dLbl>
            <c:dLbl>
              <c:idx val="4"/>
              <c:layout>
                <c:manualLayout>
                  <c:x val="-3.6473032976141143E-2"/>
                  <c:y val="-6.62277036798971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896-48EF-93A8-0259A7EB8DA3}"/>
                </c:ext>
              </c:extLst>
            </c:dLbl>
            <c:dLbl>
              <c:idx val="5"/>
              <c:layout>
                <c:manualLayout>
                  <c:x val="1.0657154697768042E-2"/>
                  <c:y val="-6.150731158605174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7896-48EF-93A8-0259A7EB8DA3}"/>
                </c:ext>
              </c:extLst>
            </c:dLbl>
            <c:dLbl>
              <c:idx val="6"/>
              <c:layout>
                <c:manualLayout>
                  <c:x val="5.0360191818127995E-2"/>
                  <c:y val="-3.37554234292142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96-48EF-93A8-0259A7EB8DA3}"/>
                </c:ext>
              </c:extLst>
            </c:dLbl>
            <c:dLbl>
              <c:idx val="7"/>
              <c:layout>
                <c:manualLayout>
                  <c:x val="4.7974069030844828E-2"/>
                  <c:y val="-1.318757030371203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896-48EF-93A8-0259A7EB8DA3}"/>
                </c:ext>
              </c:extLst>
            </c:dLbl>
            <c:dLbl>
              <c:idx val="8"/>
              <c:layout>
                <c:manualLayout>
                  <c:x val="5.0071043751110059E-2"/>
                  <c:y val="-7.05449542021533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896-48EF-93A8-0259A7EB8DA3}"/>
                </c:ext>
              </c:extLst>
            </c:dLbl>
            <c:dLbl>
              <c:idx val="9"/>
              <c:layout>
                <c:manualLayout>
                  <c:x val="6.4688295542004615E-2"/>
                  <c:y val="-4.185039370078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7896-48EF-93A8-0259A7EB8DA3}"/>
                </c:ext>
              </c:extLst>
            </c:dLbl>
            <c:dLbl>
              <c:idx val="10"/>
              <c:layout>
                <c:manualLayout>
                  <c:x val="9.0823456278491504E-2"/>
                  <c:y val="1.057106700948095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896-48EF-93A8-0259A7EB8DA3}"/>
                </c:ext>
              </c:extLst>
            </c:dLbl>
            <c:dLbl>
              <c:idx val="11"/>
              <c:layout>
                <c:manualLayout>
                  <c:x val="9.8485939257592803E-2"/>
                  <c:y val="6.04891129680218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7896-48EF-93A8-0259A7EB8DA3}"/>
                </c:ext>
              </c:extLst>
            </c:dLbl>
            <c:dLbl>
              <c:idx val="12"/>
              <c:layout>
                <c:manualLayout>
                  <c:x val="6.7960807530637615E-2"/>
                  <c:y val="0.138098385023300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896-48EF-93A8-0259A7EB8DA3}"/>
                </c:ext>
              </c:extLst>
            </c:dLbl>
            <c:dLbl>
              <c:idx val="13"/>
              <c:layout>
                <c:manualLayout>
                  <c:x val="-0.1764336036942751"/>
                  <c:y val="0.175560019283303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7896-48EF-93A8-0259A7EB8DA3}"/>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13 CPS Oaxaca</c:v>
                </c:pt>
                <c:pt idx="1">
                  <c:v>CEFERESO No. 4 Noroeste</c:v>
                </c:pt>
                <c:pt idx="2">
                  <c:v>CEFERESO No. 14 CPS Durango</c:v>
                </c:pt>
                <c:pt idx="3">
                  <c:v>CEFERESO No. 15 CPS Chiapas</c:v>
                </c:pt>
                <c:pt idx="4">
                  <c:v>CEFERESO No. 11 CPS Sonora</c:v>
                </c:pt>
                <c:pt idx="5">
                  <c:v>Centro Penitenciario Federal 18 CPS Coahuila</c:v>
                </c:pt>
                <c:pt idx="6">
                  <c:v>CEFERESO No. 12 CPS Guanajuato</c:v>
                </c:pt>
                <c:pt idx="7">
                  <c:v>CEFERESO No. 5 Oriente</c:v>
                </c:pt>
                <c:pt idx="8">
                  <c:v>CEFERESO No. 17 CPS Michoacán</c:v>
                </c:pt>
                <c:pt idx="9">
                  <c:v>CEFERESO No. 16 CPS Femenil Morelos</c:v>
                </c:pt>
                <c:pt idx="10">
                  <c:v>CEFERESO No. 8 Nor-Poniente</c:v>
                </c:pt>
                <c:pt idx="11">
                  <c:v>CEFERESO No. 1 Altiplano</c:v>
                </c:pt>
                <c:pt idx="12">
                  <c:v>CEFEREPSI</c:v>
                </c:pt>
                <c:pt idx="13">
                  <c:v>CEFERESO No. 7 Nor-Noroeste</c:v>
                </c:pt>
                <c:pt idx="14">
                  <c:v>TOTAL</c:v>
                </c:pt>
              </c:strCache>
            </c:strRef>
          </c:cat>
          <c:val>
            <c:numRef>
              <c:f>'Pág-27-Grá-CF'!$B$6:$B$20</c:f>
              <c:numCache>
                <c:formatCode>#,##0</c:formatCode>
                <c:ptCount val="15"/>
                <c:pt idx="0">
                  <c:v>2352</c:v>
                </c:pt>
                <c:pt idx="1">
                  <c:v>2303</c:v>
                </c:pt>
                <c:pt idx="2">
                  <c:v>2224</c:v>
                </c:pt>
                <c:pt idx="3">
                  <c:v>2106</c:v>
                </c:pt>
                <c:pt idx="4">
                  <c:v>2066</c:v>
                </c:pt>
                <c:pt idx="5">
                  <c:v>2035</c:v>
                </c:pt>
                <c:pt idx="6">
                  <c:v>1907</c:v>
                </c:pt>
                <c:pt idx="7">
                  <c:v>1705</c:v>
                </c:pt>
                <c:pt idx="8">
                  <c:v>1397</c:v>
                </c:pt>
                <c:pt idx="9">
                  <c:v>1194</c:v>
                </c:pt>
                <c:pt idx="10" formatCode="General">
                  <c:v>646</c:v>
                </c:pt>
                <c:pt idx="11" formatCode="General">
                  <c:v>570</c:v>
                </c:pt>
                <c:pt idx="12" formatCode="General">
                  <c:v>128</c:v>
                </c:pt>
                <c:pt idx="13" formatCode="General">
                  <c:v>125</c:v>
                </c:pt>
              </c:numCache>
            </c:numRef>
          </c:val>
          <c:extLst>
            <c:ext xmlns:c16="http://schemas.microsoft.com/office/drawing/2014/chart" uri="{C3380CC4-5D6E-409C-BE32-E72D297353CC}">
              <c16:uniqueId val="{00000001-A239-4CFD-BF90-8009311A769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Tamaulipas</c:v>
                </c:pt>
                <c:pt idx="5">
                  <c:v>Sinaloa</c:v>
                </c:pt>
                <c:pt idx="6">
                  <c:v>Jalisco</c:v>
                </c:pt>
                <c:pt idx="7">
                  <c:v>Veracruz de Ignacio de la Llave</c:v>
                </c:pt>
                <c:pt idx="8">
                  <c:v>Michoacán de Ocampo</c:v>
                </c:pt>
                <c:pt idx="9">
                  <c:v>Morelos</c:v>
                </c:pt>
                <c:pt idx="10">
                  <c:v>Baja California</c:v>
                </c:pt>
                <c:pt idx="11">
                  <c:v>Nuevo León</c:v>
                </c:pt>
                <c:pt idx="12">
                  <c:v>Extranjeros</c:v>
                </c:pt>
                <c:pt idx="13">
                  <c:v>Coahuila de Zaragoza</c:v>
                </c:pt>
                <c:pt idx="14">
                  <c:v>Guanajuato</c:v>
                </c:pt>
                <c:pt idx="15">
                  <c:v>Hidalgo</c:v>
                </c:pt>
                <c:pt idx="16">
                  <c:v>Puebla</c:v>
                </c:pt>
                <c:pt idx="17">
                  <c:v>Sonora</c:v>
                </c:pt>
                <c:pt idx="18">
                  <c:v>Durango</c:v>
                </c:pt>
                <c:pt idx="19">
                  <c:v>Oaxaca</c:v>
                </c:pt>
                <c:pt idx="20">
                  <c:v>Tabasco</c:v>
                </c:pt>
                <c:pt idx="21">
                  <c:v>Zacatecas</c:v>
                </c:pt>
                <c:pt idx="22">
                  <c:v>Chiapas</c:v>
                </c:pt>
                <c:pt idx="23">
                  <c:v>Colima</c:v>
                </c:pt>
                <c:pt idx="24">
                  <c:v>San Luis Potosí</c:v>
                </c:pt>
                <c:pt idx="25">
                  <c:v>Querétaro</c:v>
                </c:pt>
                <c:pt idx="26">
                  <c:v>Campeche</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99</c:v>
                </c:pt>
                <c:pt idx="1">
                  <c:v>63</c:v>
                </c:pt>
                <c:pt idx="2">
                  <c:v>62</c:v>
                </c:pt>
                <c:pt idx="3">
                  <c:v>41</c:v>
                </c:pt>
                <c:pt idx="4">
                  <c:v>37</c:v>
                </c:pt>
                <c:pt idx="5">
                  <c:v>34</c:v>
                </c:pt>
                <c:pt idx="6">
                  <c:v>27</c:v>
                </c:pt>
                <c:pt idx="7">
                  <c:v>27</c:v>
                </c:pt>
                <c:pt idx="8">
                  <c:v>21</c:v>
                </c:pt>
                <c:pt idx="9">
                  <c:v>15</c:v>
                </c:pt>
                <c:pt idx="10">
                  <c:v>14</c:v>
                </c:pt>
                <c:pt idx="11">
                  <c:v>12</c:v>
                </c:pt>
                <c:pt idx="12">
                  <c:v>12</c:v>
                </c:pt>
                <c:pt idx="13">
                  <c:v>11</c:v>
                </c:pt>
                <c:pt idx="14">
                  <c:v>11</c:v>
                </c:pt>
                <c:pt idx="15">
                  <c:v>11</c:v>
                </c:pt>
                <c:pt idx="16">
                  <c:v>11</c:v>
                </c:pt>
                <c:pt idx="17">
                  <c:v>10</c:v>
                </c:pt>
                <c:pt idx="18">
                  <c:v>9</c:v>
                </c:pt>
                <c:pt idx="19">
                  <c:v>8</c:v>
                </c:pt>
                <c:pt idx="20">
                  <c:v>6</c:v>
                </c:pt>
                <c:pt idx="21">
                  <c:v>6</c:v>
                </c:pt>
                <c:pt idx="22">
                  <c:v>4</c:v>
                </c:pt>
                <c:pt idx="23">
                  <c:v>4</c:v>
                </c:pt>
                <c:pt idx="24">
                  <c:v>4</c:v>
                </c:pt>
                <c:pt idx="25">
                  <c:v>3</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49BC-4763-8693-FF65E257639D}"/>
            </c:ext>
          </c:extLst>
        </c:ser>
        <c:dLbls>
          <c:showLegendKey val="0"/>
          <c:showVal val="0"/>
          <c:showCatName val="0"/>
          <c:showSerName val="0"/>
          <c:showPercent val="0"/>
          <c:showBubbleSize val="0"/>
        </c:dLbls>
        <c:gapWidth val="150"/>
        <c:axId val="1037403231"/>
        <c:axId val="799353231"/>
      </c:barChart>
      <c:catAx>
        <c:axId val="10374032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53231"/>
        <c:crosses val="autoZero"/>
        <c:auto val="1"/>
        <c:lblAlgn val="ctr"/>
        <c:lblOffset val="100"/>
        <c:noMultiLvlLbl val="0"/>
      </c:catAx>
      <c:valAx>
        <c:axId val="7993532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374032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Guanajuato</c:v>
                </c:pt>
                <c:pt idx="2">
                  <c:v>Tamaulipas</c:v>
                </c:pt>
                <c:pt idx="3">
                  <c:v>Ciudad de México</c:v>
                </c:pt>
                <c:pt idx="4">
                  <c:v>Nayarit</c:v>
                </c:pt>
                <c:pt idx="5">
                  <c:v>Puebla</c:v>
                </c:pt>
                <c:pt idx="6">
                  <c:v>Guerrero</c:v>
                </c:pt>
                <c:pt idx="7">
                  <c:v>Veracruz de Ignacio de la Llave</c:v>
                </c:pt>
                <c:pt idx="8">
                  <c:v>Nuevo León</c:v>
                </c:pt>
                <c:pt idx="9">
                  <c:v>Sonora</c:v>
                </c:pt>
                <c:pt idx="10">
                  <c:v>Coahuila de Zaragoza</c:v>
                </c:pt>
                <c:pt idx="11">
                  <c:v>Sinaloa</c:v>
                </c:pt>
                <c:pt idx="12">
                  <c:v>Quintana Roo</c:v>
                </c:pt>
                <c:pt idx="13">
                  <c:v>Michoacán de Ocampo</c:v>
                </c:pt>
                <c:pt idx="14">
                  <c:v>Jalisco</c:v>
                </c:pt>
                <c:pt idx="15">
                  <c:v>Chihuahua</c:v>
                </c:pt>
                <c:pt idx="16">
                  <c:v>Baja California</c:v>
                </c:pt>
                <c:pt idx="17">
                  <c:v>Zacatecas</c:v>
                </c:pt>
                <c:pt idx="18">
                  <c:v>Extranjeros</c:v>
                </c:pt>
                <c:pt idx="19">
                  <c:v>Hidalgo</c:v>
                </c:pt>
                <c:pt idx="20">
                  <c:v>San Luis Potosí</c:v>
                </c:pt>
                <c:pt idx="21">
                  <c:v>Chiapas</c:v>
                </c:pt>
                <c:pt idx="22">
                  <c:v>Tabasco</c:v>
                </c:pt>
                <c:pt idx="23">
                  <c:v>Morelos</c:v>
                </c:pt>
                <c:pt idx="24">
                  <c:v>Aguascalientes</c:v>
                </c:pt>
                <c:pt idx="25">
                  <c:v>Durango</c:v>
                </c:pt>
                <c:pt idx="26">
                  <c:v>Querétaro</c:v>
                </c:pt>
                <c:pt idx="27">
                  <c:v>Colima</c:v>
                </c:pt>
                <c:pt idx="28">
                  <c:v>Oaxaca</c:v>
                </c:pt>
                <c:pt idx="29">
                  <c:v>Tlaxcala</c:v>
                </c:pt>
                <c:pt idx="30">
                  <c:v>Baja California Sur</c:v>
                </c:pt>
                <c:pt idx="31">
                  <c:v>Campeche</c:v>
                </c:pt>
                <c:pt idx="32">
                  <c:v>Yucatán</c:v>
                </c:pt>
              </c:strCache>
            </c:strRef>
          </c:cat>
          <c:val>
            <c:numRef>
              <c:f>'Pág-29-Tab-CF (4)'!$N$10:$N$42</c:f>
              <c:numCache>
                <c:formatCode>General</c:formatCode>
                <c:ptCount val="33"/>
                <c:pt idx="0">
                  <c:v>386</c:v>
                </c:pt>
                <c:pt idx="1">
                  <c:v>228</c:v>
                </c:pt>
                <c:pt idx="2">
                  <c:v>167</c:v>
                </c:pt>
                <c:pt idx="3">
                  <c:v>144</c:v>
                </c:pt>
                <c:pt idx="4">
                  <c:v>132</c:v>
                </c:pt>
                <c:pt idx="5">
                  <c:v>114</c:v>
                </c:pt>
                <c:pt idx="6">
                  <c:v>108</c:v>
                </c:pt>
                <c:pt idx="7">
                  <c:v>106</c:v>
                </c:pt>
                <c:pt idx="8">
                  <c:v>99</c:v>
                </c:pt>
                <c:pt idx="9">
                  <c:v>92</c:v>
                </c:pt>
                <c:pt idx="10">
                  <c:v>86</c:v>
                </c:pt>
                <c:pt idx="11">
                  <c:v>85</c:v>
                </c:pt>
                <c:pt idx="12">
                  <c:v>66</c:v>
                </c:pt>
                <c:pt idx="13">
                  <c:v>62</c:v>
                </c:pt>
                <c:pt idx="14">
                  <c:v>48</c:v>
                </c:pt>
                <c:pt idx="15">
                  <c:v>44</c:v>
                </c:pt>
                <c:pt idx="16">
                  <c:v>40</c:v>
                </c:pt>
                <c:pt idx="17">
                  <c:v>35</c:v>
                </c:pt>
                <c:pt idx="18">
                  <c:v>35</c:v>
                </c:pt>
                <c:pt idx="19">
                  <c:v>34</c:v>
                </c:pt>
                <c:pt idx="20">
                  <c:v>34</c:v>
                </c:pt>
                <c:pt idx="21">
                  <c:v>31</c:v>
                </c:pt>
                <c:pt idx="22">
                  <c:v>25</c:v>
                </c:pt>
                <c:pt idx="23">
                  <c:v>24</c:v>
                </c:pt>
                <c:pt idx="24">
                  <c:v>16</c:v>
                </c:pt>
                <c:pt idx="25">
                  <c:v>16</c:v>
                </c:pt>
                <c:pt idx="26">
                  <c:v>15</c:v>
                </c:pt>
                <c:pt idx="27">
                  <c:v>9</c:v>
                </c:pt>
                <c:pt idx="28">
                  <c:v>9</c:v>
                </c:pt>
                <c:pt idx="29">
                  <c:v>7</c:v>
                </c:pt>
                <c:pt idx="30">
                  <c:v>3</c:v>
                </c:pt>
                <c:pt idx="31">
                  <c:v>2</c:v>
                </c:pt>
                <c:pt idx="32">
                  <c:v>1</c:v>
                </c:pt>
              </c:numCache>
            </c:numRef>
          </c:val>
          <c:extLst>
            <c:ext xmlns:c16="http://schemas.microsoft.com/office/drawing/2014/chart" uri="{C3380CC4-5D6E-409C-BE32-E72D297353CC}">
              <c16:uniqueId val="{0000000C-ED78-4FF4-AA4C-E5E4744EB84A}"/>
            </c:ext>
          </c:extLst>
        </c:ser>
        <c:dLbls>
          <c:showLegendKey val="0"/>
          <c:showVal val="0"/>
          <c:showCatName val="0"/>
          <c:showSerName val="0"/>
          <c:showPercent val="0"/>
          <c:showBubbleSize val="0"/>
        </c:dLbls>
        <c:gapWidth val="150"/>
        <c:axId val="1037416191"/>
        <c:axId val="799356703"/>
      </c:barChart>
      <c:catAx>
        <c:axId val="10374161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56703"/>
        <c:crosses val="autoZero"/>
        <c:auto val="1"/>
        <c:lblAlgn val="ctr"/>
        <c:lblOffset val="100"/>
        <c:noMultiLvlLbl val="0"/>
      </c:catAx>
      <c:valAx>
        <c:axId val="79935670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374161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Ciudad de México</c:v>
                </c:pt>
                <c:pt idx="2">
                  <c:v>Estado de México</c:v>
                </c:pt>
                <c:pt idx="3">
                  <c:v>Tamaulipas</c:v>
                </c:pt>
                <c:pt idx="4">
                  <c:v>Guanajuato</c:v>
                </c:pt>
                <c:pt idx="5">
                  <c:v>Guerrero</c:v>
                </c:pt>
                <c:pt idx="6">
                  <c:v>Puebla</c:v>
                </c:pt>
                <c:pt idx="7">
                  <c:v>Zacatecas</c:v>
                </c:pt>
                <c:pt idx="8">
                  <c:v>Coahuila de Zaragoza</c:v>
                </c:pt>
                <c:pt idx="9">
                  <c:v>Hidalgo</c:v>
                </c:pt>
                <c:pt idx="10">
                  <c:v>Tabasco</c:v>
                </c:pt>
                <c:pt idx="11">
                  <c:v>Michoacán de Ocampo</c:v>
                </c:pt>
                <c:pt idx="12">
                  <c:v>Chiapas</c:v>
                </c:pt>
                <c:pt idx="13">
                  <c:v>Chihuahua</c:v>
                </c:pt>
                <c:pt idx="14">
                  <c:v>Jalisco</c:v>
                </c:pt>
                <c:pt idx="15">
                  <c:v>Nuevo León</c:v>
                </c:pt>
                <c:pt idx="16">
                  <c:v>Oaxaca</c:v>
                </c:pt>
                <c:pt idx="17">
                  <c:v>Tlaxcala</c:v>
                </c:pt>
                <c:pt idx="18">
                  <c:v>Quintana Roo</c:v>
                </c:pt>
                <c:pt idx="19">
                  <c:v>Durango</c:v>
                </c:pt>
                <c:pt idx="20">
                  <c:v>Extranjeros</c:v>
                </c:pt>
                <c:pt idx="21">
                  <c:v>San Luis Potosí</c:v>
                </c:pt>
                <c:pt idx="22">
                  <c:v>Sinaloa</c:v>
                </c:pt>
                <c:pt idx="23">
                  <c:v>Baja California</c:v>
                </c:pt>
                <c:pt idx="24">
                  <c:v>Querétaro</c:v>
                </c:pt>
                <c:pt idx="25">
                  <c:v>Morelos</c:v>
                </c:pt>
                <c:pt idx="26">
                  <c:v>Aguascalientes</c:v>
                </c:pt>
                <c:pt idx="27">
                  <c:v>Colima</c:v>
                </c:pt>
                <c:pt idx="28">
                  <c:v>Campeche</c:v>
                </c:pt>
                <c:pt idx="29">
                  <c:v>Sonora</c:v>
                </c:pt>
                <c:pt idx="30">
                  <c:v>Nayarit</c:v>
                </c:pt>
                <c:pt idx="31">
                  <c:v>Yucatán</c:v>
                </c:pt>
                <c:pt idx="32">
                  <c:v>Baja California Sur</c:v>
                </c:pt>
              </c:strCache>
            </c:strRef>
          </c:cat>
          <c:val>
            <c:numRef>
              <c:f>'Pág-30-Tab-CF (5)'!$N$10:$N$42</c:f>
              <c:numCache>
                <c:formatCode>General</c:formatCode>
                <c:ptCount val="33"/>
                <c:pt idx="0">
                  <c:v>326</c:v>
                </c:pt>
                <c:pt idx="1">
                  <c:v>188</c:v>
                </c:pt>
                <c:pt idx="2">
                  <c:v>184</c:v>
                </c:pt>
                <c:pt idx="3">
                  <c:v>102</c:v>
                </c:pt>
                <c:pt idx="4">
                  <c:v>98</c:v>
                </c:pt>
                <c:pt idx="5">
                  <c:v>91</c:v>
                </c:pt>
                <c:pt idx="6">
                  <c:v>77</c:v>
                </c:pt>
                <c:pt idx="7">
                  <c:v>62</c:v>
                </c:pt>
                <c:pt idx="8">
                  <c:v>50</c:v>
                </c:pt>
                <c:pt idx="9">
                  <c:v>43</c:v>
                </c:pt>
                <c:pt idx="10">
                  <c:v>43</c:v>
                </c:pt>
                <c:pt idx="11">
                  <c:v>40</c:v>
                </c:pt>
                <c:pt idx="12">
                  <c:v>39</c:v>
                </c:pt>
                <c:pt idx="13">
                  <c:v>39</c:v>
                </c:pt>
                <c:pt idx="14">
                  <c:v>35</c:v>
                </c:pt>
                <c:pt idx="15">
                  <c:v>30</c:v>
                </c:pt>
                <c:pt idx="16">
                  <c:v>29</c:v>
                </c:pt>
                <c:pt idx="17">
                  <c:v>29</c:v>
                </c:pt>
                <c:pt idx="18">
                  <c:v>28</c:v>
                </c:pt>
                <c:pt idx="19">
                  <c:v>24</c:v>
                </c:pt>
                <c:pt idx="20">
                  <c:v>23</c:v>
                </c:pt>
                <c:pt idx="21">
                  <c:v>20</c:v>
                </c:pt>
                <c:pt idx="22">
                  <c:v>19</c:v>
                </c:pt>
                <c:pt idx="23">
                  <c:v>15</c:v>
                </c:pt>
                <c:pt idx="24">
                  <c:v>12</c:v>
                </c:pt>
                <c:pt idx="25">
                  <c:v>11</c:v>
                </c:pt>
                <c:pt idx="26">
                  <c:v>10</c:v>
                </c:pt>
                <c:pt idx="27">
                  <c:v>10</c:v>
                </c:pt>
                <c:pt idx="28">
                  <c:v>9</c:v>
                </c:pt>
                <c:pt idx="29">
                  <c:v>9</c:v>
                </c:pt>
                <c:pt idx="30">
                  <c:v>6</c:v>
                </c:pt>
                <c:pt idx="31">
                  <c:v>4</c:v>
                </c:pt>
                <c:pt idx="32">
                  <c:v>0</c:v>
                </c:pt>
              </c:numCache>
            </c:numRef>
          </c:val>
          <c:extLst>
            <c:ext xmlns:c16="http://schemas.microsoft.com/office/drawing/2014/chart" uri="{C3380CC4-5D6E-409C-BE32-E72D297353CC}">
              <c16:uniqueId val="{0000000C-D0FF-4448-ACEA-052B0EF3DD10}"/>
            </c:ext>
          </c:extLst>
        </c:ser>
        <c:dLbls>
          <c:showLegendKey val="0"/>
          <c:showVal val="0"/>
          <c:showCatName val="0"/>
          <c:showSerName val="0"/>
          <c:showPercent val="0"/>
          <c:showBubbleSize val="0"/>
        </c:dLbls>
        <c:gapWidth val="150"/>
        <c:axId val="1037403711"/>
        <c:axId val="799346783"/>
      </c:barChart>
      <c:catAx>
        <c:axId val="10374037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46783"/>
        <c:crosses val="autoZero"/>
        <c:auto val="1"/>
        <c:lblAlgn val="ctr"/>
        <c:lblOffset val="100"/>
        <c:noMultiLvlLbl val="0"/>
      </c:catAx>
      <c:valAx>
        <c:axId val="7993467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374037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Nuevo León</c:v>
                </c:pt>
                <c:pt idx="5">
                  <c:v>Guerrero</c:v>
                </c:pt>
                <c:pt idx="6">
                  <c:v>Tamaulipas</c:v>
                </c:pt>
                <c:pt idx="7">
                  <c:v>Veracruz de Ignacio de la Llave</c:v>
                </c:pt>
                <c:pt idx="8">
                  <c:v>Zacatecas</c:v>
                </c:pt>
                <c:pt idx="9">
                  <c:v>Estado de México</c:v>
                </c:pt>
                <c:pt idx="10">
                  <c:v>Sonora</c:v>
                </c:pt>
                <c:pt idx="11">
                  <c:v>Extranjeros</c:v>
                </c:pt>
                <c:pt idx="12">
                  <c:v>Ciudad de México</c:v>
                </c:pt>
                <c:pt idx="13">
                  <c:v>San Luis Potosí</c:v>
                </c:pt>
                <c:pt idx="14">
                  <c:v>Baja California</c:v>
                </c:pt>
                <c:pt idx="15">
                  <c:v>Chiapas</c:v>
                </c:pt>
                <c:pt idx="16">
                  <c:v>Hidalgo</c:v>
                </c:pt>
                <c:pt idx="17">
                  <c:v>Michoacán de Ocampo</c:v>
                </c:pt>
                <c:pt idx="18">
                  <c:v>Morelos</c:v>
                </c:pt>
                <c:pt idx="19">
                  <c:v>Nayarit</c:v>
                </c:pt>
                <c:pt idx="20">
                  <c:v>Aguascalientes</c:v>
                </c:pt>
                <c:pt idx="21">
                  <c:v>Baja California Sur</c:v>
                </c:pt>
                <c:pt idx="22">
                  <c:v>Campeche</c:v>
                </c:pt>
                <c:pt idx="23">
                  <c:v>Colima</c:v>
                </c:pt>
                <c:pt idx="24">
                  <c:v>Guanajuato</c:v>
                </c:pt>
                <c:pt idx="25">
                  <c:v>Jalisco</c:v>
                </c:pt>
                <c:pt idx="26">
                  <c:v>Oaxaca</c:v>
                </c:pt>
                <c:pt idx="27">
                  <c:v>Puebla</c:v>
                </c:pt>
                <c:pt idx="28">
                  <c:v>Querétaro</c:v>
                </c:pt>
                <c:pt idx="29">
                  <c:v>Quintana Roo</c:v>
                </c:pt>
                <c:pt idx="30">
                  <c:v>Tabasco</c:v>
                </c:pt>
                <c:pt idx="31">
                  <c:v>Tlaxcala</c:v>
                </c:pt>
                <c:pt idx="32">
                  <c:v>Yucatán</c:v>
                </c:pt>
              </c:strCache>
            </c:strRef>
          </c:cat>
          <c:val>
            <c:numRef>
              <c:f>'Pág-31-Tab-CF (7)'!$N$10:$N$42</c:f>
              <c:numCache>
                <c:formatCode>General</c:formatCode>
                <c:ptCount val="33"/>
                <c:pt idx="0">
                  <c:v>32</c:v>
                </c:pt>
                <c:pt idx="1">
                  <c:v>25</c:v>
                </c:pt>
                <c:pt idx="2">
                  <c:v>12</c:v>
                </c:pt>
                <c:pt idx="3">
                  <c:v>8</c:v>
                </c:pt>
                <c:pt idx="4">
                  <c:v>7</c:v>
                </c:pt>
                <c:pt idx="5">
                  <c:v>5</c:v>
                </c:pt>
                <c:pt idx="6">
                  <c:v>5</c:v>
                </c:pt>
                <c:pt idx="7">
                  <c:v>5</c:v>
                </c:pt>
                <c:pt idx="8">
                  <c:v>5</c:v>
                </c:pt>
                <c:pt idx="9">
                  <c:v>4</c:v>
                </c:pt>
                <c:pt idx="10">
                  <c:v>4</c:v>
                </c:pt>
                <c:pt idx="11">
                  <c:v>3</c:v>
                </c:pt>
                <c:pt idx="12">
                  <c:v>2</c:v>
                </c:pt>
                <c:pt idx="13">
                  <c:v>2</c:v>
                </c:pt>
                <c:pt idx="14">
                  <c:v>1</c:v>
                </c:pt>
                <c:pt idx="15">
                  <c:v>1</c:v>
                </c:pt>
                <c:pt idx="16">
                  <c:v>1</c:v>
                </c:pt>
                <c:pt idx="17">
                  <c:v>1</c:v>
                </c:pt>
                <c:pt idx="18">
                  <c:v>1</c:v>
                </c:pt>
                <c:pt idx="19">
                  <c:v>1</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8FDB-4006-ADED-F4524346E902}"/>
            </c:ext>
          </c:extLst>
        </c:ser>
        <c:dLbls>
          <c:showLegendKey val="0"/>
          <c:showVal val="0"/>
          <c:showCatName val="0"/>
          <c:showSerName val="0"/>
          <c:showPercent val="0"/>
          <c:showBubbleSize val="0"/>
        </c:dLbls>
        <c:gapWidth val="150"/>
        <c:axId val="718734847"/>
        <c:axId val="799359183"/>
      </c:barChart>
      <c:catAx>
        <c:axId val="7187348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59183"/>
        <c:crosses val="autoZero"/>
        <c:auto val="1"/>
        <c:lblAlgn val="ctr"/>
        <c:lblOffset val="100"/>
        <c:noMultiLvlLbl val="0"/>
      </c:catAx>
      <c:valAx>
        <c:axId val="79935918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187348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Sonora</c:v>
                </c:pt>
                <c:pt idx="2">
                  <c:v>Michoacán de Ocampo</c:v>
                </c:pt>
                <c:pt idx="3">
                  <c:v>Guanajuato</c:v>
                </c:pt>
                <c:pt idx="4">
                  <c:v>Baja California</c:v>
                </c:pt>
                <c:pt idx="5">
                  <c:v>Puebla</c:v>
                </c:pt>
                <c:pt idx="6">
                  <c:v>Zacatecas</c:v>
                </c:pt>
                <c:pt idx="7">
                  <c:v>Nuevo León</c:v>
                </c:pt>
                <c:pt idx="8">
                  <c:v>Tamaulipas</c:v>
                </c:pt>
                <c:pt idx="9">
                  <c:v>Chihuahua</c:v>
                </c:pt>
                <c:pt idx="10">
                  <c:v>Ciudad de México</c:v>
                </c:pt>
                <c:pt idx="11">
                  <c:v>Jalisco</c:v>
                </c:pt>
                <c:pt idx="12">
                  <c:v>Guerrero</c:v>
                </c:pt>
                <c:pt idx="13">
                  <c:v>Nayarit</c:v>
                </c:pt>
                <c:pt idx="14">
                  <c:v>Veracruz de Ignacio de la Llave</c:v>
                </c:pt>
                <c:pt idx="15">
                  <c:v>Durango</c:v>
                </c:pt>
                <c:pt idx="16">
                  <c:v>Estado de México</c:v>
                </c:pt>
                <c:pt idx="17">
                  <c:v>Oaxaca</c:v>
                </c:pt>
                <c:pt idx="18">
                  <c:v>Chiapas</c:v>
                </c:pt>
                <c:pt idx="19">
                  <c:v>Querétaro</c:v>
                </c:pt>
                <c:pt idx="20">
                  <c:v>Extranjeros</c:v>
                </c:pt>
                <c:pt idx="21">
                  <c:v>Aguascalientes</c:v>
                </c:pt>
                <c:pt idx="22">
                  <c:v>Colima</c:v>
                </c:pt>
                <c:pt idx="23">
                  <c:v>Hidalgo</c:v>
                </c:pt>
                <c:pt idx="24">
                  <c:v>Tabasco</c:v>
                </c:pt>
                <c:pt idx="25">
                  <c:v>Coahuila de Zaragoza</c:v>
                </c:pt>
                <c:pt idx="26">
                  <c:v>San Luis Potosí</c:v>
                </c:pt>
                <c:pt idx="27">
                  <c:v>Morelos</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227</c:v>
                </c:pt>
                <c:pt idx="1">
                  <c:v>57</c:v>
                </c:pt>
                <c:pt idx="2">
                  <c:v>56</c:v>
                </c:pt>
                <c:pt idx="3">
                  <c:v>47</c:v>
                </c:pt>
                <c:pt idx="4">
                  <c:v>29</c:v>
                </c:pt>
                <c:pt idx="5">
                  <c:v>24</c:v>
                </c:pt>
                <c:pt idx="6">
                  <c:v>24</c:v>
                </c:pt>
                <c:pt idx="7">
                  <c:v>23</c:v>
                </c:pt>
                <c:pt idx="8">
                  <c:v>20</c:v>
                </c:pt>
                <c:pt idx="9">
                  <c:v>17</c:v>
                </c:pt>
                <c:pt idx="10">
                  <c:v>17</c:v>
                </c:pt>
                <c:pt idx="11">
                  <c:v>16</c:v>
                </c:pt>
                <c:pt idx="12">
                  <c:v>15</c:v>
                </c:pt>
                <c:pt idx="13">
                  <c:v>14</c:v>
                </c:pt>
                <c:pt idx="14">
                  <c:v>11</c:v>
                </c:pt>
                <c:pt idx="15">
                  <c:v>8</c:v>
                </c:pt>
                <c:pt idx="16">
                  <c:v>7</c:v>
                </c:pt>
                <c:pt idx="17">
                  <c:v>5</c:v>
                </c:pt>
                <c:pt idx="18">
                  <c:v>4</c:v>
                </c:pt>
                <c:pt idx="19">
                  <c:v>4</c:v>
                </c:pt>
                <c:pt idx="20">
                  <c:v>4</c:v>
                </c:pt>
                <c:pt idx="21">
                  <c:v>3</c:v>
                </c:pt>
                <c:pt idx="22">
                  <c:v>3</c:v>
                </c:pt>
                <c:pt idx="23">
                  <c:v>3</c:v>
                </c:pt>
                <c:pt idx="24">
                  <c:v>3</c:v>
                </c:pt>
                <c:pt idx="25">
                  <c:v>2</c:v>
                </c:pt>
                <c:pt idx="26">
                  <c:v>2</c:v>
                </c:pt>
                <c:pt idx="27">
                  <c:v>1</c:v>
                </c:pt>
                <c:pt idx="28">
                  <c:v>0</c:v>
                </c:pt>
                <c:pt idx="29">
                  <c:v>0</c:v>
                </c:pt>
                <c:pt idx="30">
                  <c:v>0</c:v>
                </c:pt>
                <c:pt idx="31">
                  <c:v>0</c:v>
                </c:pt>
                <c:pt idx="32">
                  <c:v>0</c:v>
                </c:pt>
              </c:numCache>
            </c:numRef>
          </c:val>
          <c:extLst>
            <c:ext xmlns:c16="http://schemas.microsoft.com/office/drawing/2014/chart" uri="{C3380CC4-5D6E-409C-BE32-E72D297353CC}">
              <c16:uniqueId val="{0000000C-4E06-410D-8890-5B2C35F111B9}"/>
            </c:ext>
          </c:extLst>
        </c:ser>
        <c:dLbls>
          <c:showLegendKey val="0"/>
          <c:showVal val="0"/>
          <c:showCatName val="0"/>
          <c:showSerName val="0"/>
          <c:showPercent val="0"/>
          <c:showBubbleSize val="0"/>
        </c:dLbls>
        <c:gapWidth val="150"/>
        <c:axId val="1055392751"/>
        <c:axId val="799373071"/>
      </c:barChart>
      <c:catAx>
        <c:axId val="10553927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73071"/>
        <c:crosses val="autoZero"/>
        <c:auto val="1"/>
        <c:lblAlgn val="ctr"/>
        <c:lblOffset val="100"/>
        <c:noMultiLvlLbl val="0"/>
      </c:catAx>
      <c:valAx>
        <c:axId val="7993730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3927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Chihuahua</c:v>
                </c:pt>
                <c:pt idx="4">
                  <c:v>Durango</c:v>
                </c:pt>
                <c:pt idx="5">
                  <c:v>Extranjeros</c:v>
                </c:pt>
                <c:pt idx="6">
                  <c:v>Veracruz de Ignacio de la Llave</c:v>
                </c:pt>
                <c:pt idx="7">
                  <c:v>Guanajuato</c:v>
                </c:pt>
                <c:pt idx="8">
                  <c:v>Nuevo León</c:v>
                </c:pt>
                <c:pt idx="9">
                  <c:v>Michoacán de Ocampo</c:v>
                </c:pt>
                <c:pt idx="10">
                  <c:v>Baja California</c:v>
                </c:pt>
                <c:pt idx="11">
                  <c:v>Ciudad de México</c:v>
                </c:pt>
                <c:pt idx="12">
                  <c:v>Jalisco</c:v>
                </c:pt>
                <c:pt idx="13">
                  <c:v>Tabasco</c:v>
                </c:pt>
                <c:pt idx="14">
                  <c:v>Guerrero</c:v>
                </c:pt>
                <c:pt idx="15">
                  <c:v>Coahuila de Zaragoza</c:v>
                </c:pt>
                <c:pt idx="16">
                  <c:v>Estado de México</c:v>
                </c:pt>
                <c:pt idx="17">
                  <c:v>San Luis Potosí</c:v>
                </c:pt>
                <c:pt idx="18">
                  <c:v>Hidalgo</c:v>
                </c:pt>
                <c:pt idx="19">
                  <c:v>Oaxaca</c:v>
                </c:pt>
                <c:pt idx="20">
                  <c:v>Morelos</c:v>
                </c:pt>
                <c:pt idx="21">
                  <c:v>Nayarit</c:v>
                </c:pt>
                <c:pt idx="22">
                  <c:v>Chiapas</c:v>
                </c:pt>
                <c:pt idx="23">
                  <c:v>Puebla</c:v>
                </c:pt>
                <c:pt idx="24">
                  <c:v>Aguascalientes</c:v>
                </c:pt>
                <c:pt idx="25">
                  <c:v>Zacatecas</c:v>
                </c:pt>
                <c:pt idx="26">
                  <c:v>Baja California Sur</c:v>
                </c:pt>
                <c:pt idx="27">
                  <c:v>Colima</c:v>
                </c:pt>
                <c:pt idx="28">
                  <c:v>Campeche</c:v>
                </c:pt>
                <c:pt idx="29">
                  <c:v>Tlaxcala</c:v>
                </c:pt>
                <c:pt idx="30">
                  <c:v>Yucatán</c:v>
                </c:pt>
                <c:pt idx="31">
                  <c:v>Querétaro</c:v>
                </c:pt>
                <c:pt idx="32">
                  <c:v>Quintana Roo</c:v>
                </c:pt>
              </c:strCache>
            </c:strRef>
          </c:cat>
          <c:val>
            <c:numRef>
              <c:f>'Pág-33-Tab-CF (11)'!$N$10:$N$42</c:f>
              <c:numCache>
                <c:formatCode>General</c:formatCode>
                <c:ptCount val="33"/>
                <c:pt idx="0">
                  <c:v>925</c:v>
                </c:pt>
                <c:pt idx="1">
                  <c:v>271</c:v>
                </c:pt>
                <c:pt idx="2">
                  <c:v>78</c:v>
                </c:pt>
                <c:pt idx="3">
                  <c:v>74</c:v>
                </c:pt>
                <c:pt idx="4">
                  <c:v>74</c:v>
                </c:pt>
                <c:pt idx="5">
                  <c:v>58</c:v>
                </c:pt>
                <c:pt idx="6">
                  <c:v>56</c:v>
                </c:pt>
                <c:pt idx="7">
                  <c:v>54</c:v>
                </c:pt>
                <c:pt idx="8">
                  <c:v>54</c:v>
                </c:pt>
                <c:pt idx="9">
                  <c:v>49</c:v>
                </c:pt>
                <c:pt idx="10">
                  <c:v>43</c:v>
                </c:pt>
                <c:pt idx="11">
                  <c:v>34</c:v>
                </c:pt>
                <c:pt idx="12">
                  <c:v>34</c:v>
                </c:pt>
                <c:pt idx="13">
                  <c:v>33</c:v>
                </c:pt>
                <c:pt idx="14">
                  <c:v>26</c:v>
                </c:pt>
                <c:pt idx="15">
                  <c:v>25</c:v>
                </c:pt>
                <c:pt idx="16">
                  <c:v>21</c:v>
                </c:pt>
                <c:pt idx="17">
                  <c:v>21</c:v>
                </c:pt>
                <c:pt idx="18">
                  <c:v>20</c:v>
                </c:pt>
                <c:pt idx="19">
                  <c:v>20</c:v>
                </c:pt>
                <c:pt idx="20">
                  <c:v>19</c:v>
                </c:pt>
                <c:pt idx="21">
                  <c:v>19</c:v>
                </c:pt>
                <c:pt idx="22">
                  <c:v>16</c:v>
                </c:pt>
                <c:pt idx="23">
                  <c:v>12</c:v>
                </c:pt>
                <c:pt idx="24">
                  <c:v>11</c:v>
                </c:pt>
                <c:pt idx="25">
                  <c:v>9</c:v>
                </c:pt>
                <c:pt idx="26">
                  <c:v>5</c:v>
                </c:pt>
                <c:pt idx="27">
                  <c:v>2</c:v>
                </c:pt>
                <c:pt idx="28">
                  <c:v>1</c:v>
                </c:pt>
                <c:pt idx="29">
                  <c:v>1</c:v>
                </c:pt>
                <c:pt idx="30">
                  <c:v>1</c:v>
                </c:pt>
                <c:pt idx="31">
                  <c:v>0</c:v>
                </c:pt>
                <c:pt idx="32">
                  <c:v>0</c:v>
                </c:pt>
              </c:numCache>
            </c:numRef>
          </c:val>
          <c:extLst>
            <c:ext xmlns:c16="http://schemas.microsoft.com/office/drawing/2014/chart" uri="{C3380CC4-5D6E-409C-BE32-E72D297353CC}">
              <c16:uniqueId val="{0000000C-3A00-44AC-AF07-E7F4B96379FE}"/>
            </c:ext>
          </c:extLst>
        </c:ser>
        <c:dLbls>
          <c:showLegendKey val="0"/>
          <c:showVal val="0"/>
          <c:showCatName val="0"/>
          <c:showSerName val="0"/>
          <c:showPercent val="0"/>
          <c:showBubbleSize val="0"/>
        </c:dLbls>
        <c:gapWidth val="150"/>
        <c:axId val="1055391791"/>
        <c:axId val="799369599"/>
      </c:barChart>
      <c:catAx>
        <c:axId val="10553917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69599"/>
        <c:crosses val="autoZero"/>
        <c:auto val="1"/>
        <c:lblAlgn val="ctr"/>
        <c:lblOffset val="100"/>
        <c:noMultiLvlLbl val="0"/>
      </c:catAx>
      <c:valAx>
        <c:axId val="79936959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3917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Jalisco</c:v>
                </c:pt>
                <c:pt idx="2">
                  <c:v>Estado de México</c:v>
                </c:pt>
                <c:pt idx="3">
                  <c:v>Ciudad de México</c:v>
                </c:pt>
                <c:pt idx="4">
                  <c:v>Tamaulipas</c:v>
                </c:pt>
                <c:pt idx="5">
                  <c:v>Michoacán de Ocampo</c:v>
                </c:pt>
                <c:pt idx="6">
                  <c:v>Veracruz de Ignacio de la Llave</c:v>
                </c:pt>
                <c:pt idx="7">
                  <c:v>Chihuahua</c:v>
                </c:pt>
                <c:pt idx="8">
                  <c:v>Zacatecas</c:v>
                </c:pt>
                <c:pt idx="9">
                  <c:v>San Luis Potosí</c:v>
                </c:pt>
                <c:pt idx="10">
                  <c:v>Nuevo León</c:v>
                </c:pt>
                <c:pt idx="11">
                  <c:v>Querétaro</c:v>
                </c:pt>
                <c:pt idx="12">
                  <c:v>Guerrero</c:v>
                </c:pt>
                <c:pt idx="13">
                  <c:v>Puebla</c:v>
                </c:pt>
                <c:pt idx="14">
                  <c:v>Aguascalientes</c:v>
                </c:pt>
                <c:pt idx="15">
                  <c:v>Sinaloa</c:v>
                </c:pt>
                <c:pt idx="16">
                  <c:v>Nayarit</c:v>
                </c:pt>
                <c:pt idx="17">
                  <c:v>Extranjeros</c:v>
                </c:pt>
                <c:pt idx="18">
                  <c:v>Tabasco</c:v>
                </c:pt>
                <c:pt idx="19">
                  <c:v>Colima</c:v>
                </c:pt>
                <c:pt idx="20">
                  <c:v>Durango</c:v>
                </c:pt>
                <c:pt idx="21">
                  <c:v>Coahuila de Zaragoza</c:v>
                </c:pt>
                <c:pt idx="22">
                  <c:v>Hidalgo</c:v>
                </c:pt>
                <c:pt idx="23">
                  <c:v>Morelos</c:v>
                </c:pt>
                <c:pt idx="24">
                  <c:v>Oaxaca</c:v>
                </c:pt>
                <c:pt idx="25">
                  <c:v>Tlaxcala</c:v>
                </c:pt>
                <c:pt idx="26">
                  <c:v>Yucatán</c:v>
                </c:pt>
                <c:pt idx="27">
                  <c:v>Chiapas</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499</c:v>
                </c:pt>
                <c:pt idx="1">
                  <c:v>163</c:v>
                </c:pt>
                <c:pt idx="2">
                  <c:v>145</c:v>
                </c:pt>
                <c:pt idx="3">
                  <c:v>141</c:v>
                </c:pt>
                <c:pt idx="4">
                  <c:v>117</c:v>
                </c:pt>
                <c:pt idx="5">
                  <c:v>97</c:v>
                </c:pt>
                <c:pt idx="6">
                  <c:v>86</c:v>
                </c:pt>
                <c:pt idx="7">
                  <c:v>80</c:v>
                </c:pt>
                <c:pt idx="8">
                  <c:v>64</c:v>
                </c:pt>
                <c:pt idx="9">
                  <c:v>54</c:v>
                </c:pt>
                <c:pt idx="10">
                  <c:v>47</c:v>
                </c:pt>
                <c:pt idx="11">
                  <c:v>47</c:v>
                </c:pt>
                <c:pt idx="12">
                  <c:v>42</c:v>
                </c:pt>
                <c:pt idx="13">
                  <c:v>33</c:v>
                </c:pt>
                <c:pt idx="14">
                  <c:v>30</c:v>
                </c:pt>
                <c:pt idx="15">
                  <c:v>27</c:v>
                </c:pt>
                <c:pt idx="16">
                  <c:v>26</c:v>
                </c:pt>
                <c:pt idx="17">
                  <c:v>26</c:v>
                </c:pt>
                <c:pt idx="18">
                  <c:v>24</c:v>
                </c:pt>
                <c:pt idx="19">
                  <c:v>20</c:v>
                </c:pt>
                <c:pt idx="20">
                  <c:v>20</c:v>
                </c:pt>
                <c:pt idx="21">
                  <c:v>19</c:v>
                </c:pt>
                <c:pt idx="22">
                  <c:v>17</c:v>
                </c:pt>
                <c:pt idx="23">
                  <c:v>17</c:v>
                </c:pt>
                <c:pt idx="24">
                  <c:v>13</c:v>
                </c:pt>
                <c:pt idx="25">
                  <c:v>10</c:v>
                </c:pt>
                <c:pt idx="26">
                  <c:v>10</c:v>
                </c:pt>
                <c:pt idx="27">
                  <c:v>9</c:v>
                </c:pt>
                <c:pt idx="28">
                  <c:v>7</c:v>
                </c:pt>
                <c:pt idx="29">
                  <c:v>7</c:v>
                </c:pt>
                <c:pt idx="30">
                  <c:v>6</c:v>
                </c:pt>
                <c:pt idx="31">
                  <c:v>3</c:v>
                </c:pt>
                <c:pt idx="32">
                  <c:v>1</c:v>
                </c:pt>
              </c:numCache>
            </c:numRef>
          </c:val>
          <c:extLst>
            <c:ext xmlns:c16="http://schemas.microsoft.com/office/drawing/2014/chart" uri="{C3380CC4-5D6E-409C-BE32-E72D297353CC}">
              <c16:uniqueId val="{0000000C-7F24-43B7-B542-2214FACB7AE8}"/>
            </c:ext>
          </c:extLst>
        </c:ser>
        <c:dLbls>
          <c:showLegendKey val="0"/>
          <c:showVal val="0"/>
          <c:showCatName val="0"/>
          <c:showSerName val="0"/>
          <c:showPercent val="0"/>
          <c:showBubbleSize val="0"/>
        </c:dLbls>
        <c:gapWidth val="150"/>
        <c:axId val="1055397071"/>
        <c:axId val="799342815"/>
      </c:barChart>
      <c:catAx>
        <c:axId val="10553970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42815"/>
        <c:crosses val="autoZero"/>
        <c:auto val="1"/>
        <c:lblAlgn val="ctr"/>
        <c:lblOffset val="100"/>
        <c:noMultiLvlLbl val="0"/>
      </c:catAx>
      <c:valAx>
        <c:axId val="7993428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3970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Estado de México</c:v>
                </c:pt>
                <c:pt idx="4">
                  <c:v>Guerrero</c:v>
                </c:pt>
                <c:pt idx="5">
                  <c:v>Guanajuato</c:v>
                </c:pt>
                <c:pt idx="6">
                  <c:v>Tamaulipas</c:v>
                </c:pt>
                <c:pt idx="7">
                  <c:v>Zacatecas</c:v>
                </c:pt>
                <c:pt idx="8">
                  <c:v>Nuevo León</c:v>
                </c:pt>
                <c:pt idx="9">
                  <c:v>Puebla</c:v>
                </c:pt>
                <c:pt idx="10">
                  <c:v>Tabasco</c:v>
                </c:pt>
                <c:pt idx="11">
                  <c:v>Jalisco</c:v>
                </c:pt>
                <c:pt idx="12">
                  <c:v>Michoacán de Ocampo</c:v>
                </c:pt>
                <c:pt idx="13">
                  <c:v>Chiapas</c:v>
                </c:pt>
                <c:pt idx="14">
                  <c:v>Extranjeros</c:v>
                </c:pt>
                <c:pt idx="15">
                  <c:v>San Luis Potosí</c:v>
                </c:pt>
                <c:pt idx="16">
                  <c:v>Sinaloa</c:v>
                </c:pt>
                <c:pt idx="17">
                  <c:v>Chihuahua</c:v>
                </c:pt>
                <c:pt idx="18">
                  <c:v>Quintana Roo</c:v>
                </c:pt>
                <c:pt idx="19">
                  <c:v>Baja California</c:v>
                </c:pt>
                <c:pt idx="20">
                  <c:v>Hidalgo</c:v>
                </c:pt>
                <c:pt idx="21">
                  <c:v>Morelos</c:v>
                </c:pt>
                <c:pt idx="22">
                  <c:v>Coahuila de Zaragoza</c:v>
                </c:pt>
                <c:pt idx="23">
                  <c:v>Aguascalientes</c:v>
                </c:pt>
                <c:pt idx="24">
                  <c:v>Sonora</c:v>
                </c:pt>
                <c:pt idx="25">
                  <c:v>Campeche</c:v>
                </c:pt>
                <c:pt idx="26">
                  <c:v>Yucatán</c:v>
                </c:pt>
                <c:pt idx="27">
                  <c:v>Durango</c:v>
                </c:pt>
                <c:pt idx="28">
                  <c:v>Nayarit</c:v>
                </c:pt>
                <c:pt idx="29">
                  <c:v>Tlaxcala</c:v>
                </c:pt>
                <c:pt idx="30">
                  <c:v>Querétaro</c:v>
                </c:pt>
                <c:pt idx="31">
                  <c:v>Baja California Sur</c:v>
                </c:pt>
                <c:pt idx="32">
                  <c:v>Colima</c:v>
                </c:pt>
              </c:strCache>
            </c:strRef>
          </c:cat>
          <c:val>
            <c:numRef>
              <c:f>'Pág-35-Tab-CF (13)'!$N$10:$N$42</c:f>
              <c:numCache>
                <c:formatCode>General</c:formatCode>
                <c:ptCount val="33"/>
                <c:pt idx="0">
                  <c:v>306</c:v>
                </c:pt>
                <c:pt idx="1">
                  <c:v>291</c:v>
                </c:pt>
                <c:pt idx="2">
                  <c:v>227</c:v>
                </c:pt>
                <c:pt idx="3">
                  <c:v>200</c:v>
                </c:pt>
                <c:pt idx="4">
                  <c:v>169</c:v>
                </c:pt>
                <c:pt idx="5">
                  <c:v>157</c:v>
                </c:pt>
                <c:pt idx="6">
                  <c:v>98</c:v>
                </c:pt>
                <c:pt idx="7">
                  <c:v>95</c:v>
                </c:pt>
                <c:pt idx="8">
                  <c:v>88</c:v>
                </c:pt>
                <c:pt idx="9">
                  <c:v>86</c:v>
                </c:pt>
                <c:pt idx="10">
                  <c:v>73</c:v>
                </c:pt>
                <c:pt idx="11">
                  <c:v>66</c:v>
                </c:pt>
                <c:pt idx="12">
                  <c:v>61</c:v>
                </c:pt>
                <c:pt idx="13">
                  <c:v>59</c:v>
                </c:pt>
                <c:pt idx="14">
                  <c:v>44</c:v>
                </c:pt>
                <c:pt idx="15">
                  <c:v>41</c:v>
                </c:pt>
                <c:pt idx="16">
                  <c:v>40</c:v>
                </c:pt>
                <c:pt idx="17">
                  <c:v>35</c:v>
                </c:pt>
                <c:pt idx="18">
                  <c:v>28</c:v>
                </c:pt>
                <c:pt idx="19">
                  <c:v>23</c:v>
                </c:pt>
                <c:pt idx="20">
                  <c:v>23</c:v>
                </c:pt>
                <c:pt idx="21">
                  <c:v>23</c:v>
                </c:pt>
                <c:pt idx="22">
                  <c:v>22</c:v>
                </c:pt>
                <c:pt idx="23">
                  <c:v>17</c:v>
                </c:pt>
                <c:pt idx="24">
                  <c:v>16</c:v>
                </c:pt>
                <c:pt idx="25">
                  <c:v>14</c:v>
                </c:pt>
                <c:pt idx="26">
                  <c:v>13</c:v>
                </c:pt>
                <c:pt idx="27">
                  <c:v>10</c:v>
                </c:pt>
                <c:pt idx="28">
                  <c:v>10</c:v>
                </c:pt>
                <c:pt idx="29">
                  <c:v>7</c:v>
                </c:pt>
                <c:pt idx="30">
                  <c:v>4</c:v>
                </c:pt>
                <c:pt idx="31">
                  <c:v>3</c:v>
                </c:pt>
                <c:pt idx="32">
                  <c:v>3</c:v>
                </c:pt>
              </c:numCache>
            </c:numRef>
          </c:val>
          <c:extLst>
            <c:ext xmlns:c16="http://schemas.microsoft.com/office/drawing/2014/chart" uri="{C3380CC4-5D6E-409C-BE32-E72D297353CC}">
              <c16:uniqueId val="{0000000C-CF9D-443F-92F0-1379CB8CB512}"/>
            </c:ext>
          </c:extLst>
        </c:ser>
        <c:dLbls>
          <c:showLegendKey val="0"/>
          <c:showVal val="0"/>
          <c:showCatName val="0"/>
          <c:showSerName val="0"/>
          <c:showPercent val="0"/>
          <c:showBubbleSize val="0"/>
        </c:dLbls>
        <c:gapWidth val="150"/>
        <c:axId val="1055406191"/>
        <c:axId val="799345791"/>
      </c:barChart>
      <c:catAx>
        <c:axId val="10554061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45791"/>
        <c:crosses val="autoZero"/>
        <c:auto val="1"/>
        <c:lblAlgn val="ctr"/>
        <c:lblOffset val="100"/>
        <c:noMultiLvlLbl val="0"/>
      </c:catAx>
      <c:valAx>
        <c:axId val="7993457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4061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Veracruz de Ignacio de la Llave</c:v>
                </c:pt>
                <c:pt idx="3">
                  <c:v>Guerrero</c:v>
                </c:pt>
                <c:pt idx="4">
                  <c:v>Tamaulipas</c:v>
                </c:pt>
                <c:pt idx="5">
                  <c:v>Coahuila de Zaragoza</c:v>
                </c:pt>
                <c:pt idx="6">
                  <c:v>Zacatecas</c:v>
                </c:pt>
                <c:pt idx="7">
                  <c:v>Nuevo León</c:v>
                </c:pt>
                <c:pt idx="8">
                  <c:v>Guanajuato</c:v>
                </c:pt>
                <c:pt idx="9">
                  <c:v>Chihuahua</c:v>
                </c:pt>
                <c:pt idx="10">
                  <c:v>Puebla</c:v>
                </c:pt>
                <c:pt idx="11">
                  <c:v>Durango</c:v>
                </c:pt>
                <c:pt idx="12">
                  <c:v>Sinaloa</c:v>
                </c:pt>
                <c:pt idx="13">
                  <c:v>Jalisco</c:v>
                </c:pt>
                <c:pt idx="14">
                  <c:v>Michoacán de Ocampo</c:v>
                </c:pt>
                <c:pt idx="15">
                  <c:v>Hidalgo</c:v>
                </c:pt>
                <c:pt idx="16">
                  <c:v>Extranjeros</c:v>
                </c:pt>
                <c:pt idx="17">
                  <c:v>Tabasco</c:v>
                </c:pt>
                <c:pt idx="18">
                  <c:v>Morelos</c:v>
                </c:pt>
                <c:pt idx="19">
                  <c:v>Baja California</c:v>
                </c:pt>
                <c:pt idx="20">
                  <c:v>Oaxaca</c:v>
                </c:pt>
                <c:pt idx="21">
                  <c:v>San Luis Potosí</c:v>
                </c:pt>
                <c:pt idx="22">
                  <c:v>Sonora</c:v>
                </c:pt>
                <c:pt idx="23">
                  <c:v>Tlaxcala</c:v>
                </c:pt>
                <c:pt idx="24">
                  <c:v>Chiapas</c:v>
                </c:pt>
                <c:pt idx="25">
                  <c:v>Nayarit</c:v>
                </c:pt>
                <c:pt idx="26">
                  <c:v>Querétaro</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389</c:v>
                </c:pt>
                <c:pt idx="1">
                  <c:v>213</c:v>
                </c:pt>
                <c:pt idx="2">
                  <c:v>194</c:v>
                </c:pt>
                <c:pt idx="3">
                  <c:v>166</c:v>
                </c:pt>
                <c:pt idx="4">
                  <c:v>166</c:v>
                </c:pt>
                <c:pt idx="5">
                  <c:v>141</c:v>
                </c:pt>
                <c:pt idx="6">
                  <c:v>120</c:v>
                </c:pt>
                <c:pt idx="7">
                  <c:v>94</c:v>
                </c:pt>
                <c:pt idx="8">
                  <c:v>82</c:v>
                </c:pt>
                <c:pt idx="9">
                  <c:v>68</c:v>
                </c:pt>
                <c:pt idx="10">
                  <c:v>65</c:v>
                </c:pt>
                <c:pt idx="11">
                  <c:v>61</c:v>
                </c:pt>
                <c:pt idx="12">
                  <c:v>46</c:v>
                </c:pt>
                <c:pt idx="13">
                  <c:v>45</c:v>
                </c:pt>
                <c:pt idx="14">
                  <c:v>45</c:v>
                </c:pt>
                <c:pt idx="15">
                  <c:v>44</c:v>
                </c:pt>
                <c:pt idx="16">
                  <c:v>43</c:v>
                </c:pt>
                <c:pt idx="17">
                  <c:v>41</c:v>
                </c:pt>
                <c:pt idx="18">
                  <c:v>39</c:v>
                </c:pt>
                <c:pt idx="19">
                  <c:v>38</c:v>
                </c:pt>
                <c:pt idx="20">
                  <c:v>26</c:v>
                </c:pt>
                <c:pt idx="21">
                  <c:v>23</c:v>
                </c:pt>
                <c:pt idx="22">
                  <c:v>23</c:v>
                </c:pt>
                <c:pt idx="23">
                  <c:v>10</c:v>
                </c:pt>
                <c:pt idx="24">
                  <c:v>8</c:v>
                </c:pt>
                <c:pt idx="25">
                  <c:v>8</c:v>
                </c:pt>
                <c:pt idx="26">
                  <c:v>7</c:v>
                </c:pt>
                <c:pt idx="27">
                  <c:v>5</c:v>
                </c:pt>
                <c:pt idx="28">
                  <c:v>5</c:v>
                </c:pt>
                <c:pt idx="29">
                  <c:v>5</c:v>
                </c:pt>
                <c:pt idx="30">
                  <c:v>3</c:v>
                </c:pt>
                <c:pt idx="31">
                  <c:v>1</c:v>
                </c:pt>
                <c:pt idx="32">
                  <c:v>0</c:v>
                </c:pt>
              </c:numCache>
            </c:numRef>
          </c:val>
          <c:extLst>
            <c:ext xmlns:c16="http://schemas.microsoft.com/office/drawing/2014/chart" uri="{C3380CC4-5D6E-409C-BE32-E72D297353CC}">
              <c16:uniqueId val="{0000000C-0B1A-4333-9BF1-B5DF818728D9}"/>
            </c:ext>
          </c:extLst>
        </c:ser>
        <c:dLbls>
          <c:showLegendKey val="0"/>
          <c:showVal val="0"/>
          <c:showCatName val="0"/>
          <c:showSerName val="0"/>
          <c:showPercent val="0"/>
          <c:showBubbleSize val="0"/>
        </c:dLbls>
        <c:gapWidth val="150"/>
        <c:axId val="1055399951"/>
        <c:axId val="799355215"/>
      </c:barChart>
      <c:catAx>
        <c:axId val="10553999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55215"/>
        <c:crosses val="autoZero"/>
        <c:auto val="1"/>
        <c:lblAlgn val="ctr"/>
        <c:lblOffset val="100"/>
        <c:noMultiLvlLbl val="0"/>
      </c:catAx>
      <c:valAx>
        <c:axId val="7993552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3999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13,210</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325</c:v>
                </c:pt>
                <c:pt idx="1">
                  <c:v>1483</c:v>
                </c:pt>
                <c:pt idx="2">
                  <c:v>27</c:v>
                </c:pt>
                <c:pt idx="3">
                  <c:v>41</c:v>
                </c:pt>
                <c:pt idx="4">
                  <c:v>203</c:v>
                </c:pt>
                <c:pt idx="5">
                  <c:v>520</c:v>
                </c:pt>
                <c:pt idx="6">
                  <c:v>1904</c:v>
                </c:pt>
                <c:pt idx="7">
                  <c:v>620</c:v>
                </c:pt>
                <c:pt idx="8">
                  <c:v>65</c:v>
                </c:pt>
                <c:pt idx="9">
                  <c:v>190</c:v>
                </c:pt>
                <c:pt idx="10">
                  <c:v>1259</c:v>
                </c:pt>
                <c:pt idx="11">
                  <c:v>713</c:v>
                </c:pt>
                <c:pt idx="12">
                  <c:v>57</c:v>
                </c:pt>
                <c:pt idx="13">
                  <c:v>221</c:v>
                </c:pt>
                <c:pt idx="14">
                  <c:v>354</c:v>
                </c:pt>
                <c:pt idx="15">
                  <c:v>132</c:v>
                </c:pt>
                <c:pt idx="16">
                  <c:v>112</c:v>
                </c:pt>
                <c:pt idx="17">
                  <c:v>444</c:v>
                </c:pt>
                <c:pt idx="18">
                  <c:v>867</c:v>
                </c:pt>
                <c:pt idx="19">
                  <c:v>104</c:v>
                </c:pt>
                <c:pt idx="20">
                  <c:v>470</c:v>
                </c:pt>
                <c:pt idx="21">
                  <c:v>209</c:v>
                </c:pt>
                <c:pt idx="22">
                  <c:v>338</c:v>
                </c:pt>
                <c:pt idx="23">
                  <c:v>368</c:v>
                </c:pt>
                <c:pt idx="24">
                  <c:v>127</c:v>
                </c:pt>
                <c:pt idx="25">
                  <c:v>963</c:v>
                </c:pt>
                <c:pt idx="26">
                  <c:v>169</c:v>
                </c:pt>
                <c:pt idx="27">
                  <c:v>30</c:v>
                </c:pt>
                <c:pt idx="28">
                  <c:v>60</c:v>
                </c:pt>
                <c:pt idx="29">
                  <c:v>280</c:v>
                </c:pt>
                <c:pt idx="30">
                  <c:v>90</c:v>
                </c:pt>
                <c:pt idx="31">
                  <c:v>204</c:v>
                </c:pt>
                <c:pt idx="32">
                  <c:v>20</c:v>
                </c:pt>
                <c:pt idx="33">
                  <c:v>8</c:v>
                </c:pt>
                <c:pt idx="34">
                  <c:v>3</c:v>
                </c:pt>
                <c:pt idx="35">
                  <c:v>11</c:v>
                </c:pt>
                <c:pt idx="36">
                  <c:v>10</c:v>
                </c:pt>
                <c:pt idx="37">
                  <c:v>50</c:v>
                </c:pt>
                <c:pt idx="38">
                  <c:v>35</c:v>
                </c:pt>
                <c:pt idx="39">
                  <c:v>36</c:v>
                </c:pt>
                <c:pt idx="40">
                  <c:v>2</c:v>
                </c:pt>
                <c:pt idx="41">
                  <c:v>1</c:v>
                </c:pt>
                <c:pt idx="42">
                  <c:v>5</c:v>
                </c:pt>
                <c:pt idx="43">
                  <c:v>65</c:v>
                </c:pt>
                <c:pt idx="44">
                  <c:v>14</c:v>
                </c:pt>
                <c:pt idx="45">
                  <c:v>1</c:v>
                </c:pt>
              </c:numCache>
            </c:numRef>
          </c:val>
          <c:extLst>
            <c:ext xmlns:c16="http://schemas.microsoft.com/office/drawing/2014/chart" uri="{C3380CC4-5D6E-409C-BE32-E72D297353CC}">
              <c16:uniqueId val="{00000000-A36B-45E0-A288-61027BFF31FF}"/>
            </c:ext>
          </c:extLst>
        </c:ser>
        <c:ser>
          <c:idx val="1"/>
          <c:order val="1"/>
          <c:tx>
            <c:v>EGRESOS 12,287</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-321</c:v>
                </c:pt>
                <c:pt idx="1">
                  <c:v>-1513</c:v>
                </c:pt>
                <c:pt idx="2">
                  <c:v>-45</c:v>
                </c:pt>
                <c:pt idx="3">
                  <c:v>-27</c:v>
                </c:pt>
                <c:pt idx="4">
                  <c:v>-150</c:v>
                </c:pt>
                <c:pt idx="5">
                  <c:v>-547</c:v>
                </c:pt>
                <c:pt idx="6">
                  <c:v>-1863</c:v>
                </c:pt>
                <c:pt idx="7">
                  <c:v>-611</c:v>
                </c:pt>
                <c:pt idx="8">
                  <c:v>-72</c:v>
                </c:pt>
                <c:pt idx="9">
                  <c:v>-138</c:v>
                </c:pt>
                <c:pt idx="10">
                  <c:v>-1143</c:v>
                </c:pt>
                <c:pt idx="11">
                  <c:v>-716</c:v>
                </c:pt>
                <c:pt idx="12">
                  <c:v>-50</c:v>
                </c:pt>
                <c:pt idx="13">
                  <c:v>-185</c:v>
                </c:pt>
                <c:pt idx="14">
                  <c:v>-285</c:v>
                </c:pt>
                <c:pt idx="15">
                  <c:v>-136</c:v>
                </c:pt>
                <c:pt idx="16">
                  <c:v>-83</c:v>
                </c:pt>
                <c:pt idx="17">
                  <c:v>-430</c:v>
                </c:pt>
                <c:pt idx="18">
                  <c:v>-719</c:v>
                </c:pt>
                <c:pt idx="19">
                  <c:v>-70</c:v>
                </c:pt>
                <c:pt idx="20">
                  <c:v>-488</c:v>
                </c:pt>
                <c:pt idx="21">
                  <c:v>-187</c:v>
                </c:pt>
                <c:pt idx="22">
                  <c:v>-280</c:v>
                </c:pt>
                <c:pt idx="23">
                  <c:v>-282</c:v>
                </c:pt>
                <c:pt idx="24">
                  <c:v>-139</c:v>
                </c:pt>
                <c:pt idx="25">
                  <c:v>-812</c:v>
                </c:pt>
                <c:pt idx="26">
                  <c:v>-166</c:v>
                </c:pt>
                <c:pt idx="27">
                  <c:v>-42</c:v>
                </c:pt>
                <c:pt idx="28">
                  <c:v>-29</c:v>
                </c:pt>
                <c:pt idx="29">
                  <c:v>-151</c:v>
                </c:pt>
                <c:pt idx="30">
                  <c:v>-76</c:v>
                </c:pt>
                <c:pt idx="31">
                  <c:v>-176</c:v>
                </c:pt>
                <c:pt idx="32">
                  <c:v>-20</c:v>
                </c:pt>
                <c:pt idx="33">
                  <c:v>-15</c:v>
                </c:pt>
                <c:pt idx="34">
                  <c:v>-80</c:v>
                </c:pt>
                <c:pt idx="35">
                  <c:v>-11</c:v>
                </c:pt>
                <c:pt idx="36">
                  <c:v>-13</c:v>
                </c:pt>
                <c:pt idx="37">
                  <c:v>-48</c:v>
                </c:pt>
                <c:pt idx="38">
                  <c:v>-48</c:v>
                </c:pt>
                <c:pt idx="39">
                  <c:v>-31</c:v>
                </c:pt>
                <c:pt idx="40">
                  <c:v>-11</c:v>
                </c:pt>
                <c:pt idx="41">
                  <c:v>-11</c:v>
                </c:pt>
                <c:pt idx="42">
                  <c:v>-12</c:v>
                </c:pt>
                <c:pt idx="43">
                  <c:v>-18</c:v>
                </c:pt>
                <c:pt idx="44">
                  <c:v>-35</c:v>
                </c:pt>
                <c:pt idx="45">
                  <c:v>-2</c:v>
                </c:pt>
              </c:numCache>
            </c:numRef>
          </c:val>
          <c:extLst>
            <c:ext xmlns:c16="http://schemas.microsoft.com/office/drawing/2014/chart" uri="{C3380CC4-5D6E-409C-BE32-E72D297353CC}">
              <c16:uniqueId val="{00000001-A36B-45E0-A288-61027BFF31FF}"/>
            </c:ext>
          </c:extLst>
        </c:ser>
        <c:dLbls>
          <c:showLegendKey val="0"/>
          <c:showVal val="0"/>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600" b="1"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36405728130137577"/>
          <c:y val="8.388813814020438E-3"/>
          <c:w val="0.35393671944853045"/>
          <c:h val="3.5386702849389419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Estado de México</c:v>
                </c:pt>
                <c:pt idx="1">
                  <c:v>Ciudad de México</c:v>
                </c:pt>
                <c:pt idx="2">
                  <c:v>Veracruz de Ignacio de la Llave</c:v>
                </c:pt>
                <c:pt idx="3">
                  <c:v>Guanajuato</c:v>
                </c:pt>
                <c:pt idx="4">
                  <c:v>Tamaulipas</c:v>
                </c:pt>
                <c:pt idx="5">
                  <c:v>Nuevo León</c:v>
                </c:pt>
                <c:pt idx="6">
                  <c:v>Guerrero</c:v>
                </c:pt>
                <c:pt idx="7">
                  <c:v>Zacatecas</c:v>
                </c:pt>
                <c:pt idx="8">
                  <c:v>Chiapas</c:v>
                </c:pt>
                <c:pt idx="9">
                  <c:v>Tabasco</c:v>
                </c:pt>
                <c:pt idx="10">
                  <c:v>Michoacán de Ocampo</c:v>
                </c:pt>
                <c:pt idx="11">
                  <c:v>Jalisco</c:v>
                </c:pt>
                <c:pt idx="12">
                  <c:v>Puebla</c:v>
                </c:pt>
                <c:pt idx="13">
                  <c:v>Extranjeros</c:v>
                </c:pt>
                <c:pt idx="14">
                  <c:v>Chihuahua</c:v>
                </c:pt>
                <c:pt idx="15">
                  <c:v>Hidalgo</c:v>
                </c:pt>
                <c:pt idx="16">
                  <c:v>San Luis Potosí</c:v>
                </c:pt>
                <c:pt idx="17">
                  <c:v>Quintana Roo</c:v>
                </c:pt>
                <c:pt idx="18">
                  <c:v>Durango</c:v>
                </c:pt>
                <c:pt idx="19">
                  <c:v>Coahuila de Zaragoza</c:v>
                </c:pt>
                <c:pt idx="20">
                  <c:v>Sinaloa</c:v>
                </c:pt>
                <c:pt idx="21">
                  <c:v>Oaxaca</c:v>
                </c:pt>
                <c:pt idx="22">
                  <c:v>Morelos</c:v>
                </c:pt>
                <c:pt idx="23">
                  <c:v>Aguascalientes</c:v>
                </c:pt>
                <c:pt idx="24">
                  <c:v>Baja California</c:v>
                </c:pt>
                <c:pt idx="25">
                  <c:v>Sonora</c:v>
                </c:pt>
                <c:pt idx="26">
                  <c:v>Tlaxcala</c:v>
                </c:pt>
                <c:pt idx="27">
                  <c:v>Campeche</c:v>
                </c:pt>
                <c:pt idx="28">
                  <c:v>Querétaro</c:v>
                </c:pt>
                <c:pt idx="29">
                  <c:v>Yucatán</c:v>
                </c:pt>
                <c:pt idx="30">
                  <c:v>Nayarit</c:v>
                </c:pt>
                <c:pt idx="31">
                  <c:v>Colima</c:v>
                </c:pt>
                <c:pt idx="32">
                  <c:v>Baja California Sur</c:v>
                </c:pt>
              </c:strCache>
            </c:strRef>
          </c:cat>
          <c:val>
            <c:numRef>
              <c:f>'Pág-37-Tab-CF (15)'!$N$10:$N$42</c:f>
              <c:numCache>
                <c:formatCode>General</c:formatCode>
                <c:ptCount val="33"/>
                <c:pt idx="0">
                  <c:v>262</c:v>
                </c:pt>
                <c:pt idx="1">
                  <c:v>225</c:v>
                </c:pt>
                <c:pt idx="2">
                  <c:v>213</c:v>
                </c:pt>
                <c:pt idx="3">
                  <c:v>163</c:v>
                </c:pt>
                <c:pt idx="4">
                  <c:v>133</c:v>
                </c:pt>
                <c:pt idx="5">
                  <c:v>109</c:v>
                </c:pt>
                <c:pt idx="6">
                  <c:v>100</c:v>
                </c:pt>
                <c:pt idx="7">
                  <c:v>98</c:v>
                </c:pt>
                <c:pt idx="8">
                  <c:v>96</c:v>
                </c:pt>
                <c:pt idx="9">
                  <c:v>78</c:v>
                </c:pt>
                <c:pt idx="10">
                  <c:v>66</c:v>
                </c:pt>
                <c:pt idx="11">
                  <c:v>63</c:v>
                </c:pt>
                <c:pt idx="12">
                  <c:v>59</c:v>
                </c:pt>
                <c:pt idx="13">
                  <c:v>58</c:v>
                </c:pt>
                <c:pt idx="14">
                  <c:v>40</c:v>
                </c:pt>
                <c:pt idx="15">
                  <c:v>37</c:v>
                </c:pt>
                <c:pt idx="16">
                  <c:v>37</c:v>
                </c:pt>
                <c:pt idx="17">
                  <c:v>35</c:v>
                </c:pt>
                <c:pt idx="18">
                  <c:v>34</c:v>
                </c:pt>
                <c:pt idx="19">
                  <c:v>31</c:v>
                </c:pt>
                <c:pt idx="20">
                  <c:v>31</c:v>
                </c:pt>
                <c:pt idx="21">
                  <c:v>24</c:v>
                </c:pt>
                <c:pt idx="22">
                  <c:v>22</c:v>
                </c:pt>
                <c:pt idx="23">
                  <c:v>17</c:v>
                </c:pt>
                <c:pt idx="24">
                  <c:v>15</c:v>
                </c:pt>
                <c:pt idx="25">
                  <c:v>14</c:v>
                </c:pt>
                <c:pt idx="26">
                  <c:v>12</c:v>
                </c:pt>
                <c:pt idx="27">
                  <c:v>10</c:v>
                </c:pt>
                <c:pt idx="28">
                  <c:v>6</c:v>
                </c:pt>
                <c:pt idx="29">
                  <c:v>6</c:v>
                </c:pt>
                <c:pt idx="30">
                  <c:v>5</c:v>
                </c:pt>
                <c:pt idx="31">
                  <c:v>4</c:v>
                </c:pt>
                <c:pt idx="32">
                  <c:v>3</c:v>
                </c:pt>
              </c:numCache>
            </c:numRef>
          </c:val>
          <c:extLst>
            <c:ext xmlns:c16="http://schemas.microsoft.com/office/drawing/2014/chart" uri="{C3380CC4-5D6E-409C-BE32-E72D297353CC}">
              <c16:uniqueId val="{0000000C-9FB3-4F91-83E0-ECF1B1907A0A}"/>
            </c:ext>
          </c:extLst>
        </c:ser>
        <c:dLbls>
          <c:showLegendKey val="0"/>
          <c:showVal val="0"/>
          <c:showCatName val="0"/>
          <c:showSerName val="0"/>
          <c:showPercent val="0"/>
          <c:showBubbleSize val="0"/>
        </c:dLbls>
        <c:gapWidth val="150"/>
        <c:axId val="1055398031"/>
        <c:axId val="799364143"/>
      </c:barChart>
      <c:catAx>
        <c:axId val="10553980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64143"/>
        <c:crosses val="autoZero"/>
        <c:auto val="1"/>
        <c:lblAlgn val="ctr"/>
        <c:lblOffset val="100"/>
        <c:noMultiLvlLbl val="0"/>
      </c:catAx>
      <c:valAx>
        <c:axId val="79936414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3980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Veracruz de Ignacio de la Llave</c:v>
                </c:pt>
                <c:pt idx="4">
                  <c:v>Coahuila de Zaragoza</c:v>
                </c:pt>
                <c:pt idx="5">
                  <c:v>Morelos</c:v>
                </c:pt>
                <c:pt idx="6">
                  <c:v>Tamaulipas</c:v>
                </c:pt>
                <c:pt idx="7">
                  <c:v>Chihuahua</c:v>
                </c:pt>
                <c:pt idx="8">
                  <c:v>Zacatecas</c:v>
                </c:pt>
                <c:pt idx="9">
                  <c:v>Guanajuato</c:v>
                </c:pt>
                <c:pt idx="10">
                  <c:v>Nuevo León</c:v>
                </c:pt>
                <c:pt idx="11">
                  <c:v>Puebla</c:v>
                </c:pt>
                <c:pt idx="12">
                  <c:v>Michoacán de Ocampo</c:v>
                </c:pt>
                <c:pt idx="13">
                  <c:v>Extranjeros</c:v>
                </c:pt>
                <c:pt idx="14">
                  <c:v>Jalisco</c:v>
                </c:pt>
                <c:pt idx="15">
                  <c:v>San Luis Potosí</c:v>
                </c:pt>
                <c:pt idx="16">
                  <c:v>Sonora</c:v>
                </c:pt>
                <c:pt idx="17">
                  <c:v>Chiapas</c:v>
                </c:pt>
                <c:pt idx="18">
                  <c:v>Quintana Roo</c:v>
                </c:pt>
                <c:pt idx="19">
                  <c:v>Hidalgo</c:v>
                </c:pt>
                <c:pt idx="20">
                  <c:v>Tabasco</c:v>
                </c:pt>
                <c:pt idx="21">
                  <c:v>Sinaloa</c:v>
                </c:pt>
                <c:pt idx="22">
                  <c:v>Durango</c:v>
                </c:pt>
                <c:pt idx="23">
                  <c:v>Tlaxcala</c:v>
                </c:pt>
                <c:pt idx="24">
                  <c:v>Oaxaca</c:v>
                </c:pt>
                <c:pt idx="25">
                  <c:v>Aguascalientes</c:v>
                </c:pt>
                <c:pt idx="26">
                  <c:v>Colima</c:v>
                </c:pt>
                <c:pt idx="27">
                  <c:v>Campeche</c:v>
                </c:pt>
                <c:pt idx="28">
                  <c:v>Yucatán</c:v>
                </c:pt>
                <c:pt idx="29">
                  <c:v>Baja California</c:v>
                </c:pt>
                <c:pt idx="30">
                  <c:v>Nayarit</c:v>
                </c:pt>
                <c:pt idx="31">
                  <c:v>Querétaro</c:v>
                </c:pt>
                <c:pt idx="32">
                  <c:v>Baja California Sur</c:v>
                </c:pt>
              </c:strCache>
            </c:strRef>
          </c:cat>
          <c:val>
            <c:numRef>
              <c:f>'Pág-38-Tab-CF (16)'!$N$10:$N$42</c:f>
              <c:numCache>
                <c:formatCode>General</c:formatCode>
                <c:ptCount val="33"/>
                <c:pt idx="0">
                  <c:v>200</c:v>
                </c:pt>
                <c:pt idx="1">
                  <c:v>163</c:v>
                </c:pt>
                <c:pt idx="2">
                  <c:v>103</c:v>
                </c:pt>
                <c:pt idx="3">
                  <c:v>68</c:v>
                </c:pt>
                <c:pt idx="4">
                  <c:v>62</c:v>
                </c:pt>
                <c:pt idx="5">
                  <c:v>62</c:v>
                </c:pt>
                <c:pt idx="6">
                  <c:v>56</c:v>
                </c:pt>
                <c:pt idx="7">
                  <c:v>53</c:v>
                </c:pt>
                <c:pt idx="8">
                  <c:v>52</c:v>
                </c:pt>
                <c:pt idx="9">
                  <c:v>50</c:v>
                </c:pt>
                <c:pt idx="10">
                  <c:v>42</c:v>
                </c:pt>
                <c:pt idx="11">
                  <c:v>38</c:v>
                </c:pt>
                <c:pt idx="12">
                  <c:v>36</c:v>
                </c:pt>
                <c:pt idx="13">
                  <c:v>29</c:v>
                </c:pt>
                <c:pt idx="14">
                  <c:v>23</c:v>
                </c:pt>
                <c:pt idx="15">
                  <c:v>18</c:v>
                </c:pt>
                <c:pt idx="16">
                  <c:v>18</c:v>
                </c:pt>
                <c:pt idx="17">
                  <c:v>15</c:v>
                </c:pt>
                <c:pt idx="18">
                  <c:v>15</c:v>
                </c:pt>
                <c:pt idx="19">
                  <c:v>14</c:v>
                </c:pt>
                <c:pt idx="20">
                  <c:v>14</c:v>
                </c:pt>
                <c:pt idx="21">
                  <c:v>11</c:v>
                </c:pt>
                <c:pt idx="22">
                  <c:v>10</c:v>
                </c:pt>
                <c:pt idx="23">
                  <c:v>9</c:v>
                </c:pt>
                <c:pt idx="24">
                  <c:v>8</c:v>
                </c:pt>
                <c:pt idx="25">
                  <c:v>6</c:v>
                </c:pt>
                <c:pt idx="26">
                  <c:v>6</c:v>
                </c:pt>
                <c:pt idx="27">
                  <c:v>4</c:v>
                </c:pt>
                <c:pt idx="28">
                  <c:v>3</c:v>
                </c:pt>
                <c:pt idx="29">
                  <c:v>2</c:v>
                </c:pt>
                <c:pt idx="30">
                  <c:v>2</c:v>
                </c:pt>
                <c:pt idx="31">
                  <c:v>2</c:v>
                </c:pt>
                <c:pt idx="32">
                  <c:v>0</c:v>
                </c:pt>
              </c:numCache>
            </c:numRef>
          </c:val>
          <c:extLst>
            <c:ext xmlns:c16="http://schemas.microsoft.com/office/drawing/2014/chart" uri="{C3380CC4-5D6E-409C-BE32-E72D297353CC}">
              <c16:uniqueId val="{0000000C-F7C8-4C3D-9F2F-93A1D1ECE6D4}"/>
            </c:ext>
          </c:extLst>
        </c:ser>
        <c:dLbls>
          <c:showLegendKey val="0"/>
          <c:showVal val="0"/>
          <c:showCatName val="0"/>
          <c:showSerName val="0"/>
          <c:showPercent val="0"/>
          <c:showBubbleSize val="0"/>
        </c:dLbls>
        <c:gapWidth val="150"/>
        <c:axId val="1055406671"/>
        <c:axId val="799354719"/>
      </c:barChart>
      <c:catAx>
        <c:axId val="105540667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54719"/>
        <c:crosses val="autoZero"/>
        <c:auto val="1"/>
        <c:lblAlgn val="ctr"/>
        <c:lblOffset val="100"/>
        <c:noMultiLvlLbl val="0"/>
      </c:catAx>
      <c:valAx>
        <c:axId val="7993547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4066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Michoacán de Ocampo</c:v>
                </c:pt>
                <c:pt idx="1">
                  <c:v>Ciudad de México</c:v>
                </c:pt>
                <c:pt idx="2">
                  <c:v>Chihuahua</c:v>
                </c:pt>
                <c:pt idx="3">
                  <c:v>Jalisco</c:v>
                </c:pt>
                <c:pt idx="4">
                  <c:v>Guerrero</c:v>
                </c:pt>
                <c:pt idx="5">
                  <c:v>Estado de México</c:v>
                </c:pt>
                <c:pt idx="6">
                  <c:v>Tamaulipas</c:v>
                </c:pt>
                <c:pt idx="7">
                  <c:v>Extranjeros</c:v>
                </c:pt>
                <c:pt idx="8">
                  <c:v>Veracruz de Ignacio de la Llave</c:v>
                </c:pt>
                <c:pt idx="9">
                  <c:v>Zacatecas</c:v>
                </c:pt>
                <c:pt idx="10">
                  <c:v>Guanajuato</c:v>
                </c:pt>
                <c:pt idx="11">
                  <c:v>Sinaloa</c:v>
                </c:pt>
                <c:pt idx="12">
                  <c:v>Puebla</c:v>
                </c:pt>
                <c:pt idx="13">
                  <c:v>Nayarit</c:v>
                </c:pt>
                <c:pt idx="14">
                  <c:v>Durango</c:v>
                </c:pt>
                <c:pt idx="15">
                  <c:v>Morelos</c:v>
                </c:pt>
                <c:pt idx="16">
                  <c:v>Oaxaca</c:v>
                </c:pt>
                <c:pt idx="17">
                  <c:v>Tabasco</c:v>
                </c:pt>
                <c:pt idx="18">
                  <c:v>Chiapas</c:v>
                </c:pt>
                <c:pt idx="19">
                  <c:v>Baja California</c:v>
                </c:pt>
                <c:pt idx="20">
                  <c:v>Coahuila de Zaragoza</c:v>
                </c:pt>
                <c:pt idx="21">
                  <c:v>Quintana Roo</c:v>
                </c:pt>
                <c:pt idx="22">
                  <c:v>San Luis Potosí</c:v>
                </c:pt>
                <c:pt idx="23">
                  <c:v>Colima</c:v>
                </c:pt>
                <c:pt idx="24">
                  <c:v>Nuevo León</c:v>
                </c:pt>
                <c:pt idx="25">
                  <c:v>Sonora</c:v>
                </c:pt>
                <c:pt idx="26">
                  <c:v>Baja California Sur</c:v>
                </c:pt>
                <c:pt idx="27">
                  <c:v>Yucatán</c:v>
                </c:pt>
                <c:pt idx="28">
                  <c:v>Aguascalientes</c:v>
                </c:pt>
                <c:pt idx="29">
                  <c:v>Campeche</c:v>
                </c:pt>
                <c:pt idx="30">
                  <c:v>Hidalgo</c:v>
                </c:pt>
                <c:pt idx="31">
                  <c:v>Querétaro</c:v>
                </c:pt>
                <c:pt idx="32">
                  <c:v>Tlaxcala</c:v>
                </c:pt>
              </c:strCache>
            </c:strRef>
          </c:cat>
          <c:val>
            <c:numRef>
              <c:f>'Pág-39-Tab-CF (17)'!$N$10:$N$42</c:f>
              <c:numCache>
                <c:formatCode>General</c:formatCode>
                <c:ptCount val="33"/>
                <c:pt idx="0">
                  <c:v>256</c:v>
                </c:pt>
                <c:pt idx="1">
                  <c:v>217</c:v>
                </c:pt>
                <c:pt idx="2">
                  <c:v>127</c:v>
                </c:pt>
                <c:pt idx="3">
                  <c:v>101</c:v>
                </c:pt>
                <c:pt idx="4">
                  <c:v>73</c:v>
                </c:pt>
                <c:pt idx="5">
                  <c:v>72</c:v>
                </c:pt>
                <c:pt idx="6">
                  <c:v>61</c:v>
                </c:pt>
                <c:pt idx="7">
                  <c:v>53</c:v>
                </c:pt>
                <c:pt idx="8">
                  <c:v>51</c:v>
                </c:pt>
                <c:pt idx="9">
                  <c:v>51</c:v>
                </c:pt>
                <c:pt idx="10">
                  <c:v>48</c:v>
                </c:pt>
                <c:pt idx="11">
                  <c:v>48</c:v>
                </c:pt>
                <c:pt idx="12">
                  <c:v>32</c:v>
                </c:pt>
                <c:pt idx="13">
                  <c:v>28</c:v>
                </c:pt>
                <c:pt idx="14">
                  <c:v>23</c:v>
                </c:pt>
                <c:pt idx="15">
                  <c:v>22</c:v>
                </c:pt>
                <c:pt idx="16">
                  <c:v>17</c:v>
                </c:pt>
                <c:pt idx="17">
                  <c:v>16</c:v>
                </c:pt>
                <c:pt idx="18">
                  <c:v>15</c:v>
                </c:pt>
                <c:pt idx="19">
                  <c:v>13</c:v>
                </c:pt>
                <c:pt idx="20">
                  <c:v>12</c:v>
                </c:pt>
                <c:pt idx="21">
                  <c:v>11</c:v>
                </c:pt>
                <c:pt idx="22">
                  <c:v>11</c:v>
                </c:pt>
                <c:pt idx="23">
                  <c:v>9</c:v>
                </c:pt>
                <c:pt idx="24">
                  <c:v>7</c:v>
                </c:pt>
                <c:pt idx="25">
                  <c:v>7</c:v>
                </c:pt>
                <c:pt idx="26">
                  <c:v>4</c:v>
                </c:pt>
                <c:pt idx="27">
                  <c:v>4</c:v>
                </c:pt>
                <c:pt idx="28">
                  <c:v>3</c:v>
                </c:pt>
                <c:pt idx="29">
                  <c:v>3</c:v>
                </c:pt>
                <c:pt idx="30">
                  <c:v>2</c:v>
                </c:pt>
                <c:pt idx="31">
                  <c:v>0</c:v>
                </c:pt>
                <c:pt idx="32">
                  <c:v>0</c:v>
                </c:pt>
              </c:numCache>
            </c:numRef>
          </c:val>
          <c:extLst>
            <c:ext xmlns:c16="http://schemas.microsoft.com/office/drawing/2014/chart" uri="{C3380CC4-5D6E-409C-BE32-E72D297353CC}">
              <c16:uniqueId val="{0000000C-E091-4069-A653-BB6ED1730B48}"/>
            </c:ext>
          </c:extLst>
        </c:ser>
        <c:dLbls>
          <c:showLegendKey val="0"/>
          <c:showVal val="0"/>
          <c:showCatName val="0"/>
          <c:showSerName val="0"/>
          <c:showPercent val="0"/>
          <c:showBubbleSize val="0"/>
        </c:dLbls>
        <c:gapWidth val="150"/>
        <c:axId val="1055394191"/>
        <c:axId val="799358191"/>
      </c:barChart>
      <c:catAx>
        <c:axId val="10553941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58191"/>
        <c:crosses val="autoZero"/>
        <c:auto val="1"/>
        <c:lblAlgn val="ctr"/>
        <c:lblOffset val="100"/>
        <c:noMultiLvlLbl val="0"/>
      </c:catAx>
      <c:valAx>
        <c:axId val="79935819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553941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Nuevo León</c:v>
                </c:pt>
                <c:pt idx="1">
                  <c:v>Chihuahua</c:v>
                </c:pt>
                <c:pt idx="2">
                  <c:v>Coahuila de Zaragoza</c:v>
                </c:pt>
                <c:pt idx="3">
                  <c:v>Tamaulipas</c:v>
                </c:pt>
                <c:pt idx="4">
                  <c:v>Zacatecas</c:v>
                </c:pt>
                <c:pt idx="5">
                  <c:v>Ciudad de México</c:v>
                </c:pt>
                <c:pt idx="6">
                  <c:v>Extranjeros</c:v>
                </c:pt>
                <c:pt idx="7">
                  <c:v>Estado de México</c:v>
                </c:pt>
                <c:pt idx="8">
                  <c:v>Veracruz de Ignacio de la Llave</c:v>
                </c:pt>
                <c:pt idx="9">
                  <c:v>Guerrero</c:v>
                </c:pt>
                <c:pt idx="10">
                  <c:v>Guanajuato</c:v>
                </c:pt>
                <c:pt idx="11">
                  <c:v>Sinaloa</c:v>
                </c:pt>
                <c:pt idx="12">
                  <c:v>Michoacán de Ocampo</c:v>
                </c:pt>
                <c:pt idx="13">
                  <c:v>Durango</c:v>
                </c:pt>
                <c:pt idx="14">
                  <c:v>Sonora</c:v>
                </c:pt>
                <c:pt idx="15">
                  <c:v>Jalisco</c:v>
                </c:pt>
                <c:pt idx="16">
                  <c:v>San Luis Potosí</c:v>
                </c:pt>
                <c:pt idx="17">
                  <c:v>Baja California</c:v>
                </c:pt>
                <c:pt idx="18">
                  <c:v>Chiapas</c:v>
                </c:pt>
                <c:pt idx="19">
                  <c:v>Quintana Roo</c:v>
                </c:pt>
                <c:pt idx="20">
                  <c:v>Tabasco</c:v>
                </c:pt>
                <c:pt idx="21">
                  <c:v>Aguascalientes</c:v>
                </c:pt>
                <c:pt idx="22">
                  <c:v>Morelos</c:v>
                </c:pt>
                <c:pt idx="23">
                  <c:v>Puebla</c:v>
                </c:pt>
                <c:pt idx="24">
                  <c:v>Hidalgo</c:v>
                </c:pt>
                <c:pt idx="25">
                  <c:v>Oaxaca</c:v>
                </c:pt>
                <c:pt idx="26">
                  <c:v>Yucatán</c:v>
                </c:pt>
                <c:pt idx="27">
                  <c:v>Campeche</c:v>
                </c:pt>
                <c:pt idx="28">
                  <c:v>Nayarit</c:v>
                </c:pt>
                <c:pt idx="29">
                  <c:v>Tlaxcala</c:v>
                </c:pt>
                <c:pt idx="30">
                  <c:v>Colima</c:v>
                </c:pt>
                <c:pt idx="31">
                  <c:v>Querétaro</c:v>
                </c:pt>
                <c:pt idx="32">
                  <c:v>Baja California Sur</c:v>
                </c:pt>
              </c:strCache>
            </c:strRef>
          </c:cat>
          <c:val>
            <c:numRef>
              <c:f>'Pág-40-Tab-CF (18)'!$N$10:$N$42</c:f>
              <c:numCache>
                <c:formatCode>General</c:formatCode>
                <c:ptCount val="33"/>
                <c:pt idx="0">
                  <c:v>249</c:v>
                </c:pt>
                <c:pt idx="1">
                  <c:v>244</c:v>
                </c:pt>
                <c:pt idx="2">
                  <c:v>231</c:v>
                </c:pt>
                <c:pt idx="3">
                  <c:v>184</c:v>
                </c:pt>
                <c:pt idx="4">
                  <c:v>122</c:v>
                </c:pt>
                <c:pt idx="5">
                  <c:v>110</c:v>
                </c:pt>
                <c:pt idx="6">
                  <c:v>87</c:v>
                </c:pt>
                <c:pt idx="7">
                  <c:v>83</c:v>
                </c:pt>
                <c:pt idx="8">
                  <c:v>81</c:v>
                </c:pt>
                <c:pt idx="9">
                  <c:v>75</c:v>
                </c:pt>
                <c:pt idx="10">
                  <c:v>59</c:v>
                </c:pt>
                <c:pt idx="11">
                  <c:v>58</c:v>
                </c:pt>
                <c:pt idx="12">
                  <c:v>56</c:v>
                </c:pt>
                <c:pt idx="13">
                  <c:v>48</c:v>
                </c:pt>
                <c:pt idx="14">
                  <c:v>46</c:v>
                </c:pt>
                <c:pt idx="15">
                  <c:v>44</c:v>
                </c:pt>
                <c:pt idx="16">
                  <c:v>38</c:v>
                </c:pt>
                <c:pt idx="17">
                  <c:v>36</c:v>
                </c:pt>
                <c:pt idx="18">
                  <c:v>26</c:v>
                </c:pt>
                <c:pt idx="19">
                  <c:v>26</c:v>
                </c:pt>
                <c:pt idx="20">
                  <c:v>25</c:v>
                </c:pt>
                <c:pt idx="21">
                  <c:v>16</c:v>
                </c:pt>
                <c:pt idx="22">
                  <c:v>14</c:v>
                </c:pt>
                <c:pt idx="23">
                  <c:v>13</c:v>
                </c:pt>
                <c:pt idx="24">
                  <c:v>12</c:v>
                </c:pt>
                <c:pt idx="25">
                  <c:v>12</c:v>
                </c:pt>
                <c:pt idx="26">
                  <c:v>11</c:v>
                </c:pt>
                <c:pt idx="27">
                  <c:v>6</c:v>
                </c:pt>
                <c:pt idx="28">
                  <c:v>6</c:v>
                </c:pt>
                <c:pt idx="29">
                  <c:v>6</c:v>
                </c:pt>
                <c:pt idx="30">
                  <c:v>4</c:v>
                </c:pt>
                <c:pt idx="31">
                  <c:v>4</c:v>
                </c:pt>
                <c:pt idx="32">
                  <c:v>3</c:v>
                </c:pt>
              </c:numCache>
            </c:numRef>
          </c:val>
          <c:extLst>
            <c:ext xmlns:c16="http://schemas.microsoft.com/office/drawing/2014/chart" uri="{C3380CC4-5D6E-409C-BE32-E72D297353CC}">
              <c16:uniqueId val="{0000000C-1EF5-4980-BFCC-C42F7D2C42FF}"/>
            </c:ext>
          </c:extLst>
        </c:ser>
        <c:dLbls>
          <c:showLegendKey val="0"/>
          <c:showVal val="0"/>
          <c:showCatName val="0"/>
          <c:showSerName val="0"/>
          <c:showPercent val="0"/>
          <c:showBubbleSize val="0"/>
        </c:dLbls>
        <c:gapWidth val="150"/>
        <c:axId val="1160431135"/>
        <c:axId val="799348271"/>
      </c:barChart>
      <c:catAx>
        <c:axId val="11604311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48271"/>
        <c:crosses val="autoZero"/>
        <c:auto val="1"/>
        <c:lblAlgn val="ctr"/>
        <c:lblOffset val="100"/>
        <c:noMultiLvlLbl val="0"/>
      </c:catAx>
      <c:valAx>
        <c:axId val="7993482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604311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(CPSI)'!$M$10:$M$42</c:f>
              <c:strCache>
                <c:ptCount val="33"/>
                <c:pt idx="0">
                  <c:v>Ciudad de México</c:v>
                </c:pt>
                <c:pt idx="1">
                  <c:v>Veracruz de Ignacio de la Llave</c:v>
                </c:pt>
                <c:pt idx="2">
                  <c:v>Puebla</c:v>
                </c:pt>
                <c:pt idx="3">
                  <c:v>Tamaulipas</c:v>
                </c:pt>
                <c:pt idx="4">
                  <c:v>Chiapas</c:v>
                </c:pt>
                <c:pt idx="5">
                  <c:v>Guerrero</c:v>
                </c:pt>
                <c:pt idx="6">
                  <c:v>Estado de México</c:v>
                </c:pt>
                <c:pt idx="7">
                  <c:v>Morelos</c:v>
                </c:pt>
                <c:pt idx="8">
                  <c:v>Chihuahua</c:v>
                </c:pt>
                <c:pt idx="9">
                  <c:v>Michoacán de Ocampo</c:v>
                </c:pt>
                <c:pt idx="10">
                  <c:v>Nuevo León</c:v>
                </c:pt>
                <c:pt idx="11">
                  <c:v>Zacatecas</c:v>
                </c:pt>
                <c:pt idx="12">
                  <c:v>Aguascalientes</c:v>
                </c:pt>
                <c:pt idx="13">
                  <c:v>Guanajuato</c:v>
                </c:pt>
                <c:pt idx="14">
                  <c:v>Hidalgo</c:v>
                </c:pt>
                <c:pt idx="15">
                  <c:v>Jalisco</c:v>
                </c:pt>
                <c:pt idx="16">
                  <c:v>Extranjeros</c:v>
                </c:pt>
                <c:pt idx="17">
                  <c:v>Baja California</c:v>
                </c:pt>
                <c:pt idx="18">
                  <c:v>Durango</c:v>
                </c:pt>
                <c:pt idx="19">
                  <c:v>Oaxaca</c:v>
                </c:pt>
                <c:pt idx="20">
                  <c:v>Sinaloa</c:v>
                </c:pt>
                <c:pt idx="21">
                  <c:v>Sonora</c:v>
                </c:pt>
                <c:pt idx="22">
                  <c:v>Baja California Sur</c:v>
                </c:pt>
                <c:pt idx="23">
                  <c:v>Coahuila de Zaragoza</c:v>
                </c:pt>
                <c:pt idx="24">
                  <c:v>Nayarit</c:v>
                </c:pt>
                <c:pt idx="25">
                  <c:v>Quintana Roo</c:v>
                </c:pt>
                <c:pt idx="26">
                  <c:v>Tabasco</c:v>
                </c:pt>
                <c:pt idx="27">
                  <c:v>Tlaxcala</c:v>
                </c:pt>
                <c:pt idx="28">
                  <c:v>Yucatán</c:v>
                </c:pt>
                <c:pt idx="29">
                  <c:v>Campeche</c:v>
                </c:pt>
                <c:pt idx="30">
                  <c:v>Colima</c:v>
                </c:pt>
                <c:pt idx="31">
                  <c:v>Querétaro</c:v>
                </c:pt>
                <c:pt idx="32">
                  <c:v>San Luis Potosí</c:v>
                </c:pt>
              </c:strCache>
            </c:strRef>
          </c:cat>
          <c:val>
            <c:numRef>
              <c:f>'Pág-41-Tab-CF (CPSI)'!$N$10:$N$42</c:f>
              <c:numCache>
                <c:formatCode>General</c:formatCode>
                <c:ptCount val="33"/>
                <c:pt idx="0">
                  <c:v>16</c:v>
                </c:pt>
                <c:pt idx="1">
                  <c:v>12</c:v>
                </c:pt>
                <c:pt idx="2">
                  <c:v>11</c:v>
                </c:pt>
                <c:pt idx="3">
                  <c:v>10</c:v>
                </c:pt>
                <c:pt idx="4">
                  <c:v>9</c:v>
                </c:pt>
                <c:pt idx="5">
                  <c:v>9</c:v>
                </c:pt>
                <c:pt idx="6">
                  <c:v>6</c:v>
                </c:pt>
                <c:pt idx="7">
                  <c:v>6</c:v>
                </c:pt>
                <c:pt idx="8">
                  <c:v>5</c:v>
                </c:pt>
                <c:pt idx="9">
                  <c:v>4</c:v>
                </c:pt>
                <c:pt idx="10">
                  <c:v>4</c:v>
                </c:pt>
                <c:pt idx="11">
                  <c:v>4</c:v>
                </c:pt>
                <c:pt idx="12">
                  <c:v>3</c:v>
                </c:pt>
                <c:pt idx="13">
                  <c:v>3</c:v>
                </c:pt>
                <c:pt idx="14">
                  <c:v>3</c:v>
                </c:pt>
                <c:pt idx="15">
                  <c:v>3</c:v>
                </c:pt>
                <c:pt idx="16">
                  <c:v>3</c:v>
                </c:pt>
                <c:pt idx="17">
                  <c:v>2</c:v>
                </c:pt>
                <c:pt idx="18">
                  <c:v>2</c:v>
                </c:pt>
                <c:pt idx="19">
                  <c:v>2</c:v>
                </c:pt>
                <c:pt idx="20">
                  <c:v>2</c:v>
                </c:pt>
                <c:pt idx="21">
                  <c:v>2</c:v>
                </c:pt>
                <c:pt idx="22">
                  <c:v>1</c:v>
                </c:pt>
                <c:pt idx="23">
                  <c:v>1</c:v>
                </c:pt>
                <c:pt idx="24">
                  <c:v>1</c:v>
                </c:pt>
                <c:pt idx="25">
                  <c:v>1</c:v>
                </c:pt>
                <c:pt idx="26">
                  <c:v>1</c:v>
                </c:pt>
                <c:pt idx="27">
                  <c:v>1</c:v>
                </c:pt>
                <c:pt idx="28">
                  <c:v>1</c:v>
                </c:pt>
                <c:pt idx="29">
                  <c:v>0</c:v>
                </c:pt>
                <c:pt idx="30">
                  <c:v>0</c:v>
                </c:pt>
                <c:pt idx="31">
                  <c:v>0</c:v>
                </c:pt>
                <c:pt idx="32">
                  <c:v>0</c:v>
                </c:pt>
              </c:numCache>
            </c:numRef>
          </c:val>
          <c:extLst>
            <c:ext xmlns:c16="http://schemas.microsoft.com/office/drawing/2014/chart" uri="{C3380CC4-5D6E-409C-BE32-E72D297353CC}">
              <c16:uniqueId val="{0000000C-2D19-4A30-9557-35799698A2FD}"/>
            </c:ext>
          </c:extLst>
        </c:ser>
        <c:dLbls>
          <c:showLegendKey val="0"/>
          <c:showVal val="0"/>
          <c:showCatName val="0"/>
          <c:showSerName val="0"/>
          <c:showPercent val="0"/>
          <c:showBubbleSize val="0"/>
        </c:dLbls>
        <c:gapWidth val="150"/>
        <c:axId val="1160440255"/>
        <c:axId val="799362159"/>
      </c:barChart>
      <c:catAx>
        <c:axId val="116044025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99362159"/>
        <c:crosses val="autoZero"/>
        <c:auto val="1"/>
        <c:lblAlgn val="ctr"/>
        <c:lblOffset val="100"/>
        <c:noMultiLvlLbl val="0"/>
      </c:catAx>
      <c:valAx>
        <c:axId val="7993621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604402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6.2395333685442263E-2"/>
                  <c:y val="-2.061553987165153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76A-455D-AEB3-C43A093E1EBA}"/>
                </c:ext>
              </c:extLst>
            </c:dLbl>
            <c:dLbl>
              <c:idx val="1"/>
              <c:layout>
                <c:manualLayout>
                  <c:x val="4.1939547627157861E-2"/>
                  <c:y val="-1.57970296205511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76A-455D-AEB3-C43A093E1EBA}"/>
                </c:ext>
              </c:extLst>
            </c:dLbl>
            <c:dLbl>
              <c:idx val="2"/>
              <c:layout>
                <c:manualLayout>
                  <c:x val="2.7478326146632485E-2"/>
                  <c:y val="4.98738756275802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76A-455D-AEB3-C43A093E1EBA}"/>
                </c:ext>
              </c:extLst>
            </c:dLbl>
            <c:dLbl>
              <c:idx val="3"/>
              <c:layout>
                <c:manualLayout>
                  <c:x val="-2.5583631609424042E-2"/>
                  <c:y val="2.736209455678020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76A-455D-AEB3-C43A093E1EBA}"/>
                </c:ext>
              </c:extLst>
            </c:dLbl>
            <c:dLbl>
              <c:idx val="4"/>
              <c:layout>
                <c:manualLayout>
                  <c:x val="-4.9797274599462267E-2"/>
                  <c:y val="2.67093811858892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76A-455D-AEB3-C43A093E1EBA}"/>
                </c:ext>
              </c:extLst>
            </c:dLbl>
            <c:dLbl>
              <c:idx val="5"/>
              <c:layout>
                <c:manualLayout>
                  <c:x val="-4.2642313341816583E-2"/>
                  <c:y val="-5.757025846851842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76A-455D-AEB3-C43A093E1EBA}"/>
                </c:ext>
              </c:extLst>
            </c:dLbl>
            <c:dLbl>
              <c:idx val="6"/>
              <c:layout>
                <c:manualLayout>
                  <c:x val="-5.0962719188152435E-2"/>
                  <c:y val="-4.327331700055794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76A-455D-AEB3-C43A093E1EBA}"/>
                </c:ext>
              </c:extLst>
            </c:dLbl>
            <c:dLbl>
              <c:idx val="7"/>
              <c:layout>
                <c:manualLayout>
                  <c:x val="8.0617178075147681E-3"/>
                  <c:y val="-5.65625868452428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76A-455D-AEB3-C43A093E1EBA}"/>
                </c:ext>
              </c:extLst>
            </c:dLbl>
            <c:dLbl>
              <c:idx val="8"/>
              <c:layout>
                <c:manualLayout>
                  <c:x val="0.11716915487081019"/>
                  <c:y val="-6.618765445379758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A76A-455D-AEB3-C43A093E1EBA}"/>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Pág_43_PPLGE_Grá!$A$10:$I$10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Pág_43_PPLGE_Grá!$A$11:$I$11</c:f>
              <c:numCache>
                <c:formatCode>#,##0</c:formatCode>
                <c:ptCount val="9"/>
                <c:pt idx="0">
                  <c:v>28888</c:v>
                </c:pt>
                <c:pt idx="1">
                  <c:v>37300</c:v>
                </c:pt>
                <c:pt idx="2">
                  <c:v>42304</c:v>
                </c:pt>
                <c:pt idx="3">
                  <c:v>38041</c:v>
                </c:pt>
                <c:pt idx="4">
                  <c:v>31061</c:v>
                </c:pt>
                <c:pt idx="5">
                  <c:v>22810</c:v>
                </c:pt>
                <c:pt idx="6">
                  <c:v>14849</c:v>
                </c:pt>
                <c:pt idx="7">
                  <c:v>8727</c:v>
                </c:pt>
                <c:pt idx="8">
                  <c:v>8849</c:v>
                </c:pt>
              </c:numCache>
            </c:numRef>
          </c:val>
          <c:extLst>
            <c:ext xmlns:c16="http://schemas.microsoft.com/office/drawing/2014/chart" uri="{C3380CC4-5D6E-409C-BE32-E72D297353CC}">
              <c16:uniqueId val="{00000002-DA79-4E85-A339-EE9C918FB42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4798195051894"/>
          <c:y val="8.8928747418463211E-2"/>
          <c:w val="0.78925209648591588"/>
          <c:h val="0.69486165847488846"/>
        </c:manualLayout>
      </c:layout>
      <c:barChart>
        <c:barDir val="col"/>
        <c:grouping val="clustered"/>
        <c:varyColors val="0"/>
        <c:ser>
          <c:idx val="0"/>
          <c:order val="0"/>
          <c:spPr>
            <a:solidFill>
              <a:srgbClr val="336600"/>
            </a:solidFill>
            <a:ln>
              <a:noFill/>
            </a:ln>
            <a:effectLst/>
          </c:spPr>
          <c:invertIfNegative val="0"/>
          <c:dLbls>
            <c:dLbl>
              <c:idx val="0"/>
              <c:layout>
                <c:manualLayout>
                  <c:x val="0"/>
                  <c:y val="6.88143610694942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E3-4B39-A87B-C521A53F5825}"/>
                </c:ext>
              </c:extLst>
            </c:dLbl>
            <c:dLbl>
              <c:idx val="2"/>
              <c:layout>
                <c:manualLayout>
                  <c:x val="1.34385035559656E-3"/>
                  <c:y val="4.5876240712996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3-4B39-A87B-C521A53F582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'PAG-48_GRAF_ESCOL'!$A$5:$A$22</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'PAG-48_GRAF_ESCOL'!$B$5:$B$22</c:f>
              <c:numCache>
                <c:formatCode>#,##0</c:formatCode>
                <c:ptCount val="18"/>
                <c:pt idx="0">
                  <c:v>67590</c:v>
                </c:pt>
                <c:pt idx="1">
                  <c:v>34706</c:v>
                </c:pt>
                <c:pt idx="2">
                  <c:v>27171</c:v>
                </c:pt>
                <c:pt idx="3">
                  <c:v>22553</c:v>
                </c:pt>
                <c:pt idx="4">
                  <c:v>21334</c:v>
                </c:pt>
                <c:pt idx="5">
                  <c:v>20311</c:v>
                </c:pt>
                <c:pt idx="6">
                  <c:v>11992</c:v>
                </c:pt>
                <c:pt idx="7">
                  <c:v>9205</c:v>
                </c:pt>
                <c:pt idx="8">
                  <c:v>6320</c:v>
                </c:pt>
                <c:pt idx="9">
                  <c:v>5093</c:v>
                </c:pt>
                <c:pt idx="10">
                  <c:v>3154</c:v>
                </c:pt>
                <c:pt idx="11">
                  <c:v>2352</c:v>
                </c:pt>
                <c:pt idx="12">
                  <c:v>368</c:v>
                </c:pt>
                <c:pt idx="13">
                  <c:v>304</c:v>
                </c:pt>
                <c:pt idx="14">
                  <c:v>249</c:v>
                </c:pt>
                <c:pt idx="15">
                  <c:v>80</c:v>
                </c:pt>
                <c:pt idx="16">
                  <c:v>36</c:v>
                </c:pt>
                <c:pt idx="17">
                  <c:v>11</c:v>
                </c:pt>
              </c:numCache>
            </c:numRef>
          </c:val>
          <c:extLst>
            <c:ext xmlns:c16="http://schemas.microsoft.com/office/drawing/2014/chart" uri="{C3380CC4-5D6E-409C-BE32-E72D297353CC}">
              <c16:uniqueId val="{00000000-97E3-4B39-A87B-C521A53F5825}"/>
            </c:ext>
          </c:extLst>
        </c:ser>
        <c:dLbls>
          <c:dLblPos val="outEnd"/>
          <c:showLegendKey val="0"/>
          <c:showVal val="1"/>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max val="70000"/>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E-2"/>
          <c:y val="3.6315789473684211E-2"/>
          <c:w val="0.8672069271083882"/>
          <c:h val="0.78699254040613342"/>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97E8-4F09-96D8-17D35EB8494A}"/>
              </c:ext>
            </c:extLst>
          </c:dPt>
          <c:dPt>
            <c:idx val="1"/>
            <c:bubble3D val="0"/>
            <c:spPr>
              <a:solidFill>
                <a:srgbClr val="FFC000"/>
              </a:solidFill>
            </c:spPr>
            <c:extLst>
              <c:ext xmlns:c16="http://schemas.microsoft.com/office/drawing/2014/chart" uri="{C3380CC4-5D6E-409C-BE32-E72D297353CC}">
                <c16:uniqueId val="{00000003-97E8-4F09-96D8-17D35EB8494A}"/>
              </c:ext>
            </c:extLst>
          </c:dPt>
          <c:dPt>
            <c:idx val="2"/>
            <c:bubble3D val="0"/>
            <c:spPr>
              <a:solidFill>
                <a:srgbClr val="00B0F0"/>
              </a:solidFill>
            </c:spPr>
            <c:extLst>
              <c:ext xmlns:c16="http://schemas.microsoft.com/office/drawing/2014/chart" uri="{C3380CC4-5D6E-409C-BE32-E72D297353CC}">
                <c16:uniqueId val="{00000004-97E8-4F09-96D8-17D35EB8494A}"/>
              </c:ext>
            </c:extLst>
          </c:dPt>
          <c:dPt>
            <c:idx val="3"/>
            <c:bubble3D val="0"/>
            <c:spPr>
              <a:solidFill>
                <a:srgbClr val="336600"/>
              </a:solidFill>
            </c:spPr>
            <c:extLst>
              <c:ext xmlns:c16="http://schemas.microsoft.com/office/drawing/2014/chart" uri="{C3380CC4-5D6E-409C-BE32-E72D297353CC}">
                <c16:uniqueId val="{00000007-76C3-4BED-BCCE-708E1631474E}"/>
              </c:ext>
            </c:extLst>
          </c:dPt>
          <c:dPt>
            <c:idx val="4"/>
            <c:bubble3D val="0"/>
            <c:spPr>
              <a:solidFill>
                <a:schemeClr val="accent2">
                  <a:lumMod val="75000"/>
                </a:schemeClr>
              </a:solidFill>
            </c:spPr>
            <c:extLst>
              <c:ext xmlns:c16="http://schemas.microsoft.com/office/drawing/2014/chart" uri="{C3380CC4-5D6E-409C-BE32-E72D297353CC}">
                <c16:uniqueId val="{00000006-76C3-4BED-BCCE-708E1631474E}"/>
              </c:ext>
            </c:extLst>
          </c:dPt>
          <c:dLbls>
            <c:dLbl>
              <c:idx val="0"/>
              <c:layout>
                <c:manualLayout>
                  <c:x val="0.12551778616097425"/>
                  <c:y val="0.153938458350600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0845016077170417"/>
                      <c:h val="0.11057894736842105"/>
                    </c:manualLayout>
                  </c15:layout>
                </c:ext>
                <c:ext xmlns:c16="http://schemas.microsoft.com/office/drawing/2014/chart" uri="{C3380CC4-5D6E-409C-BE32-E72D297353CC}">
                  <c16:uniqueId val="{00000002-97E8-4F09-96D8-17D35EB8494A}"/>
                </c:ext>
              </c:extLst>
            </c:dLbl>
            <c:dLbl>
              <c:idx val="1"/>
              <c:layout>
                <c:manualLayout>
                  <c:x val="-0.16531827733751939"/>
                  <c:y val="-0.1017728968089515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E8-4F09-96D8-17D35EB8494A}"/>
                </c:ext>
              </c:extLst>
            </c:dLbl>
            <c:dLbl>
              <c:idx val="2"/>
              <c:layout>
                <c:manualLayout>
                  <c:x val="8.6167455756133382E-2"/>
                  <c:y val="-6.896601740571805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7E8-4F09-96D8-17D35EB8494A}"/>
                </c:ext>
              </c:extLst>
            </c:dLbl>
            <c:dLbl>
              <c:idx val="3"/>
              <c:layout>
                <c:manualLayout>
                  <c:x val="-1.0615692331063119E-2"/>
                  <c:y val="7.37067965188561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6C3-4BED-BCCE-708E1631474E}"/>
                </c:ext>
              </c:extLst>
            </c:dLbl>
            <c:dLbl>
              <c:idx val="4"/>
              <c:layout>
                <c:manualLayout>
                  <c:x val="-0.17397645390789174"/>
                  <c:y val="7.138147534189805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6C3-4BED-BCCE-708E1631474E}"/>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'Pág-50-Grá-BLA'!$B$15:$B$19</c:f>
              <c:numCache>
                <c:formatCode>General</c:formatCode>
                <c:ptCount val="5"/>
                <c:pt idx="0">
                  <c:v>231</c:v>
                </c:pt>
                <c:pt idx="1">
                  <c:v>42</c:v>
                </c:pt>
                <c:pt idx="2">
                  <c:v>8</c:v>
                </c:pt>
                <c:pt idx="3">
                  <c:v>2</c:v>
                </c:pt>
                <c:pt idx="4">
                  <c:v>2</c:v>
                </c:pt>
              </c:numCache>
            </c:numRef>
          </c:val>
          <c:extLst>
            <c:ext xmlns:c16="http://schemas.microsoft.com/office/drawing/2014/chart" uri="{C3380CC4-5D6E-409C-BE32-E72D297353CC}">
              <c16:uniqueId val="{00000001-97E8-4F09-96D8-17D35EB8494A}"/>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0.04"/>
          <c:y val="2.40461144073729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3D31-4E23-BB0E-75203499E449}"/>
              </c:ext>
            </c:extLst>
          </c:dPt>
          <c:dPt>
            <c:idx val="1"/>
            <c:bubble3D val="0"/>
            <c:spPr>
              <a:solidFill>
                <a:srgbClr val="FF0000"/>
              </a:solidFill>
            </c:spPr>
            <c:extLst>
              <c:ext xmlns:c16="http://schemas.microsoft.com/office/drawing/2014/chart" uri="{C3380CC4-5D6E-409C-BE32-E72D297353CC}">
                <c16:uniqueId val="{00000002-3D31-4E23-BB0E-75203499E449}"/>
              </c:ext>
            </c:extLst>
          </c:dPt>
          <c:dPt>
            <c:idx val="2"/>
            <c:bubble3D val="0"/>
            <c:spPr>
              <a:solidFill>
                <a:srgbClr val="00B050"/>
              </a:solidFill>
            </c:spPr>
            <c:extLst>
              <c:ext xmlns:c16="http://schemas.microsoft.com/office/drawing/2014/chart" uri="{C3380CC4-5D6E-409C-BE32-E72D297353CC}">
                <c16:uniqueId val="{00000004-3D31-4E23-BB0E-75203499E449}"/>
              </c:ext>
            </c:extLst>
          </c:dPt>
          <c:dPt>
            <c:idx val="3"/>
            <c:bubble3D val="0"/>
            <c:spPr>
              <a:solidFill>
                <a:srgbClr val="FF33CC"/>
              </a:solidFill>
            </c:spPr>
            <c:extLst>
              <c:ext xmlns:c16="http://schemas.microsoft.com/office/drawing/2014/chart" uri="{C3380CC4-5D6E-409C-BE32-E72D297353CC}">
                <c16:uniqueId val="{00000005-3D31-4E23-BB0E-75203499E449}"/>
              </c:ext>
            </c:extLst>
          </c:dPt>
          <c:dPt>
            <c:idx val="4"/>
            <c:bubble3D val="0"/>
            <c:spPr>
              <a:solidFill>
                <a:srgbClr val="FFFF00"/>
              </a:solidFill>
            </c:spPr>
            <c:extLst>
              <c:ext xmlns:c16="http://schemas.microsoft.com/office/drawing/2014/chart" uri="{C3380CC4-5D6E-409C-BE32-E72D297353CC}">
                <c16:uniqueId val="{00000006-3D31-4E23-BB0E-75203499E449}"/>
              </c:ext>
            </c:extLst>
          </c:dPt>
          <c:dLbls>
            <c:dLbl>
              <c:idx val="0"/>
              <c:layout>
                <c:manualLayout>
                  <c:x val="0.10467142857142855"/>
                  <c:y val="-0.205745955575295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22857142857139"/>
                      <c:h val="0.10305334150827714"/>
                    </c:manualLayout>
                  </c15:layout>
                </c:ext>
                <c:ext xmlns:c16="http://schemas.microsoft.com/office/drawing/2014/chart" uri="{C3380CC4-5D6E-409C-BE32-E72D297353CC}">
                  <c16:uniqueId val="{00000003-3D31-4E23-BB0E-75203499E449}"/>
                </c:ext>
              </c:extLst>
            </c:dLbl>
            <c:dLbl>
              <c:idx val="1"/>
              <c:layout>
                <c:manualLayout>
                  <c:x val="7.0767379077615294E-2"/>
                  <c:y val="0.18060935516107696"/>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757142857142858"/>
                      <c:h val="0.10305334150827714"/>
                    </c:manualLayout>
                  </c15:layout>
                </c:ext>
                <c:ext xmlns:c16="http://schemas.microsoft.com/office/drawing/2014/chart" uri="{C3380CC4-5D6E-409C-BE32-E72D297353CC}">
                  <c16:uniqueId val="{00000002-3D31-4E23-BB0E-75203499E449}"/>
                </c:ext>
              </c:extLst>
            </c:dLbl>
            <c:dLbl>
              <c:idx val="2"/>
              <c:layout>
                <c:manualLayout>
                  <c:x val="-0.13234285714285715"/>
                  <c:y val="1.08067607428899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745714285714285"/>
                      <c:h val="0.12697741108541691"/>
                    </c:manualLayout>
                  </c15:layout>
                </c:ext>
                <c:ext xmlns:c16="http://schemas.microsoft.com/office/drawing/2014/chart" uri="{C3380CC4-5D6E-409C-BE32-E72D297353CC}">
                  <c16:uniqueId val="{00000004-3D31-4E23-BB0E-75203499E449}"/>
                </c:ext>
              </c:extLst>
            </c:dLbl>
            <c:dLbl>
              <c:idx val="3"/>
              <c:layout>
                <c:manualLayout>
                  <c:x val="3.0694713160854894E-2"/>
                  <c:y val="-5.981741552692089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31-4E23-BB0E-75203499E449}"/>
                </c:ext>
              </c:extLst>
            </c:dLbl>
            <c:dLbl>
              <c:idx val="4"/>
              <c:layout>
                <c:manualLayout>
                  <c:x val="-8.7889201349831275E-2"/>
                  <c:y val="4.8545069205405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D31-4E23-BB0E-75203499E449}"/>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'Pág-52-Grá-PLV'!$B$7:$B$11</c:f>
              <c:numCache>
                <c:formatCode>#,##0</c:formatCode>
                <c:ptCount val="5"/>
                <c:pt idx="0">
                  <c:v>6724</c:v>
                </c:pt>
                <c:pt idx="1">
                  <c:v>4110</c:v>
                </c:pt>
                <c:pt idx="2">
                  <c:v>3932</c:v>
                </c:pt>
                <c:pt idx="3" formatCode="General">
                  <c:v>339</c:v>
                </c:pt>
                <c:pt idx="4" formatCode="General">
                  <c:v>338</c:v>
                </c:pt>
              </c:numCache>
            </c:numRef>
          </c:val>
          <c:extLst>
            <c:ext xmlns:c16="http://schemas.microsoft.com/office/drawing/2014/chart" uri="{C3380CC4-5D6E-409C-BE32-E72D297353CC}">
              <c16:uniqueId val="{00000001-3D31-4E23-BB0E-75203499E44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1428571428571425E-2"/>
          <c:y val="2.40461144073729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78A-4831-95FE-7867126F4CC7}"/>
              </c:ext>
            </c:extLst>
          </c:dPt>
          <c:dPt>
            <c:idx val="1"/>
            <c:bubble3D val="0"/>
            <c:spPr>
              <a:solidFill>
                <a:srgbClr val="0070C0"/>
              </a:solidFill>
            </c:spPr>
            <c:extLst>
              <c:ext xmlns:c16="http://schemas.microsoft.com/office/drawing/2014/chart" uri="{C3380CC4-5D6E-409C-BE32-E72D297353CC}">
                <c16:uniqueId val="{00000003-478A-4831-95FE-7867126F4CC7}"/>
              </c:ext>
            </c:extLst>
          </c:dPt>
          <c:dPt>
            <c:idx val="2"/>
            <c:bubble3D val="0"/>
            <c:spPr>
              <a:solidFill>
                <a:srgbClr val="FFC000"/>
              </a:solidFill>
            </c:spPr>
            <c:extLst>
              <c:ext xmlns:c16="http://schemas.microsoft.com/office/drawing/2014/chart" uri="{C3380CC4-5D6E-409C-BE32-E72D297353CC}">
                <c16:uniqueId val="{00000004-478A-4831-95FE-7867126F4CC7}"/>
              </c:ext>
            </c:extLst>
          </c:dPt>
          <c:dPt>
            <c:idx val="3"/>
            <c:bubble3D val="0"/>
            <c:spPr>
              <a:solidFill>
                <a:srgbClr val="7030A0"/>
              </a:solidFill>
            </c:spPr>
            <c:extLst>
              <c:ext xmlns:c16="http://schemas.microsoft.com/office/drawing/2014/chart" uri="{C3380CC4-5D6E-409C-BE32-E72D297353CC}">
                <c16:uniqueId val="{00000005-478A-4831-95FE-7867126F4CC7}"/>
              </c:ext>
            </c:extLst>
          </c:dPt>
          <c:dPt>
            <c:idx val="4"/>
            <c:bubble3D val="0"/>
            <c:spPr>
              <a:solidFill>
                <a:srgbClr val="92D050"/>
              </a:solidFill>
            </c:spPr>
            <c:extLst>
              <c:ext xmlns:c16="http://schemas.microsoft.com/office/drawing/2014/chart" uri="{C3380CC4-5D6E-409C-BE32-E72D297353CC}">
                <c16:uniqueId val="{00000006-478A-4831-95FE-7867126F4CC7}"/>
              </c:ext>
            </c:extLst>
          </c:dPt>
          <c:dLbls>
            <c:dLbl>
              <c:idx val="0"/>
              <c:layout>
                <c:manualLayout>
                  <c:x val="0.15965736782902135"/>
                  <c:y val="-0.1918404727306082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354285714285712"/>
                      <c:h val="0.15090128755364804"/>
                    </c:manualLayout>
                  </c15:layout>
                </c:ext>
                <c:ext xmlns:c16="http://schemas.microsoft.com/office/drawing/2014/chart" uri="{C3380CC4-5D6E-409C-BE32-E72D297353CC}">
                  <c16:uniqueId val="{00000002-478A-4831-95FE-7867126F4CC7}"/>
                </c:ext>
              </c:extLst>
            </c:dLbl>
            <c:dLbl>
              <c:idx val="1"/>
              <c:layout>
                <c:manualLayout>
                  <c:x val="-0.13428571428571429"/>
                  <c:y val="0.18638871857755979"/>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85714285714284"/>
                      <c:h val="0.10300429184549356"/>
                    </c:manualLayout>
                  </c15:layout>
                </c:ext>
                <c:ext xmlns:c16="http://schemas.microsoft.com/office/drawing/2014/chart" uri="{C3380CC4-5D6E-409C-BE32-E72D297353CC}">
                  <c16:uniqueId val="{00000003-478A-4831-95FE-7867126F4CC7}"/>
                </c:ext>
              </c:extLst>
            </c:dLbl>
            <c:dLbl>
              <c:idx val="2"/>
              <c:layout>
                <c:manualLayout>
                  <c:x val="-0.13925714285714297"/>
                  <c:y val="-8.2649261117038478E-2"/>
                </c:manualLayout>
              </c:layout>
              <c:tx>
                <c:rich>
                  <a:bodyPr/>
                  <a:lstStyle/>
                  <a:p>
                    <a:fld id="{C4A50015-9664-49C5-B5FC-4E29F49BC274}" type="CATEGORYNAME">
                      <a:rPr lang="en-US"/>
                      <a:pPr/>
                      <a:t>[NOMBRE DE CATEGORÍA]</a:t>
                    </a:fld>
                    <a:r>
                      <a:rPr lang="en-US" baseline="0"/>
                      <a:t>
</a:t>
                    </a:r>
                    <a:fld id="{F63711FC-1A26-4C71-96B9-A3D2FBBE734B}" type="VALUE">
                      <a:rPr lang="en-US" baseline="0"/>
                      <a:pPr/>
                      <a:t>[VALOR]</a:t>
                    </a:fld>
                    <a:r>
                      <a:rPr lang="en-US" baseline="0"/>
                      <a:t>
20.27%</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478A-4831-95FE-7867126F4CC7}"/>
                </c:ext>
              </c:extLst>
            </c:dLbl>
            <c:dLbl>
              <c:idx val="3"/>
              <c:layout>
                <c:manualLayout>
                  <c:x val="4.9269516310461295E-2"/>
                  <c:y val="-5.409559856520081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78A-4831-95FE-7867126F4CC7}"/>
                </c:ext>
              </c:extLst>
            </c:dLbl>
            <c:dLbl>
              <c:idx val="4"/>
              <c:layout>
                <c:manualLayout>
                  <c:x val="-0.10894679415073116"/>
                  <c:y val="5.18076442161468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78A-4831-95FE-7867126F4CC7}"/>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10907</c:v>
                </c:pt>
                <c:pt idx="1">
                  <c:v>8051</c:v>
                </c:pt>
                <c:pt idx="2">
                  <c:v>4938</c:v>
                </c:pt>
                <c:pt idx="3" formatCode="General">
                  <c:v>371</c:v>
                </c:pt>
                <c:pt idx="4" formatCode="General">
                  <c:v>101</c:v>
                </c:pt>
              </c:numCache>
            </c:numRef>
          </c:val>
          <c:extLst>
            <c:ext xmlns:c16="http://schemas.microsoft.com/office/drawing/2014/chart" uri="{C3380CC4-5D6E-409C-BE32-E72D297353CC}">
              <c16:uniqueId val="{00000001-478A-4831-95FE-7867126F4CC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Veracruz de Ignacio de la Llave</c:v>
                </c:pt>
                <c:pt idx="8">
                  <c:v>Puebla</c:v>
                </c:pt>
                <c:pt idx="9">
                  <c:v>Michoacán de Ocampo</c:v>
                </c:pt>
                <c:pt idx="10">
                  <c:v>Guanajuato</c:v>
                </c:pt>
                <c:pt idx="11">
                  <c:v>Chiapas</c:v>
                </c:pt>
                <c:pt idx="12">
                  <c:v>Hidalgo</c:v>
                </c:pt>
                <c:pt idx="13">
                  <c:v>Coahuila de Zaragoza</c:v>
                </c:pt>
                <c:pt idx="14">
                  <c:v>Durango</c:v>
                </c:pt>
                <c:pt idx="15">
                  <c:v>Tabasco</c:v>
                </c:pt>
                <c:pt idx="16">
                  <c:v>Sinaloa</c:v>
                </c:pt>
                <c:pt idx="17">
                  <c:v>Tamaulipas</c:v>
                </c:pt>
                <c:pt idx="18">
                  <c:v>Guerrero</c:v>
                </c:pt>
                <c:pt idx="19">
                  <c:v>Morelos</c:v>
                </c:pt>
                <c:pt idx="20">
                  <c:v>Oaxaca</c:v>
                </c:pt>
                <c:pt idx="21">
                  <c:v>Quintana Roo</c:v>
                </c:pt>
                <c:pt idx="22">
                  <c:v>San Luis Potosí</c:v>
                </c:pt>
                <c:pt idx="23">
                  <c:v>Querétaro</c:v>
                </c:pt>
                <c:pt idx="24">
                  <c:v>Nayarit</c:v>
                </c:pt>
                <c:pt idx="25">
                  <c:v>CEFERESO No. 13 CPS Oaxaca</c:v>
                </c:pt>
                <c:pt idx="26">
                  <c:v>Zacatecas</c:v>
                </c:pt>
                <c:pt idx="27">
                  <c:v>CEFERESO No. 4 Noroeste</c:v>
                </c:pt>
                <c:pt idx="28">
                  <c:v>CEFERESO No. 14 CPS Durango</c:v>
                </c:pt>
                <c:pt idx="29">
                  <c:v>CEFERESO No. 15 CPS Chiapas</c:v>
                </c:pt>
                <c:pt idx="30">
                  <c:v>CEFERESO No. 11 CPS Sonora</c:v>
                </c:pt>
                <c:pt idx="31">
                  <c:v>Aguascalientes</c:v>
                </c:pt>
                <c:pt idx="32">
                  <c:v>Centro Penitenciario Federal 18 CPS Coahuila</c:v>
                </c:pt>
                <c:pt idx="33">
                  <c:v>CEFERESO No. 12 CPS Guanajuato</c:v>
                </c:pt>
                <c:pt idx="34">
                  <c:v>Yucatán</c:v>
                </c:pt>
                <c:pt idx="35">
                  <c:v>CEFERESO No. 5 Oriente</c:v>
                </c:pt>
                <c:pt idx="36">
                  <c:v>CEFERESO No. 17 CPS Michoacán</c:v>
                </c:pt>
                <c:pt idx="37">
                  <c:v>Colima</c:v>
                </c:pt>
                <c:pt idx="38">
                  <c:v>Baja California Sur</c:v>
                </c:pt>
                <c:pt idx="39">
                  <c:v>CEFERESO No. 16 CPS Femenil Morelos</c:v>
                </c:pt>
                <c:pt idx="40">
                  <c:v>Tlaxcala</c:v>
                </c:pt>
                <c:pt idx="41">
                  <c:v>Campeche</c:v>
                </c:pt>
                <c:pt idx="42">
                  <c:v>CEFERESO No. 8 Nor-Poniente</c:v>
                </c:pt>
                <c:pt idx="43">
                  <c:v>CEFERESO No. 1 Altiplano</c:v>
                </c:pt>
                <c:pt idx="44">
                  <c:v>CEFEREPSI</c:v>
                </c:pt>
                <c:pt idx="45">
                  <c:v>CEFERESO No. 7 Nor-Noroeste</c:v>
                </c:pt>
              </c:strCache>
            </c:strRef>
          </c:cat>
          <c:val>
            <c:numRef>
              <c:f>'Pág-8-Grá-PP'!$B$6:$B$51</c:f>
              <c:numCache>
                <c:formatCode>#,##0</c:formatCode>
                <c:ptCount val="46"/>
                <c:pt idx="0">
                  <c:v>35257</c:v>
                </c:pt>
                <c:pt idx="1">
                  <c:v>25498</c:v>
                </c:pt>
                <c:pt idx="2">
                  <c:v>13378</c:v>
                </c:pt>
                <c:pt idx="3">
                  <c:v>13276</c:v>
                </c:pt>
                <c:pt idx="4">
                  <c:v>10915</c:v>
                </c:pt>
                <c:pt idx="5">
                  <c:v>10264</c:v>
                </c:pt>
                <c:pt idx="6">
                  <c:v>8778</c:v>
                </c:pt>
                <c:pt idx="7">
                  <c:v>7975</c:v>
                </c:pt>
                <c:pt idx="8">
                  <c:v>7585</c:v>
                </c:pt>
                <c:pt idx="9">
                  <c:v>6575</c:v>
                </c:pt>
                <c:pt idx="10">
                  <c:v>6442</c:v>
                </c:pt>
                <c:pt idx="11">
                  <c:v>5491</c:v>
                </c:pt>
                <c:pt idx="12">
                  <c:v>5079</c:v>
                </c:pt>
                <c:pt idx="13">
                  <c:v>4362</c:v>
                </c:pt>
                <c:pt idx="14">
                  <c:v>4114</c:v>
                </c:pt>
                <c:pt idx="15">
                  <c:v>4086</c:v>
                </c:pt>
                <c:pt idx="16">
                  <c:v>4083</c:v>
                </c:pt>
                <c:pt idx="17">
                  <c:v>3983</c:v>
                </c:pt>
                <c:pt idx="18">
                  <c:v>3980</c:v>
                </c:pt>
                <c:pt idx="19">
                  <c:v>3893</c:v>
                </c:pt>
                <c:pt idx="20">
                  <c:v>3861</c:v>
                </c:pt>
                <c:pt idx="21">
                  <c:v>3724</c:v>
                </c:pt>
                <c:pt idx="22">
                  <c:v>3107</c:v>
                </c:pt>
                <c:pt idx="23">
                  <c:v>3047</c:v>
                </c:pt>
                <c:pt idx="24">
                  <c:v>2668</c:v>
                </c:pt>
                <c:pt idx="25">
                  <c:v>2352</c:v>
                </c:pt>
                <c:pt idx="26">
                  <c:v>2343</c:v>
                </c:pt>
                <c:pt idx="27">
                  <c:v>2303</c:v>
                </c:pt>
                <c:pt idx="28">
                  <c:v>2224</c:v>
                </c:pt>
                <c:pt idx="29">
                  <c:v>2106</c:v>
                </c:pt>
                <c:pt idx="30">
                  <c:v>2066</c:v>
                </c:pt>
                <c:pt idx="31">
                  <c:v>2052</c:v>
                </c:pt>
                <c:pt idx="32">
                  <c:v>2035</c:v>
                </c:pt>
                <c:pt idx="33">
                  <c:v>1907</c:v>
                </c:pt>
                <c:pt idx="34">
                  <c:v>1738</c:v>
                </c:pt>
                <c:pt idx="35">
                  <c:v>1705</c:v>
                </c:pt>
                <c:pt idx="36">
                  <c:v>1397</c:v>
                </c:pt>
                <c:pt idx="37">
                  <c:v>1222</c:v>
                </c:pt>
                <c:pt idx="38">
                  <c:v>1220</c:v>
                </c:pt>
                <c:pt idx="39">
                  <c:v>1194</c:v>
                </c:pt>
                <c:pt idx="40">
                  <c:v>1063</c:v>
                </c:pt>
                <c:pt idx="41">
                  <c:v>1012</c:v>
                </c:pt>
                <c:pt idx="42" formatCode="General">
                  <c:v>646</c:v>
                </c:pt>
                <c:pt idx="43" formatCode="General">
                  <c:v>570</c:v>
                </c:pt>
                <c:pt idx="44" formatCode="General">
                  <c:v>128</c:v>
                </c:pt>
                <c:pt idx="45" formatCode="General">
                  <c:v>125</c:v>
                </c:pt>
              </c:numCache>
            </c:numRef>
          </c:val>
          <c:extLst>
            <c:ext xmlns:c16="http://schemas.microsoft.com/office/drawing/2014/chart" uri="{C3380CC4-5D6E-409C-BE32-E72D297353CC}">
              <c16:uniqueId val="{0000000E-3182-42D9-B4F1-22A06CA53F57}"/>
            </c:ext>
          </c:extLst>
        </c:ser>
        <c:dLbls>
          <c:showLegendKey val="0"/>
          <c:showVal val="0"/>
          <c:showCatName val="0"/>
          <c:showSerName val="0"/>
          <c:showPercent val="0"/>
          <c:showBubbleSize val="0"/>
        </c:dLbls>
        <c:gapWidth val="60"/>
        <c:axId val="648060703"/>
        <c:axId val="799323471"/>
      </c:barChart>
      <c:catAx>
        <c:axId val="648060703"/>
        <c:scaling>
          <c:orientation val="minMax"/>
        </c:scaling>
        <c:delete val="0"/>
        <c:axPos val="b"/>
        <c:numFmt formatCode="General" sourceLinked="1"/>
        <c:majorTickMark val="out"/>
        <c:minorTickMark val="none"/>
        <c:tickLblPos val="nextTo"/>
        <c:txPr>
          <a:bodyPr/>
          <a:lstStyle/>
          <a:p>
            <a:pPr>
              <a:defRPr sz="800">
                <a:latin typeface="Montserrat"/>
                <a:ea typeface="Montserrat"/>
                <a:cs typeface="Montserrat"/>
              </a:defRPr>
            </a:pPr>
            <a:endParaRPr lang="es-MX"/>
          </a:p>
        </c:txPr>
        <c:crossAx val="799323471"/>
        <c:crosses val="autoZero"/>
        <c:auto val="1"/>
        <c:lblAlgn val="ctr"/>
        <c:lblOffset val="100"/>
        <c:noMultiLvlLbl val="0"/>
      </c:catAx>
      <c:valAx>
        <c:axId val="799323471"/>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648060703"/>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CC48-49BA-8A31-F1EDE73AC3B0}"/>
              </c:ext>
            </c:extLst>
          </c:dPt>
          <c:dPt>
            <c:idx val="1"/>
            <c:bubble3D val="0"/>
            <c:spPr>
              <a:solidFill>
                <a:srgbClr val="0070C0"/>
              </a:solidFill>
            </c:spPr>
            <c:extLst>
              <c:ext xmlns:c16="http://schemas.microsoft.com/office/drawing/2014/chart" uri="{C3380CC4-5D6E-409C-BE32-E72D297353CC}">
                <c16:uniqueId val="{00000003-CC48-49BA-8A31-F1EDE73AC3B0}"/>
              </c:ext>
            </c:extLst>
          </c:dPt>
          <c:dPt>
            <c:idx val="2"/>
            <c:bubble3D val="0"/>
            <c:spPr>
              <a:solidFill>
                <a:srgbClr val="FF0000"/>
              </a:solidFill>
            </c:spPr>
            <c:extLst>
              <c:ext xmlns:c16="http://schemas.microsoft.com/office/drawing/2014/chart" uri="{C3380CC4-5D6E-409C-BE32-E72D297353CC}">
                <c16:uniqueId val="{00000004-CC48-49BA-8A31-F1EDE73AC3B0}"/>
              </c:ext>
            </c:extLst>
          </c:dPt>
          <c:dLbls>
            <c:dLbl>
              <c:idx val="0"/>
              <c:layout>
                <c:manualLayout>
                  <c:x val="0.14279999999999998"/>
                  <c:y val="-3.48304608777049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773333333333333"/>
                      <c:h val="0.11753846153846154"/>
                    </c:manualLayout>
                  </c15:layout>
                </c:ext>
                <c:ext xmlns:c16="http://schemas.microsoft.com/office/drawing/2014/chart" uri="{C3380CC4-5D6E-409C-BE32-E72D297353CC}">
                  <c16:uniqueId val="{00000002-CC48-49BA-8A31-F1EDE73AC3B0}"/>
                </c:ext>
              </c:extLst>
            </c:dLbl>
            <c:dLbl>
              <c:idx val="1"/>
              <c:layout>
                <c:manualLayout>
                  <c:x val="-0.19308724409448819"/>
                  <c:y val="0.1237693959583723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48-49BA-8A31-F1EDE73AC3B0}"/>
                </c:ext>
              </c:extLst>
            </c:dLbl>
            <c:dLbl>
              <c:idx val="2"/>
              <c:layout>
                <c:manualLayout>
                  <c:x val="-0.19578666666666666"/>
                  <c:y val="-0.1338582677165354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C48-49BA-8A31-F1EDE73AC3B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Tratamiento Preliberacional</c:v>
                </c:pt>
                <c:pt idx="2">
                  <c:v>Remisión Parcial de la Pena</c:v>
                </c:pt>
              </c:strCache>
            </c:strRef>
          </c:cat>
          <c:val>
            <c:numRef>
              <c:f>'Pág-54-Grá-RAPLV'!$B$6:$B$8</c:f>
              <c:numCache>
                <c:formatCode>General</c:formatCode>
                <c:ptCount val="3"/>
                <c:pt idx="0">
                  <c:v>21</c:v>
                </c:pt>
                <c:pt idx="1">
                  <c:v>6</c:v>
                </c:pt>
                <c:pt idx="2">
                  <c:v>6</c:v>
                </c:pt>
              </c:numCache>
            </c:numRef>
          </c:val>
          <c:extLst>
            <c:ext xmlns:c16="http://schemas.microsoft.com/office/drawing/2014/chart" uri="{C3380CC4-5D6E-409C-BE32-E72D297353CC}">
              <c16:uniqueId val="{00000001-CC48-49BA-8A31-F1EDE73AC3B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4666666666666665E-2"/>
          <c:y val="2.2976928583227797E-2"/>
          <c:w val="0.82666666666666666"/>
          <c:h val="0.7542857772149110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4C37-45AF-B955-F14D5C708773}"/>
              </c:ext>
            </c:extLst>
          </c:dPt>
          <c:dPt>
            <c:idx val="1"/>
            <c:bubble3D val="0"/>
            <c:spPr>
              <a:solidFill>
                <a:srgbClr val="FFC000"/>
              </a:solidFill>
            </c:spPr>
            <c:extLst>
              <c:ext xmlns:c16="http://schemas.microsoft.com/office/drawing/2014/chart" uri="{C3380CC4-5D6E-409C-BE32-E72D297353CC}">
                <c16:uniqueId val="{00000003-4C37-45AF-B955-F14D5C708773}"/>
              </c:ext>
            </c:extLst>
          </c:dPt>
          <c:dPt>
            <c:idx val="2"/>
            <c:bubble3D val="0"/>
            <c:spPr>
              <a:solidFill>
                <a:srgbClr val="00B050"/>
              </a:solidFill>
            </c:spPr>
            <c:extLst>
              <c:ext xmlns:c16="http://schemas.microsoft.com/office/drawing/2014/chart" uri="{C3380CC4-5D6E-409C-BE32-E72D297353CC}">
                <c16:uniqueId val="{00000004-4C37-45AF-B955-F14D5C708773}"/>
              </c:ext>
            </c:extLst>
          </c:dPt>
          <c:dLbls>
            <c:dLbl>
              <c:idx val="0"/>
              <c:layout>
                <c:manualLayout>
                  <c:x val="0.15545343832020997"/>
                  <c:y val="0.13063047189031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9309333333333332"/>
                      <c:h val="0.11753846153846154"/>
                    </c:manualLayout>
                  </c15:layout>
                </c:ext>
                <c:ext xmlns:c16="http://schemas.microsoft.com/office/drawing/2014/chart" uri="{C3380CC4-5D6E-409C-BE32-E72D297353CC}">
                  <c16:uniqueId val="{00000002-4C37-45AF-B955-F14D5C708773}"/>
                </c:ext>
              </c:extLst>
            </c:dLbl>
            <c:dLbl>
              <c:idx val="1"/>
              <c:layout>
                <c:manualLayout>
                  <c:x val="-1.9666141732284444E-3"/>
                  <c:y val="8.871978415285501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C37-45AF-B955-F14D5C708773}"/>
                </c:ext>
              </c:extLst>
            </c:dLbl>
            <c:dLbl>
              <c:idx val="2"/>
              <c:layout>
                <c:manualLayout>
                  <c:x val="-3.7583202099737534E-2"/>
                  <c:y val="6.57584934750289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C37-45AF-B955-F14D5C708773}"/>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'Pág-54-Grá-RAPLV'!$A$14:$A$16</c:f>
              <c:strCache>
                <c:ptCount val="3"/>
                <c:pt idx="0">
                  <c:v>Condena Condicional</c:v>
                </c:pt>
                <c:pt idx="1">
                  <c:v>Jornada de Trabajo a Favor de la Comunidad</c:v>
                </c:pt>
                <c:pt idx="2">
                  <c:v>Tratamiento en Libertad</c:v>
                </c:pt>
              </c:strCache>
            </c:strRef>
          </c:cat>
          <c:val>
            <c:numRef>
              <c:f>'Pág-54-Grá-RAPLV'!$B$14:$B$16</c:f>
              <c:numCache>
                <c:formatCode>General</c:formatCode>
                <c:ptCount val="3"/>
                <c:pt idx="0">
                  <c:v>166</c:v>
                </c:pt>
                <c:pt idx="1">
                  <c:v>28</c:v>
                </c:pt>
                <c:pt idx="2">
                  <c:v>18</c:v>
                </c:pt>
              </c:numCache>
            </c:numRef>
          </c:val>
          <c:extLst>
            <c:ext xmlns:c16="http://schemas.microsoft.com/office/drawing/2014/chart" uri="{C3380CC4-5D6E-409C-BE32-E72D297353CC}">
              <c16:uniqueId val="{00000001-4C37-45AF-B955-F14D5C70877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Sentenciadas del Fuero Federal</c:v>
                </c:pt>
                <c:pt idx="3">
                  <c:v>Personas Procesadas del Fuero Federal</c:v>
                </c:pt>
                <c:pt idx="4">
                  <c:v>Sin Situación Jurídica del Fuero Federal</c:v>
                </c:pt>
              </c:strCache>
            </c:strRef>
          </c:cat>
          <c:val>
            <c:numRef>
              <c:f>'Pág-58-Grá-NII'!$B$6:$B$10</c:f>
              <c:numCache>
                <c:formatCode>General</c:formatCode>
                <c:ptCount val="5"/>
                <c:pt idx="0">
                  <c:v>220</c:v>
                </c:pt>
                <c:pt idx="1">
                  <c:v>109</c:v>
                </c:pt>
                <c:pt idx="2">
                  <c:v>56</c:v>
                </c:pt>
                <c:pt idx="3">
                  <c:v>52</c:v>
                </c:pt>
                <c:pt idx="4">
                  <c:v>3</c:v>
                </c:pt>
              </c:numCache>
            </c:numRef>
          </c:val>
          <c:extLst>
            <c:ext xmlns:c16="http://schemas.microsoft.com/office/drawing/2014/chart" uri="{C3380CC4-5D6E-409C-BE32-E72D297353CC}">
              <c16:uniqueId val="{00000001-6155-4BDF-8B4F-E29C7367EC15}"/>
            </c:ext>
          </c:extLst>
        </c:ser>
        <c:dLbls>
          <c:showLegendKey val="0"/>
          <c:showVal val="0"/>
          <c:showCatName val="0"/>
          <c:showSerName val="0"/>
          <c:showPercent val="0"/>
          <c:showBubbleSize val="0"/>
        </c:dLbls>
        <c:gapWidth val="40"/>
        <c:axId val="716885407"/>
        <c:axId val="799346287"/>
      </c:barChart>
      <c:catAx>
        <c:axId val="716885407"/>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799346287"/>
        <c:crosses val="autoZero"/>
        <c:auto val="1"/>
        <c:lblAlgn val="ctr"/>
        <c:lblOffset val="100"/>
        <c:noMultiLvlLbl val="0"/>
      </c:catAx>
      <c:valAx>
        <c:axId val="799346287"/>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71688540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'Pág-59-Grá-NIII'!$A$6:$A$14</c:f>
              <c:strCache>
                <c:ptCount val="9"/>
                <c:pt idx="0">
                  <c:v>Agresiones a Terceros</c:v>
                </c:pt>
                <c:pt idx="1">
                  <c:v>Decesos</c:v>
                </c:pt>
                <c:pt idx="2">
                  <c:v>Riñas</c:v>
                </c:pt>
                <c:pt idx="3">
                  <c:v>Autoagresiones</c:v>
                </c:pt>
                <c:pt idx="4">
                  <c:v>Intentos de Suicidio</c:v>
                </c:pt>
                <c:pt idx="5">
                  <c:v>Suicidios</c:v>
                </c:pt>
                <c:pt idx="6">
                  <c:v>Evasiones</c:v>
                </c:pt>
                <c:pt idx="7">
                  <c:v>Homicidios</c:v>
                </c:pt>
                <c:pt idx="8">
                  <c:v>Violaciones</c:v>
                </c:pt>
              </c:strCache>
            </c:strRef>
          </c:cat>
          <c:val>
            <c:numRef>
              <c:f>'Pág-59-Grá-NIII'!$B$6:$B$14</c:f>
              <c:numCache>
                <c:formatCode>General</c:formatCode>
                <c:ptCount val="9"/>
                <c:pt idx="0">
                  <c:v>80</c:v>
                </c:pt>
                <c:pt idx="1">
                  <c:v>78</c:v>
                </c:pt>
                <c:pt idx="2">
                  <c:v>43</c:v>
                </c:pt>
                <c:pt idx="3">
                  <c:v>25</c:v>
                </c:pt>
                <c:pt idx="4">
                  <c:v>13</c:v>
                </c:pt>
                <c:pt idx="5">
                  <c:v>5</c:v>
                </c:pt>
                <c:pt idx="6">
                  <c:v>2</c:v>
                </c:pt>
                <c:pt idx="7">
                  <c:v>2</c:v>
                </c:pt>
                <c:pt idx="8">
                  <c:v>1</c:v>
                </c:pt>
              </c:numCache>
            </c:numRef>
          </c:val>
          <c:extLst>
            <c:ext xmlns:c16="http://schemas.microsoft.com/office/drawing/2014/chart" uri="{C3380CC4-5D6E-409C-BE32-E72D297353CC}">
              <c16:uniqueId val="{00000001-2B77-4E49-ABA4-75CB6691869F}"/>
            </c:ext>
          </c:extLst>
        </c:ser>
        <c:dLbls>
          <c:showLegendKey val="0"/>
          <c:showVal val="0"/>
          <c:showCatName val="0"/>
          <c:showSerName val="0"/>
          <c:showPercent val="0"/>
          <c:showBubbleSize val="0"/>
        </c:dLbls>
        <c:gapWidth val="40"/>
        <c:axId val="1163670927"/>
        <c:axId val="799357695"/>
      </c:barChart>
      <c:catAx>
        <c:axId val="116367092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799357695"/>
        <c:crosses val="autoZero"/>
        <c:auto val="1"/>
        <c:lblAlgn val="ctr"/>
        <c:lblOffset val="100"/>
        <c:noMultiLvlLbl val="0"/>
      </c:catAx>
      <c:valAx>
        <c:axId val="799357695"/>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16367092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'Pág-59-Grá-NIII'!$A$24:$A$32</c:f>
              <c:strCache>
                <c:ptCount val="9"/>
                <c:pt idx="0">
                  <c:v>Agresiones a Terceros</c:v>
                </c:pt>
                <c:pt idx="1">
                  <c:v>Riñas</c:v>
                </c:pt>
                <c:pt idx="2">
                  <c:v>Decesos</c:v>
                </c:pt>
                <c:pt idx="3">
                  <c:v>Autoagresiones</c:v>
                </c:pt>
                <c:pt idx="4">
                  <c:v>Intentos de Suicidio</c:v>
                </c:pt>
                <c:pt idx="5">
                  <c:v>Suicidios</c:v>
                </c:pt>
                <c:pt idx="6">
                  <c:v>Evasiones</c:v>
                </c:pt>
                <c:pt idx="7">
                  <c:v>Homicidios</c:v>
                </c:pt>
                <c:pt idx="8">
                  <c:v>Violaciones</c:v>
                </c:pt>
              </c:strCache>
            </c:strRef>
          </c:cat>
          <c:val>
            <c:numRef>
              <c:f>'Pág-59-Grá-NIII'!$B$24:$B$32</c:f>
              <c:numCache>
                <c:formatCode>General</c:formatCode>
                <c:ptCount val="9"/>
                <c:pt idx="0">
                  <c:v>159</c:v>
                </c:pt>
                <c:pt idx="1">
                  <c:v>155</c:v>
                </c:pt>
                <c:pt idx="2">
                  <c:v>78</c:v>
                </c:pt>
                <c:pt idx="3">
                  <c:v>25</c:v>
                </c:pt>
                <c:pt idx="4">
                  <c:v>13</c:v>
                </c:pt>
                <c:pt idx="5">
                  <c:v>5</c:v>
                </c:pt>
                <c:pt idx="6">
                  <c:v>2</c:v>
                </c:pt>
                <c:pt idx="7">
                  <c:v>2</c:v>
                </c:pt>
                <c:pt idx="8">
                  <c:v>1</c:v>
                </c:pt>
              </c:numCache>
            </c:numRef>
          </c:val>
          <c:extLst>
            <c:ext xmlns:c16="http://schemas.microsoft.com/office/drawing/2014/chart" uri="{C3380CC4-5D6E-409C-BE32-E72D297353CC}">
              <c16:uniqueId val="{00000001-D4D0-467D-902E-D7DC3E7E1A9B}"/>
            </c:ext>
          </c:extLst>
        </c:ser>
        <c:dLbls>
          <c:showLegendKey val="0"/>
          <c:showVal val="0"/>
          <c:showCatName val="0"/>
          <c:showSerName val="0"/>
          <c:showPercent val="0"/>
          <c:showBubbleSize val="0"/>
        </c:dLbls>
        <c:gapWidth val="40"/>
        <c:axId val="1163669007"/>
        <c:axId val="799355711"/>
      </c:barChart>
      <c:catAx>
        <c:axId val="116366900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799355711"/>
        <c:crosses val="autoZero"/>
        <c:auto val="1"/>
        <c:lblAlgn val="ctr"/>
        <c:lblOffset val="100"/>
        <c:noMultiLvlLbl val="0"/>
      </c:catAx>
      <c:valAx>
        <c:axId val="799355711"/>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16366900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0"/>
              <c:layout>
                <c:manualLayout>
                  <c:x val="-5.0347608987900916E-2"/>
                  <c:y val="-9.0474803149606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3C-45E1-A6C0-590B40DC85D9}"/>
                </c:ext>
              </c:extLst>
            </c:dLbl>
            <c:dLbl>
              <c:idx val="1"/>
              <c:layout>
                <c:manualLayout>
                  <c:x val="-4.415248703668139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3C-45E1-A6C0-590B40DC85D9}"/>
                </c:ext>
              </c:extLst>
            </c:dLbl>
            <c:dLbl>
              <c:idx val="2"/>
              <c:layout>
                <c:manualLayout>
                  <c:x val="-4.4499999999999998E-2"/>
                  <c:y val="-0.130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3C-45E1-A6C0-590B40DC85D9}"/>
                </c:ext>
              </c:extLst>
            </c:dLbl>
            <c:dLbl>
              <c:idx val="3"/>
              <c:layout>
                <c:manualLayout>
                  <c:x val="-4.4463414634146339E-2"/>
                  <c:y val="-0.105474803149606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3C-45E1-A6C0-590B40DC85D9}"/>
                </c:ext>
              </c:extLst>
            </c:dLbl>
            <c:dLbl>
              <c:idx val="6"/>
              <c:layout>
                <c:manualLayout>
                  <c:x val="-4.1414634146341466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3C-45E1-A6C0-590B40DC85D9}"/>
                </c:ext>
              </c:extLst>
            </c:dLbl>
            <c:dLbl>
              <c:idx val="7"/>
              <c:layout>
                <c:manualLayout>
                  <c:x val="-4.6719512195121951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3C-45E1-A6C0-590B40DC85D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'Pág-10-Grá-CPP'!$B$8:$B$18</c:f>
              <c:numCache>
                <c:formatCode>#,##0</c:formatCode>
                <c:ptCount val="11"/>
                <c:pt idx="0">
                  <c:v>255638</c:v>
                </c:pt>
                <c:pt idx="1">
                  <c:v>247488</c:v>
                </c:pt>
                <c:pt idx="2">
                  <c:v>217868</c:v>
                </c:pt>
                <c:pt idx="3">
                  <c:v>204617</c:v>
                </c:pt>
                <c:pt idx="4">
                  <c:v>197988</c:v>
                </c:pt>
                <c:pt idx="5">
                  <c:v>200936</c:v>
                </c:pt>
                <c:pt idx="6">
                  <c:v>214231</c:v>
                </c:pt>
                <c:pt idx="7">
                  <c:v>222369</c:v>
                </c:pt>
                <c:pt idx="8">
                  <c:v>228530</c:v>
                </c:pt>
                <c:pt idx="9">
                  <c:v>231906</c:v>
                </c:pt>
                <c:pt idx="10">
                  <c:v>232829</c:v>
                </c:pt>
              </c:numCache>
            </c:numRef>
          </c:val>
          <c:smooth val="0"/>
          <c:extLst>
            <c:ext xmlns:c16="http://schemas.microsoft.com/office/drawing/2014/chart" uri="{C3380CC4-5D6E-409C-BE32-E72D297353CC}">
              <c16:uniqueId val="{00000001-469F-4A6F-8E88-D4F71A776E16}"/>
            </c:ext>
          </c:extLst>
        </c:ser>
        <c:dLbls>
          <c:showLegendKey val="0"/>
          <c:showVal val="0"/>
          <c:showCatName val="0"/>
          <c:showSerName val="0"/>
          <c:showPercent val="0"/>
          <c:showBubbleSize val="0"/>
        </c:dLbls>
        <c:marker val="1"/>
        <c:smooth val="0"/>
        <c:axId val="648061663"/>
        <c:axId val="799311071"/>
      </c:lineChart>
      <c:catAx>
        <c:axId val="648061663"/>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799311071"/>
        <c:crosses val="autoZero"/>
        <c:auto val="1"/>
        <c:lblAlgn val="ctr"/>
        <c:lblOffset val="100"/>
        <c:noMultiLvlLbl val="0"/>
      </c:catAx>
      <c:valAx>
        <c:axId val="799311071"/>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64806166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4.7213462646437485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6C-4010-98D7-4298D76AF3BB}"/>
                </c:ext>
              </c:extLst>
            </c:dLbl>
            <c:dLbl>
              <c:idx val="2"/>
              <c:layout>
                <c:manualLayout>
                  <c:x val="-4.4993950451315538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6C-4010-98D7-4298D76AF3BB}"/>
                </c:ext>
              </c:extLst>
            </c:dLbl>
            <c:dLbl>
              <c:idx val="5"/>
              <c:layout>
                <c:manualLayout>
                  <c:x val="-4.7006145573266843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6C-4010-98D7-4298D76AF3BB}"/>
                </c:ext>
              </c:extLst>
            </c:dLbl>
            <c:dLbl>
              <c:idx val="8"/>
              <c:layout>
                <c:manualLayout>
                  <c:x val="-4.6311023622047247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6C-4010-98D7-4298D76AF3BB}"/>
                </c:ext>
              </c:extLst>
            </c:dLbl>
            <c:dLbl>
              <c:idx val="11"/>
              <c:layout>
                <c:manualLayout>
                  <c:x val="-4.6006145573266759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18-4AFB-8DD4-8C25D5014B99}"/>
                </c:ext>
              </c:extLst>
            </c:dLbl>
            <c:dLbl>
              <c:idx val="12"/>
              <c:layout>
                <c:manualLayout>
                  <c:x val="-2.0970328404071443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6C-4010-98D7-4298D76AF3BB}"/>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2023</c:v>
                  </c:pt>
                  <c:pt idx="12">
                    <c:v>2024</c:v>
                  </c:pt>
                </c:lvl>
              </c:multiLvlStrCache>
            </c:multiLvlStrRef>
          </c:cat>
          <c:val>
            <c:numRef>
              <c:f>'Pág-10-Grá-CPP'!$C$26:$C$38</c:f>
              <c:numCache>
                <c:formatCode>#,##0</c:formatCode>
                <c:ptCount val="13"/>
                <c:pt idx="0">
                  <c:v>230051</c:v>
                </c:pt>
                <c:pt idx="1">
                  <c:v>230730</c:v>
                </c:pt>
                <c:pt idx="2">
                  <c:v>231100</c:v>
                </c:pt>
                <c:pt idx="3">
                  <c:v>231907</c:v>
                </c:pt>
                <c:pt idx="4">
                  <c:v>232230</c:v>
                </c:pt>
                <c:pt idx="5">
                  <c:v>232807</c:v>
                </c:pt>
                <c:pt idx="6">
                  <c:v>234067</c:v>
                </c:pt>
                <c:pt idx="7">
                  <c:v>234561</c:v>
                </c:pt>
                <c:pt idx="8">
                  <c:v>234762</c:v>
                </c:pt>
                <c:pt idx="9">
                  <c:v>234324</c:v>
                </c:pt>
                <c:pt idx="10">
                  <c:v>233836</c:v>
                </c:pt>
                <c:pt idx="11">
                  <c:v>231906</c:v>
                </c:pt>
                <c:pt idx="12">
                  <c:v>232829</c:v>
                </c:pt>
              </c:numCache>
            </c:numRef>
          </c:val>
          <c:smooth val="0"/>
          <c:extLst>
            <c:ext xmlns:c16="http://schemas.microsoft.com/office/drawing/2014/chart" uri="{C3380CC4-5D6E-409C-BE32-E72D297353CC}">
              <c16:uniqueId val="{00000003-648D-485F-AF02-AE7D8F6BA832}"/>
            </c:ext>
          </c:extLst>
        </c:ser>
        <c:dLbls>
          <c:showLegendKey val="0"/>
          <c:showVal val="0"/>
          <c:showCatName val="0"/>
          <c:showSerName val="0"/>
          <c:showPercent val="0"/>
          <c:showBubbleSize val="0"/>
        </c:dLbls>
        <c:marker val="1"/>
        <c:smooth val="0"/>
        <c:axId val="648065023"/>
        <c:axId val="799319503"/>
      </c:lineChart>
      <c:catAx>
        <c:axId val="648065023"/>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799319503"/>
        <c:crosses val="autoZero"/>
        <c:auto val="1"/>
        <c:lblAlgn val="ctr"/>
        <c:lblOffset val="100"/>
        <c:noMultiLvlLbl val="0"/>
      </c:catAx>
      <c:valAx>
        <c:axId val="799319503"/>
        <c:scaling>
          <c:orientation val="minMax"/>
          <c:max val="238000"/>
          <c:min val="22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64806502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4.227932960893855E-2"/>
                  <c:y val="9.3416418641449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85-4904-A3F7-A2D134710602}"/>
                </c:ext>
              </c:extLst>
            </c:dLbl>
            <c:dLbl>
              <c:idx val="1"/>
              <c:layout>
                <c:manualLayout>
                  <c:x val="-3.7586592178770972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85-4904-A3F7-A2D134710602}"/>
                </c:ext>
              </c:extLst>
            </c:dLbl>
            <c:dLbl>
              <c:idx val="2"/>
              <c:layout>
                <c:manualLayout>
                  <c:x val="-3.8653675273830998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85-4904-A3F7-A2D134710602}"/>
                </c:ext>
              </c:extLst>
            </c:dLbl>
            <c:dLbl>
              <c:idx val="3"/>
              <c:layout>
                <c:manualLayout>
                  <c:x val="-3.6988870804557254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85-4904-A3F7-A2D134710602}"/>
                </c:ext>
              </c:extLst>
            </c:dLbl>
            <c:dLbl>
              <c:idx val="4"/>
              <c:layout>
                <c:manualLayout>
                  <c:x val="-3.6122905027933E-2"/>
                  <c:y val="9.3416418641449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85-4904-A3F7-A2D134710602}"/>
                </c:ext>
              </c:extLst>
            </c:dLbl>
            <c:dLbl>
              <c:idx val="5"/>
              <c:layout>
                <c:manualLayout>
                  <c:x val="-3.7581049575506974E-2"/>
                  <c:y val="9.7244169837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85-4904-A3F7-A2D134710602}"/>
                </c:ext>
              </c:extLst>
            </c:dLbl>
            <c:dLbl>
              <c:idx val="6"/>
              <c:layout>
                <c:manualLayout>
                  <c:x val="-3.594413407821237E-2"/>
                  <c:y val="9.7244169837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85-4904-A3F7-A2D134710602}"/>
                </c:ext>
              </c:extLst>
            </c:dLbl>
            <c:dLbl>
              <c:idx val="7"/>
              <c:layout>
                <c:manualLayout>
                  <c:x val="-3.6340826111819824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85-4904-A3F7-A2D134710602}"/>
                </c:ext>
              </c:extLst>
            </c:dLbl>
            <c:dLbl>
              <c:idx val="8"/>
              <c:layout>
                <c:manualLayout>
                  <c:x val="-3.6368715083798804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85-4904-A3F7-A2D134710602}"/>
                </c:ext>
              </c:extLst>
            </c:dLbl>
            <c:dLbl>
              <c:idx val="9"/>
              <c:layout>
                <c:manualLayout>
                  <c:x val="-3.6491620111732008E-2"/>
                  <c:y val="8.95886674452774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85-4904-A3F7-A2D134710602}"/>
                </c:ext>
              </c:extLst>
            </c:dLbl>
            <c:dLbl>
              <c:idx val="10"/>
              <c:layout>
                <c:manualLayout>
                  <c:x val="-3.7039106145251563E-2"/>
                  <c:y val="8.576091624910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E85-4904-A3F7-A2D134710602}"/>
                </c:ext>
              </c:extLst>
            </c:dLbl>
            <c:dLbl>
              <c:idx val="11"/>
              <c:layout>
                <c:manualLayout>
                  <c:x val="-3.5122949016847753E-2"/>
                  <c:y val="8.193316505293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E85-4904-A3F7-A2D134710602}"/>
                </c:ext>
              </c:extLst>
            </c:dLbl>
            <c:dLbl>
              <c:idx val="12"/>
              <c:layout>
                <c:manualLayout>
                  <c:x val="-2.5533453569700437E-2"/>
                  <c:y val="8.19331650529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E85-4904-A3F7-A2D13471060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79368</c:v>
                </c:pt>
                <c:pt idx="1">
                  <c:v>79624</c:v>
                </c:pt>
                <c:pt idx="2">
                  <c:v>79564</c:v>
                </c:pt>
                <c:pt idx="3">
                  <c:v>80352</c:v>
                </c:pt>
                <c:pt idx="4">
                  <c:v>80219</c:v>
                </c:pt>
                <c:pt idx="5">
                  <c:v>80120</c:v>
                </c:pt>
                <c:pt idx="6">
                  <c:v>80494</c:v>
                </c:pt>
                <c:pt idx="7">
                  <c:v>79376</c:v>
                </c:pt>
                <c:pt idx="8">
                  <c:v>78253</c:v>
                </c:pt>
                <c:pt idx="9">
                  <c:v>76854</c:v>
                </c:pt>
                <c:pt idx="10">
                  <c:v>76029</c:v>
                </c:pt>
                <c:pt idx="11">
                  <c:v>75222</c:v>
                </c:pt>
                <c:pt idx="12">
                  <c:v>75700</c:v>
                </c:pt>
              </c:numCache>
            </c:numRef>
          </c:val>
          <c:smooth val="0"/>
          <c:extLst>
            <c:ext xmlns:c16="http://schemas.microsoft.com/office/drawing/2014/chart" uri="{C3380CC4-5D6E-409C-BE32-E72D297353CC}">
              <c16:uniqueId val="{00000001-50DD-4B1B-8E14-2708C74F4D34}"/>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044736726344972E-2"/>
                  <c:y val="-9.797114116716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E85-4904-A3F7-A2D134710602}"/>
                </c:ext>
              </c:extLst>
            </c:dLbl>
            <c:dLbl>
              <c:idx val="1"/>
              <c:layout>
                <c:manualLayout>
                  <c:x val="-3.7240223463687168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E85-4904-A3F7-A2D134710602}"/>
                </c:ext>
              </c:extLst>
            </c:dLbl>
            <c:dLbl>
              <c:idx val="2"/>
              <c:layout>
                <c:manualLayout>
                  <c:x val="-3.8307306558747194E-2"/>
                  <c:y val="-9.03156387748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E85-4904-A3F7-A2D134710602}"/>
                </c:ext>
              </c:extLst>
            </c:dLbl>
            <c:dLbl>
              <c:idx val="3"/>
              <c:layout>
                <c:manualLayout>
                  <c:x val="-3.7849206000088016E-2"/>
                  <c:y val="-9.797114116716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E85-4904-A3F7-A2D134710602}"/>
                </c:ext>
              </c:extLst>
            </c:dLbl>
            <c:dLbl>
              <c:idx val="4"/>
              <c:layout>
                <c:manualLayout>
                  <c:x val="-3.773747415651256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E85-4904-A3F7-A2D134710602}"/>
                </c:ext>
              </c:extLst>
            </c:dLbl>
            <c:dLbl>
              <c:idx val="5"/>
              <c:layout>
                <c:manualLayout>
                  <c:x val="-3.7251396648044693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E85-4904-A3F7-A2D134710602}"/>
                </c:ext>
              </c:extLst>
            </c:dLbl>
            <c:dLbl>
              <c:idx val="6"/>
              <c:layout>
                <c:manualLayout>
                  <c:x val="-3.7810055865921788E-2"/>
                  <c:y val="-9.03156387748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E85-4904-A3F7-A2D134710602}"/>
                </c:ext>
              </c:extLst>
            </c:dLbl>
            <c:dLbl>
              <c:idx val="7"/>
              <c:layout>
                <c:manualLayout>
                  <c:x val="-3.8726256983240302E-2"/>
                  <c:y val="-9.0315638774818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E85-4904-A3F7-A2D134710602}"/>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200,384</c:v>
                  </c:pt>
                  <c:pt idx="1">
                    <c:v>200,971</c:v>
                  </c:pt>
                  <c:pt idx="2">
                    <c:v>201,254</c:v>
                  </c:pt>
                  <c:pt idx="3">
                    <c:v>201,941</c:v>
                  </c:pt>
                  <c:pt idx="4">
                    <c:v>202,165</c:v>
                  </c:pt>
                  <c:pt idx="5">
                    <c:v>202,557</c:v>
                  </c:pt>
                  <c:pt idx="6">
                    <c:v>203,664</c:v>
                  </c:pt>
                  <c:pt idx="7">
                    <c:v>204,043</c:v>
                  </c:pt>
                  <c:pt idx="8">
                    <c:v>204,385</c:v>
                  </c:pt>
                  <c:pt idx="9">
                    <c:v>204,162</c:v>
                  </c:pt>
                  <c:pt idx="10">
                    <c:v>203,738</c:v>
                  </c:pt>
                  <c:pt idx="11">
                    <c:v>202,308</c:v>
                  </c:pt>
                  <c:pt idx="12">
                    <c:v>203,289</c:v>
                  </c:pt>
                </c:lvl>
              </c:multiLvlStrCache>
            </c:multiLvlStrRef>
          </c:cat>
          <c:val>
            <c:numRef>
              <c:f>'Pág-11-Grá-CPP'!$B$8:$B$20</c:f>
              <c:numCache>
                <c:formatCode>#,##0</c:formatCode>
                <c:ptCount val="13"/>
                <c:pt idx="0">
                  <c:v>121016</c:v>
                </c:pt>
                <c:pt idx="1">
                  <c:v>121347</c:v>
                </c:pt>
                <c:pt idx="2">
                  <c:v>121690</c:v>
                </c:pt>
                <c:pt idx="3">
                  <c:v>121589</c:v>
                </c:pt>
                <c:pt idx="4">
                  <c:v>121946</c:v>
                </c:pt>
                <c:pt idx="5">
                  <c:v>122437</c:v>
                </c:pt>
                <c:pt idx="6">
                  <c:v>123170</c:v>
                </c:pt>
                <c:pt idx="7">
                  <c:v>124667</c:v>
                </c:pt>
                <c:pt idx="8">
                  <c:v>126132</c:v>
                </c:pt>
                <c:pt idx="9">
                  <c:v>127308</c:v>
                </c:pt>
                <c:pt idx="10">
                  <c:v>127709</c:v>
                </c:pt>
                <c:pt idx="11">
                  <c:v>127086</c:v>
                </c:pt>
                <c:pt idx="12">
                  <c:v>127589</c:v>
                </c:pt>
              </c:numCache>
            </c:numRef>
          </c:val>
          <c:smooth val="0"/>
          <c:extLst>
            <c:ext xmlns:c16="http://schemas.microsoft.com/office/drawing/2014/chart" uri="{C3380CC4-5D6E-409C-BE32-E72D297353CC}">
              <c16:uniqueId val="{00000002-50DD-4B1B-8E14-2708C74F4D34}"/>
            </c:ext>
          </c:extLst>
        </c:ser>
        <c:dLbls>
          <c:showLegendKey val="0"/>
          <c:showVal val="0"/>
          <c:showCatName val="0"/>
          <c:showSerName val="0"/>
          <c:showPercent val="0"/>
          <c:showBubbleSize val="0"/>
        </c:dLbls>
        <c:marker val="1"/>
        <c:smooth val="0"/>
        <c:axId val="648055903"/>
        <c:axId val="799338847"/>
      </c:lineChart>
      <c:catAx>
        <c:axId val="64805590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799338847"/>
        <c:crosses val="autoZero"/>
        <c:auto val="1"/>
        <c:lblAlgn val="ctr"/>
        <c:lblOffset val="100"/>
        <c:noMultiLvlLbl val="0"/>
      </c:catAx>
      <c:valAx>
        <c:axId val="799338847"/>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64805590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3871552368803064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1A-4388-A1F6-D92B75282679}"/>
                </c:ext>
              </c:extLst>
            </c:dLbl>
            <c:dLbl>
              <c:idx val="1"/>
              <c:layout>
                <c:manualLayout>
                  <c:x val="-3.410055865921787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1A-4388-A1F6-D92B75282679}"/>
                </c:ext>
              </c:extLst>
            </c:dLbl>
            <c:dLbl>
              <c:idx val="2"/>
              <c:layout>
                <c:manualLayout>
                  <c:x val="-3.5368759072713675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1A-4388-A1F6-D92B75282679}"/>
                </c:ext>
              </c:extLst>
            </c:dLbl>
            <c:dLbl>
              <c:idx val="3"/>
              <c:layout>
                <c:manualLayout>
                  <c:x val="-3.423463687150842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1A-4388-A1F6-D92B75282679}"/>
                </c:ext>
              </c:extLst>
            </c:dLbl>
            <c:dLbl>
              <c:idx val="4"/>
              <c:layout>
                <c:manualLayout>
                  <c:x val="-3.4201117318435753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1A-4388-A1F6-D92B75282679}"/>
                </c:ext>
              </c:extLst>
            </c:dLbl>
            <c:dLbl>
              <c:idx val="5"/>
              <c:layout>
                <c:manualLayout>
                  <c:x val="-3.5212334491708089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1A-4388-A1F6-D92B75282679}"/>
                </c:ext>
              </c:extLst>
            </c:dLbl>
            <c:dLbl>
              <c:idx val="6"/>
              <c:layout>
                <c:manualLayout>
                  <c:x val="-3.4960893854748605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1A-4388-A1F6-D92B75282679}"/>
                </c:ext>
              </c:extLst>
            </c:dLbl>
            <c:dLbl>
              <c:idx val="7"/>
              <c:layout>
                <c:manualLayout>
                  <c:x val="-3.4944178067127081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1A-4388-A1F6-D92B75282679}"/>
                </c:ext>
              </c:extLst>
            </c:dLbl>
            <c:dLbl>
              <c:idx val="8"/>
              <c:layout>
                <c:manualLayout>
                  <c:x val="-3.4240267452602023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1A-4388-A1F6-D92B75282679}"/>
                </c:ext>
              </c:extLst>
            </c:dLbl>
            <c:dLbl>
              <c:idx val="9"/>
              <c:layout>
                <c:manualLayout>
                  <c:x val="-3.44804469273743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1A-4388-A1F6-D92B75282679}"/>
                </c:ext>
              </c:extLst>
            </c:dLbl>
            <c:dLbl>
              <c:idx val="10"/>
              <c:layout>
                <c:manualLayout>
                  <c:x val="-3.5502837285004342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1A-4388-A1F6-D92B75282679}"/>
                </c:ext>
              </c:extLst>
            </c:dLbl>
            <c:dLbl>
              <c:idx val="11"/>
              <c:layout>
                <c:manualLayout>
                  <c:x val="-3.5865921787709497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1A-4388-A1F6-D92B75282679}"/>
                </c:ext>
              </c:extLst>
            </c:dLbl>
            <c:dLbl>
              <c:idx val="12"/>
              <c:layout>
                <c:manualLayout>
                  <c:x val="-2.7688118594114446E-2"/>
                  <c:y val="6.3653221918688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1A-4388-A1F6-D92B7528267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13247</c:v>
                </c:pt>
                <c:pt idx="1">
                  <c:v>13221</c:v>
                </c:pt>
                <c:pt idx="2">
                  <c:v>13262</c:v>
                </c:pt>
                <c:pt idx="3">
                  <c:v>13219</c:v>
                </c:pt>
                <c:pt idx="4">
                  <c:v>13265</c:v>
                </c:pt>
                <c:pt idx="5">
                  <c:v>13378</c:v>
                </c:pt>
                <c:pt idx="6">
                  <c:v>13434</c:v>
                </c:pt>
                <c:pt idx="7">
                  <c:v>13444</c:v>
                </c:pt>
                <c:pt idx="8">
                  <c:v>13261</c:v>
                </c:pt>
                <c:pt idx="9">
                  <c:v>13140</c:v>
                </c:pt>
                <c:pt idx="10">
                  <c:v>12963</c:v>
                </c:pt>
                <c:pt idx="11">
                  <c:v>12590</c:v>
                </c:pt>
                <c:pt idx="12">
                  <c:v>12372</c:v>
                </c:pt>
              </c:numCache>
            </c:numRef>
          </c:val>
          <c:smooth val="0"/>
          <c:extLst>
            <c:ext xmlns:c16="http://schemas.microsoft.com/office/drawing/2014/chart" uri="{C3380CC4-5D6E-409C-BE32-E72D297353CC}">
              <c16:uniqueId val="{00000003-F2E7-408F-9530-FE80FF121118}"/>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'Pág-11-Grá-CPP'!$H$8:$I$20</c:f>
              <c:multiLvlStrCache>
                <c:ptCount val="1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lvl>
                <c:lvl>
                  <c:pt idx="0">
                    <c:v>29,667</c:v>
                  </c:pt>
                  <c:pt idx="1">
                    <c:v>29,759</c:v>
                  </c:pt>
                  <c:pt idx="2">
                    <c:v>29,846</c:v>
                  </c:pt>
                  <c:pt idx="3">
                    <c:v>29,966</c:v>
                  </c:pt>
                  <c:pt idx="4">
                    <c:v>30,065</c:v>
                  </c:pt>
                  <c:pt idx="5">
                    <c:v>30,250</c:v>
                  </c:pt>
                  <c:pt idx="6">
                    <c:v>30,403</c:v>
                  </c:pt>
                  <c:pt idx="7">
                    <c:v>30,518</c:v>
                  </c:pt>
                  <c:pt idx="8">
                    <c:v>30,377</c:v>
                  </c:pt>
                  <c:pt idx="9">
                    <c:v>30,162</c:v>
                  </c:pt>
                  <c:pt idx="10">
                    <c:v>30,098</c:v>
                  </c:pt>
                  <c:pt idx="11">
                    <c:v>29,598</c:v>
                  </c:pt>
                  <c:pt idx="12">
                    <c:v>29,540</c:v>
                  </c:pt>
                </c:lvl>
              </c:multiLvlStrCache>
            </c:multiLvlStrRef>
          </c:cat>
          <c:val>
            <c:numRef>
              <c:f>'Pág-11-Grá-CPP'!$G$8:$G$20</c:f>
              <c:numCache>
                <c:formatCode>#,##0</c:formatCode>
                <c:ptCount val="13"/>
                <c:pt idx="0">
                  <c:v>16420</c:v>
                </c:pt>
                <c:pt idx="1">
                  <c:v>16538</c:v>
                </c:pt>
                <c:pt idx="2">
                  <c:v>16584</c:v>
                </c:pt>
                <c:pt idx="3">
                  <c:v>16747</c:v>
                </c:pt>
                <c:pt idx="4">
                  <c:v>16800</c:v>
                </c:pt>
                <c:pt idx="5">
                  <c:v>16872</c:v>
                </c:pt>
                <c:pt idx="6">
                  <c:v>16969</c:v>
                </c:pt>
                <c:pt idx="7">
                  <c:v>17074</c:v>
                </c:pt>
                <c:pt idx="8">
                  <c:v>17116</c:v>
                </c:pt>
                <c:pt idx="9">
                  <c:v>17022</c:v>
                </c:pt>
                <c:pt idx="10">
                  <c:v>17135</c:v>
                </c:pt>
                <c:pt idx="11">
                  <c:v>17008</c:v>
                </c:pt>
                <c:pt idx="12">
                  <c:v>17168</c:v>
                </c:pt>
              </c:numCache>
            </c:numRef>
          </c:val>
          <c:smooth val="0"/>
          <c:extLst>
            <c:ext xmlns:c16="http://schemas.microsoft.com/office/drawing/2014/chart" uri="{C3380CC4-5D6E-409C-BE32-E72D297353CC}">
              <c16:uniqueId val="{00000004-F2E7-408F-9530-FE80FF121118}"/>
            </c:ext>
          </c:extLst>
        </c:ser>
        <c:dLbls>
          <c:showLegendKey val="0"/>
          <c:showVal val="0"/>
          <c:showCatName val="0"/>
          <c:showSerName val="0"/>
          <c:showPercent val="0"/>
          <c:showBubbleSize val="0"/>
        </c:dLbls>
        <c:marker val="1"/>
        <c:smooth val="0"/>
        <c:axId val="1037408511"/>
        <c:axId val="799312063"/>
      </c:lineChart>
      <c:catAx>
        <c:axId val="1037408511"/>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799312063"/>
        <c:crosses val="autoZero"/>
        <c:auto val="1"/>
        <c:lblAlgn val="ctr"/>
        <c:lblOffset val="100"/>
        <c:noMultiLvlLbl val="0"/>
      </c:catAx>
      <c:valAx>
        <c:axId val="799312063"/>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037408511"/>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2138729112761615"/>
          <c:y val="0.11776565429321335"/>
          <c:w val="0.77167625323430311"/>
          <c:h val="0.75384608173978251"/>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D94B-4C0E-9C0F-447A564BD364}"/>
              </c:ext>
            </c:extLst>
          </c:dPt>
          <c:dPt>
            <c:idx val="1"/>
            <c:bubble3D val="0"/>
            <c:spPr>
              <a:solidFill>
                <a:srgbClr val="FF0000"/>
              </a:solidFill>
            </c:spPr>
            <c:extLst>
              <c:ext xmlns:c16="http://schemas.microsoft.com/office/drawing/2014/chart" uri="{C3380CC4-5D6E-409C-BE32-E72D297353CC}">
                <c16:uniqueId val="{00000003-D94B-4C0E-9C0F-447A564BD364}"/>
              </c:ext>
            </c:extLst>
          </c:dPt>
          <c:dPt>
            <c:idx val="2"/>
            <c:bubble3D val="0"/>
            <c:spPr>
              <a:solidFill>
                <a:srgbClr val="FFC000"/>
              </a:solidFill>
            </c:spPr>
            <c:extLst>
              <c:ext xmlns:c16="http://schemas.microsoft.com/office/drawing/2014/chart" uri="{C3380CC4-5D6E-409C-BE32-E72D297353CC}">
                <c16:uniqueId val="{00000004-D94B-4C0E-9C0F-447A564BD364}"/>
              </c:ext>
            </c:extLst>
          </c:dPt>
          <c:dLbls>
            <c:dLbl>
              <c:idx val="0"/>
              <c:layout>
                <c:manualLayout>
                  <c:x val="-1.5372759256156925E-2"/>
                  <c:y val="0.118666666666666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94B-4C0E-9C0F-447A564BD364}"/>
                </c:ext>
              </c:extLst>
            </c:dLbl>
            <c:dLbl>
              <c:idx val="1"/>
              <c:layout>
                <c:manualLayout>
                  <c:x val="-4.6036124917009487E-2"/>
                  <c:y val="-0.106214285714285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94B-4C0E-9C0F-447A564BD364}"/>
                </c:ext>
              </c:extLst>
            </c:dLbl>
            <c:dLbl>
              <c:idx val="2"/>
              <c:layout>
                <c:manualLayout>
                  <c:x val="0.15741243337490615"/>
                  <c:y val="-0.1301149231346081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94B-4C0E-9C0F-447A564BD364}"/>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258</c:v>
                </c:pt>
                <c:pt idx="1">
                  <c:v>14</c:v>
                </c:pt>
                <c:pt idx="2">
                  <c:v>13</c:v>
                </c:pt>
              </c:numCache>
            </c:numRef>
          </c:val>
          <c:extLst>
            <c:ext xmlns:c16="http://schemas.microsoft.com/office/drawing/2014/chart" uri="{C3380CC4-5D6E-409C-BE32-E72D297353CC}">
              <c16:uniqueId val="{00000001-D94B-4C0E-9C0F-447A564BD364}"/>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8"/>
            <c:invertIfNegative val="0"/>
            <c:bubble3D val="0"/>
            <c:spPr>
              <a:solidFill>
                <a:srgbClr val="336600"/>
              </a:solidFill>
            </c:spPr>
            <c:extLst>
              <c:ext xmlns:c16="http://schemas.microsoft.com/office/drawing/2014/chart" uri="{C3380CC4-5D6E-409C-BE32-E72D297353CC}">
                <c16:uniqueId val="{0000001B-EF7F-4B18-A0F8-74535C3E19C5}"/>
              </c:ext>
            </c:extLst>
          </c:dPt>
          <c:dPt>
            <c:idx val="19"/>
            <c:invertIfNegative val="0"/>
            <c:bubble3D val="0"/>
            <c:spPr>
              <a:solidFill>
                <a:srgbClr val="336600"/>
              </a:solidFill>
            </c:spPr>
            <c:extLst>
              <c:ext xmlns:c16="http://schemas.microsoft.com/office/drawing/2014/chart" uri="{C3380CC4-5D6E-409C-BE32-E72D297353CC}">
                <c16:uniqueId val="{0000001A-EF7F-4B18-A0F8-74535C3E19C5}"/>
              </c:ext>
            </c:extLst>
          </c:dPt>
          <c:dPt>
            <c:idx val="20"/>
            <c:invertIfNegative val="0"/>
            <c:bubble3D val="0"/>
            <c:spPr>
              <a:solidFill>
                <a:srgbClr val="336600"/>
              </a:solidFill>
            </c:spPr>
            <c:extLst>
              <c:ext xmlns:c16="http://schemas.microsoft.com/office/drawing/2014/chart" uri="{C3380CC4-5D6E-409C-BE32-E72D297353CC}">
                <c16:uniqueId val="{00000019-EF7F-4B18-A0F8-74535C3E19C5}"/>
              </c:ext>
            </c:extLst>
          </c:dPt>
          <c:dPt>
            <c:idx val="21"/>
            <c:invertIfNegative val="0"/>
            <c:bubble3D val="0"/>
            <c:spPr>
              <a:solidFill>
                <a:srgbClr val="336600"/>
              </a:solidFill>
            </c:spPr>
            <c:extLst>
              <c:ext xmlns:c16="http://schemas.microsoft.com/office/drawing/2014/chart" uri="{C3380CC4-5D6E-409C-BE32-E72D297353CC}">
                <c16:uniqueId val="{00000018-EF7F-4B18-A0F8-74535C3E19C5}"/>
              </c:ext>
            </c:extLst>
          </c:dPt>
          <c:dPt>
            <c:idx val="22"/>
            <c:invertIfNegative val="0"/>
            <c:bubble3D val="0"/>
            <c:spPr>
              <a:solidFill>
                <a:srgbClr val="336600"/>
              </a:solidFill>
            </c:spPr>
            <c:extLst>
              <c:ext xmlns:c16="http://schemas.microsoft.com/office/drawing/2014/chart" uri="{C3380CC4-5D6E-409C-BE32-E72D297353CC}">
                <c16:uniqueId val="{00000017-EF7F-4B18-A0F8-74535C3E19C5}"/>
              </c:ext>
            </c:extLst>
          </c:dPt>
          <c:dPt>
            <c:idx val="23"/>
            <c:invertIfNegative val="0"/>
            <c:bubble3D val="0"/>
            <c:spPr>
              <a:solidFill>
                <a:srgbClr val="336600"/>
              </a:solidFill>
            </c:spPr>
            <c:extLst>
              <c:ext xmlns:c16="http://schemas.microsoft.com/office/drawing/2014/chart" uri="{C3380CC4-5D6E-409C-BE32-E72D297353CC}">
                <c16:uniqueId val="{00000016-EF7F-4B18-A0F8-74535C3E19C5}"/>
              </c:ext>
            </c:extLst>
          </c:dPt>
          <c:dPt>
            <c:idx val="24"/>
            <c:invertIfNegative val="0"/>
            <c:bubble3D val="0"/>
            <c:spPr>
              <a:solidFill>
                <a:srgbClr val="336600"/>
              </a:solidFill>
            </c:spPr>
            <c:extLst>
              <c:ext xmlns:c16="http://schemas.microsoft.com/office/drawing/2014/chart" uri="{C3380CC4-5D6E-409C-BE32-E72D297353CC}">
                <c16:uniqueId val="{00000015-EF7F-4B18-A0F8-74535C3E19C5}"/>
              </c:ext>
            </c:extLst>
          </c:dPt>
          <c:dPt>
            <c:idx val="25"/>
            <c:invertIfNegative val="0"/>
            <c:bubble3D val="0"/>
            <c:spPr>
              <a:solidFill>
                <a:srgbClr val="336600"/>
              </a:solidFill>
            </c:spPr>
            <c:extLst>
              <c:ext xmlns:c16="http://schemas.microsoft.com/office/drawing/2014/chart" uri="{C3380CC4-5D6E-409C-BE32-E72D297353CC}">
                <c16:uniqueId val="{00000014-EF7F-4B18-A0F8-74535C3E19C5}"/>
              </c:ext>
            </c:extLst>
          </c:dPt>
          <c:dPt>
            <c:idx val="26"/>
            <c:invertIfNegative val="0"/>
            <c:bubble3D val="0"/>
            <c:spPr>
              <a:solidFill>
                <a:srgbClr val="336600"/>
              </a:solidFill>
            </c:spPr>
            <c:extLst>
              <c:ext xmlns:c16="http://schemas.microsoft.com/office/drawing/2014/chart" uri="{C3380CC4-5D6E-409C-BE32-E72D297353CC}">
                <c16:uniqueId val="{00000013-EF7F-4B18-A0F8-74535C3E19C5}"/>
              </c:ext>
            </c:extLst>
          </c:dPt>
          <c:dPt>
            <c:idx val="27"/>
            <c:invertIfNegative val="0"/>
            <c:bubble3D val="0"/>
            <c:spPr>
              <a:solidFill>
                <a:srgbClr val="336600"/>
              </a:solidFill>
            </c:spPr>
            <c:extLst>
              <c:ext xmlns:c16="http://schemas.microsoft.com/office/drawing/2014/chart" uri="{C3380CC4-5D6E-409C-BE32-E72D297353CC}">
                <c16:uniqueId val="{00000012-EF7F-4B18-A0F8-74535C3E19C5}"/>
              </c:ext>
            </c:extLst>
          </c:dPt>
          <c:dPt>
            <c:idx val="28"/>
            <c:invertIfNegative val="0"/>
            <c:bubble3D val="0"/>
            <c:spPr>
              <a:solidFill>
                <a:srgbClr val="336600"/>
              </a:solidFill>
            </c:spPr>
            <c:extLst>
              <c:ext xmlns:c16="http://schemas.microsoft.com/office/drawing/2014/chart" uri="{C3380CC4-5D6E-409C-BE32-E72D297353CC}">
                <c16:uniqueId val="{00000011-EF7F-4B18-A0F8-74535C3E19C5}"/>
              </c:ext>
            </c:extLst>
          </c:dPt>
          <c:dPt>
            <c:idx val="29"/>
            <c:invertIfNegative val="0"/>
            <c:bubble3D val="0"/>
            <c:spPr>
              <a:solidFill>
                <a:srgbClr val="336600"/>
              </a:solidFill>
            </c:spPr>
            <c:extLst>
              <c:ext xmlns:c16="http://schemas.microsoft.com/office/drawing/2014/chart" uri="{C3380CC4-5D6E-409C-BE32-E72D297353CC}">
                <c16:uniqueId val="{00000010-EF7F-4B18-A0F8-74535C3E19C5}"/>
              </c:ext>
            </c:extLst>
          </c:dPt>
          <c:dPt>
            <c:idx val="30"/>
            <c:invertIfNegative val="0"/>
            <c:bubble3D val="0"/>
            <c:spPr>
              <a:solidFill>
                <a:srgbClr val="336600"/>
              </a:solidFill>
            </c:spPr>
            <c:extLst>
              <c:ext xmlns:c16="http://schemas.microsoft.com/office/drawing/2014/chart" uri="{C3380CC4-5D6E-409C-BE32-E72D297353CC}">
                <c16:uniqueId val="{0000000F-EF7F-4B18-A0F8-74535C3E19C5}"/>
              </c:ext>
            </c:extLst>
          </c:dPt>
          <c:dPt>
            <c:idx val="31"/>
            <c:invertIfNegative val="0"/>
            <c:bubble3D val="0"/>
            <c:spPr>
              <a:solidFill>
                <a:srgbClr val="336600"/>
              </a:solidFill>
            </c:spPr>
            <c:extLst>
              <c:ext xmlns:c16="http://schemas.microsoft.com/office/drawing/2014/chart" uri="{C3380CC4-5D6E-409C-BE32-E72D297353CC}">
                <c16:uniqueId val="{0000000E-EF7F-4B18-A0F8-74535C3E19C5}"/>
              </c:ext>
            </c:extLst>
          </c:dPt>
          <c:dPt>
            <c:idx val="32"/>
            <c:invertIfNegative val="0"/>
            <c:bubble3D val="0"/>
            <c:spPr>
              <a:solidFill>
                <a:srgbClr val="336600"/>
              </a:solidFill>
            </c:spPr>
            <c:extLst>
              <c:ext xmlns:c16="http://schemas.microsoft.com/office/drawing/2014/chart" uri="{C3380CC4-5D6E-409C-BE32-E72D297353CC}">
                <c16:uniqueId val="{0000000D-EF7F-4B18-A0F8-74535C3E19C5}"/>
              </c:ext>
            </c:extLst>
          </c:dPt>
          <c:dPt>
            <c:idx val="33"/>
            <c:invertIfNegative val="0"/>
            <c:bubble3D val="0"/>
            <c:spPr>
              <a:solidFill>
                <a:srgbClr val="336600"/>
              </a:solidFill>
            </c:spPr>
            <c:extLst>
              <c:ext xmlns:c16="http://schemas.microsoft.com/office/drawing/2014/chart" uri="{C3380CC4-5D6E-409C-BE32-E72D297353CC}">
                <c16:uniqueId val="{0000000C-EF7F-4B18-A0F8-74535C3E19C5}"/>
              </c:ext>
            </c:extLst>
          </c:dPt>
          <c:dPt>
            <c:idx val="34"/>
            <c:invertIfNegative val="0"/>
            <c:bubble3D val="0"/>
            <c:spPr>
              <a:solidFill>
                <a:srgbClr val="336600"/>
              </a:solidFill>
            </c:spPr>
            <c:extLst>
              <c:ext xmlns:c16="http://schemas.microsoft.com/office/drawing/2014/chart" uri="{C3380CC4-5D6E-409C-BE32-E72D297353CC}">
                <c16:uniqueId val="{0000000B-EF7F-4B18-A0F8-74535C3E19C5}"/>
              </c:ext>
            </c:extLst>
          </c:dPt>
          <c:dPt>
            <c:idx val="35"/>
            <c:invertIfNegative val="0"/>
            <c:bubble3D val="0"/>
            <c:spPr>
              <a:solidFill>
                <a:srgbClr val="336600"/>
              </a:solidFill>
            </c:spPr>
            <c:extLst>
              <c:ext xmlns:c16="http://schemas.microsoft.com/office/drawing/2014/chart" uri="{C3380CC4-5D6E-409C-BE32-E72D297353CC}">
                <c16:uniqueId val="{0000000A-EF7F-4B18-A0F8-74535C3E19C5}"/>
              </c:ext>
            </c:extLst>
          </c:dPt>
          <c:dPt>
            <c:idx val="36"/>
            <c:invertIfNegative val="0"/>
            <c:bubble3D val="0"/>
            <c:spPr>
              <a:solidFill>
                <a:srgbClr val="336600"/>
              </a:solidFill>
            </c:spPr>
            <c:extLst>
              <c:ext xmlns:c16="http://schemas.microsoft.com/office/drawing/2014/chart" uri="{C3380CC4-5D6E-409C-BE32-E72D297353CC}">
                <c16:uniqueId val="{00000009-EF7F-4B18-A0F8-74535C3E19C5}"/>
              </c:ext>
            </c:extLst>
          </c:dPt>
          <c:dPt>
            <c:idx val="37"/>
            <c:invertIfNegative val="0"/>
            <c:bubble3D val="0"/>
            <c:spPr>
              <a:solidFill>
                <a:srgbClr val="336600"/>
              </a:solidFill>
            </c:spPr>
            <c:extLst>
              <c:ext xmlns:c16="http://schemas.microsoft.com/office/drawing/2014/chart" uri="{C3380CC4-5D6E-409C-BE32-E72D297353CC}">
                <c16:uniqueId val="{00000008-EF7F-4B18-A0F8-74535C3E19C5}"/>
              </c:ext>
            </c:extLst>
          </c:dPt>
          <c:dPt>
            <c:idx val="38"/>
            <c:invertIfNegative val="0"/>
            <c:bubble3D val="0"/>
            <c:spPr>
              <a:solidFill>
                <a:srgbClr val="336600"/>
              </a:solidFill>
            </c:spPr>
            <c:extLst>
              <c:ext xmlns:c16="http://schemas.microsoft.com/office/drawing/2014/chart" uri="{C3380CC4-5D6E-409C-BE32-E72D297353CC}">
                <c16:uniqueId val="{00000007-EF7F-4B18-A0F8-74535C3E19C5}"/>
              </c:ext>
            </c:extLst>
          </c:dPt>
          <c:dPt>
            <c:idx val="39"/>
            <c:invertIfNegative val="0"/>
            <c:bubble3D val="0"/>
            <c:spPr>
              <a:solidFill>
                <a:srgbClr val="336600"/>
              </a:solidFill>
            </c:spPr>
            <c:extLst>
              <c:ext xmlns:c16="http://schemas.microsoft.com/office/drawing/2014/chart" uri="{C3380CC4-5D6E-409C-BE32-E72D297353CC}">
                <c16:uniqueId val="{00000006-EF7F-4B18-A0F8-74535C3E19C5}"/>
              </c:ext>
            </c:extLst>
          </c:dPt>
          <c:dPt>
            <c:idx val="40"/>
            <c:invertIfNegative val="0"/>
            <c:bubble3D val="0"/>
            <c:spPr>
              <a:solidFill>
                <a:srgbClr val="336600"/>
              </a:solidFill>
            </c:spPr>
            <c:extLst>
              <c:ext xmlns:c16="http://schemas.microsoft.com/office/drawing/2014/chart" uri="{C3380CC4-5D6E-409C-BE32-E72D297353CC}">
                <c16:uniqueId val="{00000005-EF7F-4B18-A0F8-74535C3E19C5}"/>
              </c:ext>
            </c:extLst>
          </c:dPt>
          <c:dPt>
            <c:idx val="41"/>
            <c:invertIfNegative val="0"/>
            <c:bubble3D val="0"/>
            <c:spPr>
              <a:solidFill>
                <a:srgbClr val="336600"/>
              </a:solidFill>
            </c:spPr>
            <c:extLst>
              <c:ext xmlns:c16="http://schemas.microsoft.com/office/drawing/2014/chart" uri="{C3380CC4-5D6E-409C-BE32-E72D297353CC}">
                <c16:uniqueId val="{00000004-EF7F-4B18-A0F8-74535C3E19C5}"/>
              </c:ext>
            </c:extLst>
          </c:dPt>
          <c:dPt>
            <c:idx val="42"/>
            <c:invertIfNegative val="0"/>
            <c:bubble3D val="0"/>
            <c:spPr>
              <a:solidFill>
                <a:srgbClr val="336600"/>
              </a:solidFill>
            </c:spPr>
            <c:extLst>
              <c:ext xmlns:c16="http://schemas.microsoft.com/office/drawing/2014/chart" uri="{C3380CC4-5D6E-409C-BE32-E72D297353CC}">
                <c16:uniqueId val="{00000003-EF7F-4B18-A0F8-74535C3E19C5}"/>
              </c:ext>
            </c:extLst>
          </c:dPt>
          <c:dPt>
            <c:idx val="43"/>
            <c:invertIfNegative val="0"/>
            <c:bubble3D val="0"/>
            <c:spPr>
              <a:solidFill>
                <a:srgbClr val="336600"/>
              </a:solidFill>
            </c:spPr>
            <c:extLst>
              <c:ext xmlns:c16="http://schemas.microsoft.com/office/drawing/2014/chart" uri="{C3380CC4-5D6E-409C-BE32-E72D297353CC}">
                <c16:uniqueId val="{00000002-EF7F-4B18-A0F8-74535C3E19C5}"/>
              </c:ext>
            </c:extLst>
          </c:dPt>
          <c:dPt>
            <c:idx val="44"/>
            <c:invertIfNegative val="0"/>
            <c:bubble3D val="0"/>
            <c:spPr>
              <a:solidFill>
                <a:srgbClr val="336600"/>
              </a:solidFill>
            </c:spPr>
            <c:extLst>
              <c:ext xmlns:c16="http://schemas.microsoft.com/office/drawing/2014/chart" uri="{C3380CC4-5D6E-409C-BE32-E72D297353CC}">
                <c16:uniqueId val="{00000001-EF7F-4B18-A0F8-74535C3E19C5}"/>
              </c:ext>
            </c:extLst>
          </c:dPt>
          <c:dPt>
            <c:idx val="45"/>
            <c:invertIfNegative val="0"/>
            <c:bubble3D val="0"/>
            <c:spPr>
              <a:solidFill>
                <a:srgbClr val="336600"/>
              </a:solidFill>
            </c:spPr>
            <c:extLst>
              <c:ext xmlns:c16="http://schemas.microsoft.com/office/drawing/2014/chart" uri="{C3380CC4-5D6E-409C-BE32-E72D297353CC}">
                <c16:uniqueId val="{00000000-EF7F-4B18-A0F8-74535C3E19C5}"/>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Hidalgo</c:v>
                </c:pt>
                <c:pt idx="5">
                  <c:v>Nayarit</c:v>
                </c:pt>
                <c:pt idx="6">
                  <c:v>Chihuahua</c:v>
                </c:pt>
                <c:pt idx="7">
                  <c:v>Coahuila de Zaragoza</c:v>
                </c:pt>
                <c:pt idx="8">
                  <c:v>Veracruz de Ignacio de la Llave</c:v>
                </c:pt>
                <c:pt idx="9">
                  <c:v>Quintana Roo</c:v>
                </c:pt>
                <c:pt idx="10">
                  <c:v>Tabasco</c:v>
                </c:pt>
                <c:pt idx="11">
                  <c:v>Chiapas</c:v>
                </c:pt>
                <c:pt idx="12">
                  <c:v>Puebla</c:v>
                </c:pt>
                <c:pt idx="13">
                  <c:v>Nuevo León</c:v>
                </c:pt>
                <c:pt idx="14">
                  <c:v>Aguascalientes</c:v>
                </c:pt>
                <c:pt idx="15">
                  <c:v>Guerrero</c:v>
                </c:pt>
                <c:pt idx="16">
                  <c:v>Tlaxcala</c:v>
                </c:pt>
                <c:pt idx="17">
                  <c:v>Zacatecas</c:v>
                </c:pt>
                <c:pt idx="18">
                  <c:v>San Luis Potosí</c:v>
                </c:pt>
                <c:pt idx="19">
                  <c:v>CEFERESO No. 8 Nor-Poniente</c:v>
                </c:pt>
                <c:pt idx="20">
                  <c:v>CEFERESO No. 13 CPS Oaxaca</c:v>
                </c:pt>
                <c:pt idx="21">
                  <c:v>Oaxaca</c:v>
                </c:pt>
                <c:pt idx="22">
                  <c:v>CEFERESO No. 1 Altiplano</c:v>
                </c:pt>
                <c:pt idx="23">
                  <c:v>Jalisco</c:v>
                </c:pt>
                <c:pt idx="24">
                  <c:v>CEFERESO No. 14 CPS Durango</c:v>
                </c:pt>
                <c:pt idx="25">
                  <c:v>CEFEREPSI</c:v>
                </c:pt>
                <c:pt idx="26">
                  <c:v>Guanajuato</c:v>
                </c:pt>
                <c:pt idx="27">
                  <c:v>CEFERESO No. 7 Nor-Noroeste</c:v>
                </c:pt>
                <c:pt idx="28">
                  <c:v>CEFERESO No. 4 Noroeste</c:v>
                </c:pt>
                <c:pt idx="29">
                  <c:v>CEFERESO No. 15 CPS Chiapas</c:v>
                </c:pt>
                <c:pt idx="30">
                  <c:v>Querétaro</c:v>
                </c:pt>
                <c:pt idx="31">
                  <c:v>CEFERESO No. 11 CPS Sonora</c:v>
                </c:pt>
                <c:pt idx="32">
                  <c:v>Centro Penitenciario Federal 18 CPS Coahuila</c:v>
                </c:pt>
                <c:pt idx="33">
                  <c:v>CEFERESO No. 12 CPS Guanajuato</c:v>
                </c:pt>
                <c:pt idx="34">
                  <c:v>Baja California Sur</c:v>
                </c:pt>
                <c:pt idx="35">
                  <c:v>Campeche</c:v>
                </c:pt>
                <c:pt idx="36">
                  <c:v>CEFERESO No. 17 CPS Michoacán</c:v>
                </c:pt>
                <c:pt idx="37">
                  <c:v>Yucatán</c:v>
                </c:pt>
                <c:pt idx="38">
                  <c:v>CEFERESO No. 16 CPS Femenil Morelos</c:v>
                </c:pt>
                <c:pt idx="39">
                  <c:v>CEFERESO No. 5 Oriente</c:v>
                </c:pt>
                <c:pt idx="40">
                  <c:v>Michoacán de Ocampo</c:v>
                </c:pt>
                <c:pt idx="41">
                  <c:v>Tamaulipas</c:v>
                </c:pt>
                <c:pt idx="42">
                  <c:v>Colima</c:v>
                </c:pt>
                <c:pt idx="43">
                  <c:v>Sinaloa</c:v>
                </c:pt>
                <c:pt idx="44">
                  <c:v>Baja California</c:v>
                </c:pt>
                <c:pt idx="45">
                  <c:v>Ciudad de México</c:v>
                </c:pt>
              </c:strCache>
            </c:strRef>
          </c:cat>
          <c:val>
            <c:numRef>
              <c:f>'Pág-14-Grá-SP'!$B$6:$B$51</c:f>
              <c:numCache>
                <c:formatCode>#,##0</c:formatCode>
                <c:ptCount val="46"/>
                <c:pt idx="0">
                  <c:v>20930</c:v>
                </c:pt>
                <c:pt idx="1">
                  <c:v>2927</c:v>
                </c:pt>
                <c:pt idx="2">
                  <c:v>1846</c:v>
                </c:pt>
                <c:pt idx="3">
                  <c:v>1819</c:v>
                </c:pt>
                <c:pt idx="4">
                  <c:v>1601</c:v>
                </c:pt>
                <c:pt idx="5">
                  <c:v>1495</c:v>
                </c:pt>
                <c:pt idx="6">
                  <c:v>1392</c:v>
                </c:pt>
                <c:pt idx="7">
                  <c:v>1122</c:v>
                </c:pt>
                <c:pt idx="8">
                  <c:v>1029</c:v>
                </c:pt>
                <c:pt idx="9">
                  <c:v>1029</c:v>
                </c:pt>
                <c:pt idx="10" formatCode="General">
                  <c:v>940</c:v>
                </c:pt>
                <c:pt idx="11" formatCode="General">
                  <c:v>881</c:v>
                </c:pt>
                <c:pt idx="12" formatCode="General">
                  <c:v>868</c:v>
                </c:pt>
                <c:pt idx="13" formatCode="General">
                  <c:v>601</c:v>
                </c:pt>
                <c:pt idx="14" formatCode="General">
                  <c:v>244</c:v>
                </c:pt>
                <c:pt idx="15" formatCode="General">
                  <c:v>153</c:v>
                </c:pt>
                <c:pt idx="16" formatCode="General">
                  <c:v>3</c:v>
                </c:pt>
                <c:pt idx="17" formatCode="General">
                  <c:v>-72</c:v>
                </c:pt>
                <c:pt idx="18" formatCode="General">
                  <c:v>-123</c:v>
                </c:pt>
                <c:pt idx="19" formatCode="General">
                  <c:v>-166</c:v>
                </c:pt>
                <c:pt idx="20" formatCode="General">
                  <c:v>-168</c:v>
                </c:pt>
                <c:pt idx="21" formatCode="General">
                  <c:v>-211</c:v>
                </c:pt>
                <c:pt idx="22" formatCode="General">
                  <c:v>-274</c:v>
                </c:pt>
                <c:pt idx="23" formatCode="General">
                  <c:v>-289</c:v>
                </c:pt>
                <c:pt idx="24" formatCode="General">
                  <c:v>-296</c:v>
                </c:pt>
                <c:pt idx="25" formatCode="General">
                  <c:v>-332</c:v>
                </c:pt>
                <c:pt idx="26" formatCode="General">
                  <c:v>-339</c:v>
                </c:pt>
                <c:pt idx="27" formatCode="General">
                  <c:v>-355</c:v>
                </c:pt>
                <c:pt idx="28" formatCode="General">
                  <c:v>-367</c:v>
                </c:pt>
                <c:pt idx="29" formatCode="General">
                  <c:v>-414</c:v>
                </c:pt>
                <c:pt idx="30" formatCode="General">
                  <c:v>-416</c:v>
                </c:pt>
                <c:pt idx="31" formatCode="General">
                  <c:v>-454</c:v>
                </c:pt>
                <c:pt idx="32" formatCode="General">
                  <c:v>-493</c:v>
                </c:pt>
                <c:pt idx="33" formatCode="General">
                  <c:v>-613</c:v>
                </c:pt>
                <c:pt idx="34" formatCode="General">
                  <c:v>-689</c:v>
                </c:pt>
                <c:pt idx="35" formatCode="General">
                  <c:v>-770</c:v>
                </c:pt>
                <c:pt idx="36">
                  <c:v>-1123</c:v>
                </c:pt>
                <c:pt idx="37">
                  <c:v>-1281</c:v>
                </c:pt>
                <c:pt idx="38">
                  <c:v>-1334</c:v>
                </c:pt>
                <c:pt idx="39">
                  <c:v>-1373</c:v>
                </c:pt>
                <c:pt idx="40">
                  <c:v>-1658</c:v>
                </c:pt>
                <c:pt idx="41">
                  <c:v>-2175</c:v>
                </c:pt>
                <c:pt idx="42">
                  <c:v>-2351</c:v>
                </c:pt>
                <c:pt idx="43">
                  <c:v>-2649</c:v>
                </c:pt>
                <c:pt idx="44">
                  <c:v>-2789</c:v>
                </c:pt>
                <c:pt idx="45">
                  <c:v>-3471</c:v>
                </c:pt>
              </c:numCache>
            </c:numRef>
          </c:val>
          <c:extLst>
            <c:ext xmlns:c16="http://schemas.microsoft.com/office/drawing/2014/chart" uri="{C3380CC4-5D6E-409C-BE32-E72D297353CC}">
              <c16:uniqueId val="{00000001-62E8-4B5E-8733-B82BD0D6B967}"/>
            </c:ext>
          </c:extLst>
        </c:ser>
        <c:dLbls>
          <c:showLegendKey val="0"/>
          <c:showVal val="0"/>
          <c:showCatName val="0"/>
          <c:showSerName val="0"/>
          <c:showPercent val="0"/>
          <c:showBubbleSize val="0"/>
        </c:dLbls>
        <c:gapWidth val="38"/>
        <c:axId val="1037417631"/>
        <c:axId val="799363647"/>
      </c:barChart>
      <c:catAx>
        <c:axId val="1037417631"/>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799363647"/>
        <c:crosses val="autoZero"/>
        <c:auto val="1"/>
        <c:lblAlgn val="ctr"/>
        <c:lblOffset val="100"/>
        <c:noMultiLvlLbl val="0"/>
      </c:catAx>
      <c:valAx>
        <c:axId val="799363647"/>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0374176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Enero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31750</xdr:colOff>
      <xdr:row>5</xdr:row>
      <xdr:rowOff>9525</xdr:rowOff>
    </xdr:from>
    <xdr:to>
      <xdr:col>24</xdr:col>
      <xdr:colOff>679450</xdr:colOff>
      <xdr:row>44</xdr:row>
      <xdr:rowOff>12700</xdr:rowOff>
    </xdr:to>
    <xdr:graphicFrame macro="">
      <xdr:nvGraphicFramePr>
        <xdr:cNvPr id="2" name="Gráfico 1">
          <a:extLst>
            <a:ext uri="{FF2B5EF4-FFF2-40B4-BE49-F238E27FC236}">
              <a16:creationId xmlns:a16="http://schemas.microsoft.com/office/drawing/2014/main" id="{F8F5CD9B-B2FC-B00E-742D-945DB95780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66675</xdr:colOff>
      <xdr:row>5</xdr:row>
      <xdr:rowOff>12700</xdr:rowOff>
    </xdr:from>
    <xdr:to>
      <xdr:col>24</xdr:col>
      <xdr:colOff>714375</xdr:colOff>
      <xdr:row>44</xdr:row>
      <xdr:rowOff>12700</xdr:rowOff>
    </xdr:to>
    <xdr:graphicFrame macro="">
      <xdr:nvGraphicFramePr>
        <xdr:cNvPr id="2" name="Gráfico 1">
          <a:extLst>
            <a:ext uri="{FF2B5EF4-FFF2-40B4-BE49-F238E27FC236}">
              <a16:creationId xmlns:a16="http://schemas.microsoft.com/office/drawing/2014/main" id="{60B0F694-46BD-D5A9-94D7-AC3CB0B7B0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72838</xdr:colOff>
      <xdr:row>5</xdr:row>
      <xdr:rowOff>13260</xdr:rowOff>
    </xdr:from>
    <xdr:to>
      <xdr:col>24</xdr:col>
      <xdr:colOff>714935</xdr:colOff>
      <xdr:row>44</xdr:row>
      <xdr:rowOff>7097</xdr:rowOff>
    </xdr:to>
    <xdr:graphicFrame macro="">
      <xdr:nvGraphicFramePr>
        <xdr:cNvPr id="2" name="Gráfico 1">
          <a:extLst>
            <a:ext uri="{FF2B5EF4-FFF2-40B4-BE49-F238E27FC236}">
              <a16:creationId xmlns:a16="http://schemas.microsoft.com/office/drawing/2014/main" id="{39B499D5-26D4-8C74-EE1A-170957874F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61632</xdr:colOff>
      <xdr:row>5</xdr:row>
      <xdr:rowOff>24465</xdr:rowOff>
    </xdr:from>
    <xdr:to>
      <xdr:col>24</xdr:col>
      <xdr:colOff>703729</xdr:colOff>
      <xdr:row>44</xdr:row>
      <xdr:rowOff>18302</xdr:rowOff>
    </xdr:to>
    <xdr:graphicFrame macro="">
      <xdr:nvGraphicFramePr>
        <xdr:cNvPr id="2" name="Gráfico 1">
          <a:extLst>
            <a:ext uri="{FF2B5EF4-FFF2-40B4-BE49-F238E27FC236}">
              <a16:creationId xmlns:a16="http://schemas.microsoft.com/office/drawing/2014/main" id="{B247DDB4-94DA-9642-E85F-9036AE7DBD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61633</xdr:colOff>
      <xdr:row>5</xdr:row>
      <xdr:rowOff>24466</xdr:rowOff>
    </xdr:from>
    <xdr:to>
      <xdr:col>24</xdr:col>
      <xdr:colOff>703730</xdr:colOff>
      <xdr:row>44</xdr:row>
      <xdr:rowOff>18303</xdr:rowOff>
    </xdr:to>
    <xdr:graphicFrame macro="">
      <xdr:nvGraphicFramePr>
        <xdr:cNvPr id="2" name="Gráfico 1">
          <a:extLst>
            <a:ext uri="{FF2B5EF4-FFF2-40B4-BE49-F238E27FC236}">
              <a16:creationId xmlns:a16="http://schemas.microsoft.com/office/drawing/2014/main" id="{1A80679E-4D67-F9F5-924E-4AACD746F1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81243</xdr:colOff>
      <xdr:row>5</xdr:row>
      <xdr:rowOff>14194</xdr:rowOff>
    </xdr:from>
    <xdr:to>
      <xdr:col>24</xdr:col>
      <xdr:colOff>730811</xdr:colOff>
      <xdr:row>44</xdr:row>
      <xdr:rowOff>1494</xdr:rowOff>
    </xdr:to>
    <xdr:graphicFrame macro="">
      <xdr:nvGraphicFramePr>
        <xdr:cNvPr id="2" name="Gráfico 1">
          <a:extLst>
            <a:ext uri="{FF2B5EF4-FFF2-40B4-BE49-F238E27FC236}">
              <a16:creationId xmlns:a16="http://schemas.microsoft.com/office/drawing/2014/main" id="{BFD69627-46FC-D1E0-C813-71AE913F20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50427</xdr:colOff>
      <xdr:row>5</xdr:row>
      <xdr:rowOff>24466</xdr:rowOff>
    </xdr:from>
    <xdr:to>
      <xdr:col>24</xdr:col>
      <xdr:colOff>692524</xdr:colOff>
      <xdr:row>44</xdr:row>
      <xdr:rowOff>18303</xdr:rowOff>
    </xdr:to>
    <xdr:graphicFrame macro="">
      <xdr:nvGraphicFramePr>
        <xdr:cNvPr id="2" name="Gráfico 1">
          <a:extLst>
            <a:ext uri="{FF2B5EF4-FFF2-40B4-BE49-F238E27FC236}">
              <a16:creationId xmlns:a16="http://schemas.microsoft.com/office/drawing/2014/main" id="{52A3CEF0-99EF-1A04-39A8-5BF0F08192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61632</xdr:colOff>
      <xdr:row>5</xdr:row>
      <xdr:rowOff>13260</xdr:rowOff>
    </xdr:from>
    <xdr:to>
      <xdr:col>24</xdr:col>
      <xdr:colOff>703729</xdr:colOff>
      <xdr:row>44</xdr:row>
      <xdr:rowOff>7097</xdr:rowOff>
    </xdr:to>
    <xdr:graphicFrame macro="">
      <xdr:nvGraphicFramePr>
        <xdr:cNvPr id="2" name="Gráfico 1">
          <a:extLst>
            <a:ext uri="{FF2B5EF4-FFF2-40B4-BE49-F238E27FC236}">
              <a16:creationId xmlns:a16="http://schemas.microsoft.com/office/drawing/2014/main" id="{22428C6B-6B74-5496-D513-1106DB8AA6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63500</xdr:colOff>
      <xdr:row>5</xdr:row>
      <xdr:rowOff>27267</xdr:rowOff>
    </xdr:from>
    <xdr:to>
      <xdr:col>24</xdr:col>
      <xdr:colOff>711200</xdr:colOff>
      <xdr:row>44</xdr:row>
      <xdr:rowOff>31375</xdr:rowOff>
    </xdr:to>
    <xdr:graphicFrame macro="">
      <xdr:nvGraphicFramePr>
        <xdr:cNvPr id="2" name="Gráfico 1">
          <a:extLst>
            <a:ext uri="{FF2B5EF4-FFF2-40B4-BE49-F238E27FC236}">
              <a16:creationId xmlns:a16="http://schemas.microsoft.com/office/drawing/2014/main" id="{7B4A187E-EF6A-6391-25CD-92E07EBFFC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72838</xdr:colOff>
      <xdr:row>5</xdr:row>
      <xdr:rowOff>13260</xdr:rowOff>
    </xdr:from>
    <xdr:to>
      <xdr:col>24</xdr:col>
      <xdr:colOff>714935</xdr:colOff>
      <xdr:row>44</xdr:row>
      <xdr:rowOff>7097</xdr:rowOff>
    </xdr:to>
    <xdr:graphicFrame macro="">
      <xdr:nvGraphicFramePr>
        <xdr:cNvPr id="2" name="Gráfico 1">
          <a:extLst>
            <a:ext uri="{FF2B5EF4-FFF2-40B4-BE49-F238E27FC236}">
              <a16:creationId xmlns:a16="http://schemas.microsoft.com/office/drawing/2014/main" id="{60B8B530-F55F-0DF6-3262-BB7AB36E4E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762000</xdr:colOff>
      <xdr:row>1</xdr:row>
      <xdr:rowOff>92075</xdr:rowOff>
    </xdr:from>
    <xdr:to>
      <xdr:col>11</xdr:col>
      <xdr:colOff>377825</xdr:colOff>
      <xdr:row>22</xdr:row>
      <xdr:rowOff>111125</xdr:rowOff>
    </xdr:to>
    <xdr:graphicFrame macro="">
      <xdr:nvGraphicFramePr>
        <xdr:cNvPr id="2" name="Gráfico 1">
          <a:extLst>
            <a:ext uri="{FF2B5EF4-FFF2-40B4-BE49-F238E27FC236}">
              <a16:creationId xmlns:a16="http://schemas.microsoft.com/office/drawing/2014/main" id="{74711596-8064-1015-0142-5C7F3E3848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230257</xdr:colOff>
      <xdr:row>21</xdr:row>
      <xdr:rowOff>125344</xdr:rowOff>
    </xdr:from>
    <xdr:to>
      <xdr:col>7</xdr:col>
      <xdr:colOff>464257</xdr:colOff>
      <xdr:row>35</xdr:row>
      <xdr:rowOff>74836</xdr:rowOff>
    </xdr:to>
    <xdr:pic>
      <xdr:nvPicPr>
        <xdr:cNvPr id="4" name="Imagen 3">
          <a:extLst>
            <a:ext uri="{FF2B5EF4-FFF2-40B4-BE49-F238E27FC236}">
              <a16:creationId xmlns:a16="http://schemas.microsoft.com/office/drawing/2014/main" id="{00FD00B3-0433-7F22-8808-BF316B5AD51B}"/>
            </a:ext>
          </a:extLst>
        </xdr:cNvPr>
        <xdr:cNvPicPr>
          <a:picLocks noChangeAspect="1"/>
        </xdr:cNvPicPr>
      </xdr:nvPicPr>
      <xdr:blipFill>
        <a:blip xmlns:r="http://schemas.openxmlformats.org/officeDocument/2006/relationships" r:link="rId2"/>
        <a:stretch>
          <a:fillRect/>
        </a:stretch>
      </xdr:blipFill>
      <xdr:spPr>
        <a:xfrm>
          <a:off x="3535018" y="4672496"/>
          <a:ext cx="2520000" cy="2566797"/>
        </a:xfrm>
        <a:prstGeom prst="rect">
          <a:avLst/>
        </a:prstGeom>
      </xdr:spPr>
    </xdr:pic>
    <xdr:clientData/>
  </xdr:twoCellAnchor>
  <xdr:twoCellAnchor>
    <xdr:from>
      <xdr:col>1</xdr:col>
      <xdr:colOff>137076</xdr:colOff>
      <xdr:row>30</xdr:row>
      <xdr:rowOff>85725</xdr:rowOff>
    </xdr:from>
    <xdr:to>
      <xdr:col>4</xdr:col>
      <xdr:colOff>489501</xdr:colOff>
      <xdr:row>30</xdr:row>
      <xdr:rowOff>85725</xdr:rowOff>
    </xdr:to>
    <xdr:cxnSp macro="">
      <xdr:nvCxnSpPr>
        <xdr:cNvPr id="5" name="Conector recto de flecha 4">
          <a:extLst>
            <a:ext uri="{FF2B5EF4-FFF2-40B4-BE49-F238E27FC236}">
              <a16:creationId xmlns:a16="http://schemas.microsoft.com/office/drawing/2014/main" id="{7AC9D9A7-10A1-20D8-848E-D49786E33EDC}"/>
            </a:ext>
          </a:extLst>
        </xdr:cNvPr>
        <xdr:cNvCxnSpPr/>
      </xdr:nvCxnSpPr>
      <xdr:spPr bwMode="auto">
        <a:xfrm>
          <a:off x="1520272" y="6239703"/>
          <a:ext cx="2273990"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726394</xdr:colOff>
      <xdr:row>30</xdr:row>
      <xdr:rowOff>85725</xdr:rowOff>
    </xdr:from>
    <xdr:to>
      <xdr:col>10</xdr:col>
      <xdr:colOff>173944</xdr:colOff>
      <xdr:row>30</xdr:row>
      <xdr:rowOff>85725</xdr:rowOff>
    </xdr:to>
    <xdr:cxnSp macro="">
      <xdr:nvCxnSpPr>
        <xdr:cNvPr id="6" name="Conector recto de flecha 5">
          <a:extLst>
            <a:ext uri="{FF2B5EF4-FFF2-40B4-BE49-F238E27FC236}">
              <a16:creationId xmlns:a16="http://schemas.microsoft.com/office/drawing/2014/main" id="{73F07C3E-FBB3-7F3D-5762-9BF4ED5A18A6}"/>
            </a:ext>
          </a:extLst>
        </xdr:cNvPr>
        <xdr:cNvCxnSpPr/>
      </xdr:nvCxnSpPr>
      <xdr:spPr bwMode="auto">
        <a:xfrm>
          <a:off x="5555155" y="6239703"/>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72839</xdr:colOff>
      <xdr:row>5</xdr:row>
      <xdr:rowOff>13260</xdr:rowOff>
    </xdr:from>
    <xdr:to>
      <xdr:col>24</xdr:col>
      <xdr:colOff>714936</xdr:colOff>
      <xdr:row>44</xdr:row>
      <xdr:rowOff>7097</xdr:rowOff>
    </xdr:to>
    <xdr:graphicFrame macro="">
      <xdr:nvGraphicFramePr>
        <xdr:cNvPr id="2" name="Gráfico 1">
          <a:extLst>
            <a:ext uri="{FF2B5EF4-FFF2-40B4-BE49-F238E27FC236}">
              <a16:creationId xmlns:a16="http://schemas.microsoft.com/office/drawing/2014/main" id="{AF6B3CEE-1496-4FC1-25FC-599370C9C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63500</xdr:colOff>
      <xdr:row>5</xdr:row>
      <xdr:rowOff>25400</xdr:rowOff>
    </xdr:from>
    <xdr:to>
      <xdr:col>24</xdr:col>
      <xdr:colOff>711200</xdr:colOff>
      <xdr:row>44</xdr:row>
      <xdr:rowOff>28575</xdr:rowOff>
    </xdr:to>
    <xdr:graphicFrame macro="">
      <xdr:nvGraphicFramePr>
        <xdr:cNvPr id="2" name="Gráfico 1">
          <a:extLst>
            <a:ext uri="{FF2B5EF4-FFF2-40B4-BE49-F238E27FC236}">
              <a16:creationId xmlns:a16="http://schemas.microsoft.com/office/drawing/2014/main" id="{65C5AE27-7BE0-2F7A-1B34-C2CE820F5A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8E54A385-0606-85BD-2365-6FE96E0324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47625</xdr:colOff>
      <xdr:row>5</xdr:row>
      <xdr:rowOff>12700</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A0262A20-1AA0-3D38-88D9-573B84BBA2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133350</xdr:colOff>
      <xdr:row>3</xdr:row>
      <xdr:rowOff>48039</xdr:rowOff>
    </xdr:from>
    <xdr:to>
      <xdr:col>10</xdr:col>
      <xdr:colOff>281609</xdr:colOff>
      <xdr:row>28</xdr:row>
      <xdr:rowOff>95250</xdr:rowOff>
    </xdr:to>
    <xdr:graphicFrame macro="">
      <xdr:nvGraphicFramePr>
        <xdr:cNvPr id="2" name="Gráfico 1">
          <a:extLst>
            <a:ext uri="{FF2B5EF4-FFF2-40B4-BE49-F238E27FC236}">
              <a16:creationId xmlns:a16="http://schemas.microsoft.com/office/drawing/2014/main" id="{B81EB37A-3A52-803D-55FD-BE7A127A80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xdr:row>
      <xdr:rowOff>78973</xdr:rowOff>
    </xdr:from>
    <xdr:to>
      <xdr:col>12</xdr:col>
      <xdr:colOff>728870</xdr:colOff>
      <xdr:row>32</xdr:row>
      <xdr:rowOff>173935</xdr:rowOff>
    </xdr:to>
    <xdr:graphicFrame macro="">
      <xdr:nvGraphicFramePr>
        <xdr:cNvPr id="2" name="Gráfico 1">
          <a:extLst>
            <a:ext uri="{FF2B5EF4-FFF2-40B4-BE49-F238E27FC236}">
              <a16:creationId xmlns:a16="http://schemas.microsoft.com/office/drawing/2014/main" id="{E16164B0-2DAC-4BD5-9586-6A285D42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425449</xdr:colOff>
      <xdr:row>5</xdr:row>
      <xdr:rowOff>184150</xdr:rowOff>
    </xdr:from>
    <xdr:to>
      <xdr:col>10</xdr:col>
      <xdr:colOff>28574</xdr:colOff>
      <xdr:row>33</xdr:row>
      <xdr:rowOff>123825</xdr:rowOff>
    </xdr:to>
    <xdr:graphicFrame macro="">
      <xdr:nvGraphicFramePr>
        <xdr:cNvPr id="3" name="Gráfico 2">
          <a:extLst>
            <a:ext uri="{FF2B5EF4-FFF2-40B4-BE49-F238E27FC236}">
              <a16:creationId xmlns:a16="http://schemas.microsoft.com/office/drawing/2014/main" id="{2F48E133-2061-2216-B0FB-A70DFE6CE6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8A11E12E-04BA-FE6D-9853-E005EFC6A3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A9E36729-525D-6AE4-84D0-114BCF3FE2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7</xdr:row>
      <xdr:rowOff>73025</xdr:rowOff>
    </xdr:from>
    <xdr:to>
      <xdr:col>6</xdr:col>
      <xdr:colOff>584200</xdr:colOff>
      <xdr:row>34</xdr:row>
      <xdr:rowOff>146050</xdr:rowOff>
    </xdr:to>
    <xdr:graphicFrame macro="">
      <xdr:nvGraphicFramePr>
        <xdr:cNvPr id="2" name="Gráfico 1">
          <a:extLst>
            <a:ext uri="{FF2B5EF4-FFF2-40B4-BE49-F238E27FC236}">
              <a16:creationId xmlns:a16="http://schemas.microsoft.com/office/drawing/2014/main" id="{6CF83EFE-BC60-4C06-6E6B-4738092D7A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644525</xdr:colOff>
      <xdr:row>6</xdr:row>
      <xdr:rowOff>82550</xdr:rowOff>
    </xdr:from>
    <xdr:to>
      <xdr:col>12</xdr:col>
      <xdr:colOff>835025</xdr:colOff>
      <xdr:row>33</xdr:row>
      <xdr:rowOff>155575</xdr:rowOff>
    </xdr:to>
    <xdr:graphicFrame macro="">
      <xdr:nvGraphicFramePr>
        <xdr:cNvPr id="3" name="Gráfico 2">
          <a:extLst>
            <a:ext uri="{FF2B5EF4-FFF2-40B4-BE49-F238E27FC236}">
              <a16:creationId xmlns:a16="http://schemas.microsoft.com/office/drawing/2014/main" id="{AE91C199-7352-606C-7EE2-C0527E48C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136525</xdr:colOff>
      <xdr:row>3</xdr:row>
      <xdr:rowOff>215900</xdr:rowOff>
    </xdr:from>
    <xdr:to>
      <xdr:col>12</xdr:col>
      <xdr:colOff>600075</xdr:colOff>
      <xdr:row>28</xdr:row>
      <xdr:rowOff>38100</xdr:rowOff>
    </xdr:to>
    <xdr:graphicFrame macro="">
      <xdr:nvGraphicFramePr>
        <xdr:cNvPr id="2" name="Gráfico 1">
          <a:extLst>
            <a:ext uri="{FF2B5EF4-FFF2-40B4-BE49-F238E27FC236}">
              <a16:creationId xmlns:a16="http://schemas.microsoft.com/office/drawing/2014/main" id="{D3EEA1AC-5AE1-9CFA-1216-8DC76294C2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166428</xdr:colOff>
      <xdr:row>3</xdr:row>
      <xdr:rowOff>228955</xdr:rowOff>
    </xdr:from>
    <xdr:to>
      <xdr:col>21</xdr:col>
      <xdr:colOff>121419</xdr:colOff>
      <xdr:row>65</xdr:row>
      <xdr:rowOff>318158</xdr:rowOff>
    </xdr:to>
    <xdr:graphicFrame macro="">
      <xdr:nvGraphicFramePr>
        <xdr:cNvPr id="2" name="Gráfico 1">
          <a:extLst>
            <a:ext uri="{FF2B5EF4-FFF2-40B4-BE49-F238E27FC236}">
              <a16:creationId xmlns:a16="http://schemas.microsoft.com/office/drawing/2014/main" id="{C7F7B538-FC12-4B75-9873-88714A20E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41275</xdr:rowOff>
    </xdr:from>
    <xdr:to>
      <xdr:col>7</xdr:col>
      <xdr:colOff>234950</xdr:colOff>
      <xdr:row>38</xdr:row>
      <xdr:rowOff>31750</xdr:rowOff>
    </xdr:to>
    <xdr:graphicFrame macro="">
      <xdr:nvGraphicFramePr>
        <xdr:cNvPr id="2" name="Gráfico 1">
          <a:extLst>
            <a:ext uri="{FF2B5EF4-FFF2-40B4-BE49-F238E27FC236}">
              <a16:creationId xmlns:a16="http://schemas.microsoft.com/office/drawing/2014/main" id="{308CE9DA-D8E1-A0D7-698D-8B29B20CE5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41275</xdr:rowOff>
    </xdr:from>
    <xdr:to>
      <xdr:col>13</xdr:col>
      <xdr:colOff>654050</xdr:colOff>
      <xdr:row>38</xdr:row>
      <xdr:rowOff>31750</xdr:rowOff>
    </xdr:to>
    <xdr:graphicFrame macro="">
      <xdr:nvGraphicFramePr>
        <xdr:cNvPr id="3" name="Gráfico 2">
          <a:extLst>
            <a:ext uri="{FF2B5EF4-FFF2-40B4-BE49-F238E27FC236}">
              <a16:creationId xmlns:a16="http://schemas.microsoft.com/office/drawing/2014/main" id="{843FC590-E5B8-6463-9E98-CEBAC388C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86658FBB-BE12-3F67-D6D2-8D4EC1093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5</xdr:row>
      <xdr:rowOff>155575</xdr:rowOff>
    </xdr:from>
    <xdr:to>
      <xdr:col>14</xdr:col>
      <xdr:colOff>574675</xdr:colOff>
      <xdr:row>21</xdr:row>
      <xdr:rowOff>104775</xdr:rowOff>
    </xdr:to>
    <xdr:graphicFrame macro="">
      <xdr:nvGraphicFramePr>
        <xdr:cNvPr id="2" name="Gráfico 1">
          <a:extLst>
            <a:ext uri="{FF2B5EF4-FFF2-40B4-BE49-F238E27FC236}">
              <a16:creationId xmlns:a16="http://schemas.microsoft.com/office/drawing/2014/main" id="{B1B68D6F-5914-D300-4554-5D8D409D2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27</xdr:row>
      <xdr:rowOff>34925</xdr:rowOff>
    </xdr:from>
    <xdr:to>
      <xdr:col>14</xdr:col>
      <xdr:colOff>603250</xdr:colOff>
      <xdr:row>42</xdr:row>
      <xdr:rowOff>146050</xdr:rowOff>
    </xdr:to>
    <xdr:graphicFrame macro="">
      <xdr:nvGraphicFramePr>
        <xdr:cNvPr id="3" name="Gráfico 2">
          <a:extLst>
            <a:ext uri="{FF2B5EF4-FFF2-40B4-BE49-F238E27FC236}">
              <a16:creationId xmlns:a16="http://schemas.microsoft.com/office/drawing/2014/main" id="{4C2DB58D-E75F-88E6-431A-7905A6E09D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2A81D43B-307D-D777-A277-523716FF3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601457F8-1365-3779-1C7B-2423409450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609600</xdr:colOff>
      <xdr:row>4</xdr:row>
      <xdr:rowOff>304800</xdr:rowOff>
    </xdr:from>
    <xdr:to>
      <xdr:col>11</xdr:col>
      <xdr:colOff>276225</xdr:colOff>
      <xdr:row>20</xdr:row>
      <xdr:rowOff>0</xdr:rowOff>
    </xdr:to>
    <xdr:graphicFrame macro="">
      <xdr:nvGraphicFramePr>
        <xdr:cNvPr id="2" name="Gráfico 1">
          <a:extLst>
            <a:ext uri="{FF2B5EF4-FFF2-40B4-BE49-F238E27FC236}">
              <a16:creationId xmlns:a16="http://schemas.microsoft.com/office/drawing/2014/main" id="{E30AF89F-1228-AC83-09EA-251D944B3F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0F6897FB-C30E-28AB-A69D-9D55754B12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D5C1F731-CBE3-5E09-9358-7006A4750C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Enero'&amp;anio='2024'&amp;origen='excel'" preserveFormatting="0" connectionId="5841" xr16:uid="{463611D3-F943-471F-B7A6-F6C11AF9E0E6}"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Enero'&amp;anio='2024'&amp;origen='excel'" preserveFormatting="0" connectionId="5851" xr16:uid="{3E4F22D9-DD12-4BB2-B71C-ABF74AA0E335}"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Enero'&amp;anio='2024'&amp;origen='excel'" preserveFormatting="0" connectionId="5852" xr16:uid="{01713BE8-4D39-4BBF-8C1B-1116C55AA173}"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Enero'&amp;anio='2024'&amp;origen='excel'" preserveFormatting="0" connectionId="5853" xr16:uid="{DA6E108F-F436-44A0-BE82-C776747E4EF3}"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Enero'&amp;anio='2024'&amp;origen='excel'" preserveFormatting="0" connectionId="5854" xr16:uid="{9D480551-57F9-471D-A560-64B261D8744A}"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197" preserveFormatting="0" connectionId="5856" xr16:uid="{8DD0C9FF-FAAC-4964-A88A-1919465E12BF}"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251" preserveFormatting="0" connectionId="5857" xr16:uid="{BEC12233-6600-4896-B204-6191187A0FDD}"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07" preserveFormatting="0" connectionId="5859" xr16:uid="{AF672449-9A44-40C4-A642-B36B89964C36}"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30" preserveFormatting="0" connectionId="5860" xr16:uid="{BD9E282E-BA7D-4F0A-9A93-CAA9B597E1E5}"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37" preserveFormatting="0" connectionId="5861" xr16:uid="{A3EAC7B9-C149-46DC-9BB9-F09A0E79DC0E}"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45" preserveFormatting="0" connectionId="5862" xr16:uid="{92A19138-6BFE-4012-9759-80127C7E62F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3B234E19-3482-4AB6-B4CC-C027C7A13F61}"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46" preserveFormatting="0" connectionId="5863" xr16:uid="{D9448E17-5ED3-4A9D-A8BF-E0F3F0E636AF}"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70" preserveFormatting="0" connectionId="5864" xr16:uid="{72DF1290-53DA-4CB7-B6F6-C6D59D49C5C6}"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474" preserveFormatting="0" connectionId="5865" xr16:uid="{155A5AAE-76BB-4F01-A658-5B2F043B773D}"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653" preserveFormatting="0" connectionId="5866" xr16:uid="{D18CC22E-57DE-464D-B11F-EDEC2D4B89B6}"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654" preserveFormatting="0" connectionId="5868" xr16:uid="{49CB1023-535B-4B5C-B22E-DD7FE46F7B68}"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655" preserveFormatting="0" connectionId="5869" xr16:uid="{95C12658-8C89-49E5-A72A-368DE8D38E64}"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660" preserveFormatting="0" connectionId="5870" xr16:uid="{1CF416FE-66A6-47B4-B56B-ADC8E61D89EF}"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Enero'&amp;anio='2024'&amp;id_centro=229" preserveFormatting="0" connectionId="5871" xr16:uid="{FB6459DB-1A05-43C2-86C0-409C92C5824F}"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Enero&amp;anio=2024&amp;origen=excel" preserveFormatting="0" connectionId="5855" xr16:uid="{C017E0DF-D51B-47EB-A43B-9560C1E44C78}"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1D437B76-2DC3-4911-ACBD-9F94A6372A9D}"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FDB000A5-E2D3-42BF-8EE6-4C254E18C3A2}"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Enero'&amp;anio='2024'&amp;origen='excel'" preserveFormatting="0" connectionId="5872" xr16:uid="{1937C314-FC49-4416-9A1D-3EA86A145256}"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Enero'&amp;anio='2024'&amp;origen='excel'" preserveFormatting="0" connectionId="5873" xr16:uid="{1495C6BA-76B6-4833-BDFF-FCCE142EEE53}"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Enero'&amp;anio='2024'&amp;origen='excel'" preserveFormatting="0" connectionId="5874" xr16:uid="{AECA4AEE-96B3-46AD-BDC7-1B9C105BD450}"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Enero'&amp;anio='2024'&amp;origen='excel'" preserveFormatting="0" connectionId="5875" xr16:uid="{E9590608-A1C2-4963-BC38-B112CABD2E51}"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Enero'&amp;anio='2024'&amp;origen='excel'" preserveFormatting="0" connectionId="5876" xr16:uid="{6FC4CE7F-B884-40B9-85D2-89BA11509CD6}"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Enero'&amp;anio='2024'&amp;origen='excel'" preserveFormatting="0" connectionId="5877" xr16:uid="{34DAC1F4-4B8F-43A1-8175-DC6005E833F3}"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Enero'&amp;anio='2024'&amp;origen='excel'" preserveFormatting="0" connectionId="5879" xr16:uid="{00290B6E-5946-4C55-8C6F-A153F27AAF3F}"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Enero'&amp;anio='2024'&amp;origen='excel'" preserveFormatting="0" connectionId="5880" xr16:uid="{04CAA28F-B09A-4852-9471-36A42F70DA36}"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Enero'&amp;anio='2024'&amp;origen='excel'" preserveFormatting="0" connectionId="5881" xr16:uid="{67C9A4A6-A761-4D96-84B7-BA74CABE790A}"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Enero'&amp;anio='2024'&amp;origen='excel'" preserveFormatting="0" connectionId="5882" xr16:uid="{FD71703B-22E1-486A-B440-CCC709B67F72}"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Enero'&amp;anio='2024'&amp;origen='excel'" preserveFormatting="0" connectionId="5842" xr16:uid="{80088031-034F-4232-A8A0-494327C73877}"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Enero'&amp;anio='2024'&amp;origen='excel'" preserveFormatting="0" connectionId="5883" xr16:uid="{83D4556A-6960-4F7E-A2A8-0A308936154C}"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3F627F2A-75FD-410B-A0C4-086029CDEDDD}"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Enero'&amp;anio='2024'&amp;origen='excel'" preserveFormatting="0" connectionId="5843" xr16:uid="{118AA9DC-287D-4A67-804A-E206B49BD8FE}"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Enero'&amp;anio='2024'&amp;origen='excel'" preserveFormatting="0" connectionId="5844" xr16:uid="{749843A2-4FE7-44AC-9C84-B0D2A6A29539}"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Enero'&amp;anio='2024'&amp;origen='excel'" preserveFormatting="0" connectionId="5847" xr16:uid="{C7A90FC5-CEC8-441B-A705-38F25003D700}"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Enero'&amp;anio='2024'&amp;origen='excel'" preserveFormatting="0" connectionId="5849" xr16:uid="{DB90DB9A-F965-4D26-AC1B-D42790AF0724}"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Enero'&amp;anio='2024'&amp;origen='excel'" preserveFormatting="0" connectionId="5850" xr16:uid="{20F8BCAF-F971-4A13-AC75-0D81070E74A6}"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dimension ref="A1:N323"/>
  <sheetViews>
    <sheetView showGridLines="0" tabSelected="1" view="pageBreakPreview" zoomScale="85" zoomScaleNormal="70" zoomScaleSheetLayoutView="85" zoomScalePageLayoutView="75" workbookViewId="0">
      <selection activeCell="S31" sqref="S31"/>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DC025-76A2-4DDB-9C63-E45E6D12A619}">
  <sheetPr>
    <pageSetUpPr fitToPage="1"/>
  </sheetPr>
  <dimension ref="A1:O46"/>
  <sheetViews>
    <sheetView view="pageBreakPreview" zoomScaleNormal="100" zoomScaleSheetLayoutView="100" workbookViewId="0">
      <selection activeCell="R24" sqref="R24"/>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07" t="s">
        <v>177</v>
      </c>
      <c r="B2" s="607"/>
      <c r="C2" s="607"/>
      <c r="D2" s="607"/>
      <c r="E2" s="607"/>
      <c r="F2" s="607"/>
      <c r="G2" s="607"/>
      <c r="H2" s="607"/>
      <c r="I2" s="607"/>
      <c r="J2" s="607"/>
      <c r="K2" s="607"/>
      <c r="L2" s="607"/>
      <c r="M2" s="607"/>
      <c r="N2" s="607"/>
      <c r="O2" s="607"/>
    </row>
    <row r="3" spans="1:15" ht="24.95" customHeight="1">
      <c r="A3" s="607" t="str">
        <f>UPPER(CONCATENATE("Enero 2024"))</f>
        <v>ENERO 2024</v>
      </c>
      <c r="B3" s="607"/>
      <c r="C3" s="607"/>
      <c r="D3" s="607"/>
      <c r="E3" s="607"/>
      <c r="F3" s="607"/>
      <c r="G3" s="607"/>
      <c r="H3" s="607"/>
      <c r="I3" s="607"/>
      <c r="J3" s="607"/>
      <c r="K3" s="607"/>
      <c r="L3" s="607"/>
      <c r="M3" s="607"/>
      <c r="N3" s="607"/>
      <c r="O3" s="607"/>
    </row>
    <row r="4" spans="1:15">
      <c r="A4" s="135"/>
      <c r="B4" s="128"/>
      <c r="C4" s="128"/>
      <c r="D4" s="128"/>
      <c r="E4" s="128"/>
      <c r="F4" s="128"/>
      <c r="G4" s="128"/>
      <c r="H4" s="128"/>
      <c r="I4" s="128"/>
      <c r="J4" s="128"/>
      <c r="K4" s="128"/>
      <c r="L4" s="128"/>
      <c r="M4" s="128"/>
      <c r="N4" s="128"/>
      <c r="O4" s="128"/>
    </row>
    <row r="5" spans="1:15" ht="24.95" customHeight="1">
      <c r="A5" s="607" t="str">
        <f>UPPER(CONCATENATE("2014 - 2024*"))</f>
        <v>2014 - 2024*</v>
      </c>
      <c r="B5" s="607"/>
      <c r="C5" s="607"/>
      <c r="D5" s="607"/>
      <c r="E5" s="607"/>
      <c r="F5" s="607"/>
      <c r="G5" s="607"/>
      <c r="H5" s="607"/>
      <c r="I5" s="607"/>
      <c r="J5" s="607"/>
      <c r="K5" s="607"/>
      <c r="L5" s="607"/>
      <c r="M5" s="607"/>
      <c r="N5" s="607"/>
      <c r="O5" s="607"/>
    </row>
    <row r="6" spans="1:15">
      <c r="A6" s="135"/>
      <c r="B6" s="128"/>
      <c r="C6" s="128"/>
      <c r="D6" s="128"/>
      <c r="E6" s="128"/>
      <c r="F6" s="128"/>
      <c r="G6" s="128"/>
      <c r="H6" s="128"/>
      <c r="I6" s="128"/>
      <c r="J6" s="128"/>
      <c r="K6" s="128"/>
      <c r="L6" s="128"/>
      <c r="M6" s="128"/>
      <c r="N6" s="128"/>
      <c r="O6" s="128"/>
    </row>
    <row r="7" spans="1:15">
      <c r="A7" s="300" t="s">
        <v>178</v>
      </c>
      <c r="B7" s="300" t="s">
        <v>104</v>
      </c>
      <c r="C7" s="128"/>
      <c r="D7" s="128"/>
      <c r="E7" s="128"/>
      <c r="F7" s="128"/>
      <c r="G7" s="128"/>
      <c r="H7" s="128"/>
      <c r="I7" s="128"/>
      <c r="J7" s="128"/>
      <c r="K7" s="128"/>
      <c r="L7" s="128"/>
      <c r="M7" s="128"/>
      <c r="N7" s="128"/>
      <c r="O7" s="128"/>
    </row>
    <row r="8" spans="1:15">
      <c r="A8" s="302">
        <v>2014</v>
      </c>
      <c r="B8" s="303">
        <v>255638</v>
      </c>
      <c r="C8" s="128"/>
      <c r="D8" s="128"/>
      <c r="E8" s="128"/>
      <c r="F8" s="128"/>
      <c r="G8" s="128"/>
      <c r="H8" s="128"/>
      <c r="I8" s="128"/>
      <c r="J8" s="128"/>
      <c r="K8" s="128"/>
      <c r="L8" s="128"/>
      <c r="M8" s="128"/>
      <c r="N8" s="128"/>
      <c r="O8" s="128"/>
    </row>
    <row r="9" spans="1:15">
      <c r="A9" s="302">
        <v>2015</v>
      </c>
      <c r="B9" s="303">
        <v>247488</v>
      </c>
      <c r="C9" s="128"/>
      <c r="D9" s="128"/>
      <c r="E9" s="128"/>
      <c r="F9" s="128"/>
      <c r="G9" s="128"/>
      <c r="H9" s="128"/>
      <c r="I9" s="128"/>
      <c r="J9" s="128"/>
      <c r="K9" s="128"/>
      <c r="L9" s="128"/>
      <c r="M9" s="128"/>
      <c r="N9" s="128"/>
      <c r="O9" s="128"/>
    </row>
    <row r="10" spans="1:15">
      <c r="A10" s="302">
        <v>2016</v>
      </c>
      <c r="B10" s="303">
        <v>217868</v>
      </c>
      <c r="C10" s="128"/>
      <c r="D10" s="128"/>
      <c r="E10" s="128"/>
      <c r="F10" s="128"/>
      <c r="G10" s="128"/>
      <c r="H10" s="128"/>
      <c r="I10" s="128"/>
      <c r="J10" s="128"/>
      <c r="K10" s="128"/>
      <c r="L10" s="128"/>
      <c r="M10" s="128"/>
      <c r="N10" s="128"/>
      <c r="O10" s="128"/>
    </row>
    <row r="11" spans="1:15">
      <c r="A11" s="302">
        <v>2017</v>
      </c>
      <c r="B11" s="303">
        <v>204617</v>
      </c>
      <c r="C11" s="128"/>
      <c r="D11" s="128"/>
      <c r="E11" s="128"/>
      <c r="F11" s="128"/>
      <c r="G11" s="128"/>
      <c r="H11" s="128"/>
      <c r="I11" s="128"/>
      <c r="J11" s="128"/>
      <c r="K11" s="128"/>
      <c r="L11" s="128"/>
      <c r="M11" s="128"/>
      <c r="N11" s="128"/>
      <c r="O11" s="128"/>
    </row>
    <row r="12" spans="1:15">
      <c r="A12" s="302">
        <v>2018</v>
      </c>
      <c r="B12" s="303">
        <v>197988</v>
      </c>
      <c r="C12" s="128"/>
      <c r="D12" s="128"/>
      <c r="E12" s="128"/>
      <c r="F12" s="128"/>
      <c r="G12" s="128"/>
      <c r="H12" s="128"/>
      <c r="I12" s="128"/>
      <c r="J12" s="128"/>
      <c r="K12" s="128"/>
      <c r="L12" s="128"/>
      <c r="M12" s="128"/>
      <c r="N12" s="128"/>
      <c r="O12" s="128"/>
    </row>
    <row r="13" spans="1:15">
      <c r="A13" s="302">
        <v>2019</v>
      </c>
      <c r="B13" s="303">
        <v>200936</v>
      </c>
      <c r="C13" s="128"/>
      <c r="D13" s="128"/>
      <c r="E13" s="128"/>
      <c r="F13" s="128"/>
      <c r="G13" s="128"/>
      <c r="H13" s="128"/>
      <c r="I13" s="128"/>
      <c r="J13" s="128"/>
      <c r="K13" s="128"/>
      <c r="L13" s="128"/>
      <c r="M13" s="128"/>
      <c r="N13" s="128"/>
      <c r="O13" s="128"/>
    </row>
    <row r="14" spans="1:15">
      <c r="A14" s="302">
        <v>2020</v>
      </c>
      <c r="B14" s="303">
        <v>214231</v>
      </c>
      <c r="C14" s="128"/>
      <c r="D14" s="128"/>
      <c r="E14" s="128"/>
      <c r="F14" s="128"/>
      <c r="G14" s="128"/>
      <c r="H14" s="128"/>
      <c r="I14" s="128"/>
      <c r="J14" s="128"/>
      <c r="K14" s="128"/>
      <c r="L14" s="128"/>
      <c r="M14" s="128"/>
      <c r="N14" s="128"/>
      <c r="O14" s="128"/>
    </row>
    <row r="15" spans="1:15">
      <c r="A15" s="302">
        <v>2021</v>
      </c>
      <c r="B15" s="303">
        <v>222369</v>
      </c>
      <c r="C15" s="128"/>
      <c r="D15" s="128"/>
      <c r="E15" s="128"/>
      <c r="F15" s="128"/>
      <c r="G15" s="128"/>
      <c r="H15" s="128"/>
      <c r="I15" s="128"/>
      <c r="J15" s="128"/>
      <c r="K15" s="128"/>
      <c r="L15" s="128"/>
      <c r="M15" s="128"/>
      <c r="N15" s="128"/>
      <c r="O15" s="128"/>
    </row>
    <row r="16" spans="1:15">
      <c r="A16" s="302">
        <v>2022</v>
      </c>
      <c r="B16" s="303">
        <v>228530</v>
      </c>
      <c r="C16" s="128"/>
      <c r="D16" s="128"/>
      <c r="E16" s="128"/>
      <c r="F16" s="128"/>
      <c r="G16" s="128"/>
      <c r="H16" s="128"/>
      <c r="I16" s="128"/>
      <c r="J16" s="128"/>
      <c r="K16" s="128"/>
      <c r="L16" s="128"/>
      <c r="M16" s="128"/>
      <c r="N16" s="128"/>
      <c r="O16" s="128"/>
    </row>
    <row r="17" spans="1:15">
      <c r="A17" s="302">
        <v>2023</v>
      </c>
      <c r="B17" s="303">
        <v>231906</v>
      </c>
      <c r="C17" s="128"/>
      <c r="D17" s="128"/>
      <c r="E17" s="128"/>
      <c r="F17" s="128"/>
      <c r="G17" s="128"/>
      <c r="H17" s="128"/>
      <c r="I17" s="128"/>
      <c r="J17" s="128"/>
      <c r="K17" s="128"/>
      <c r="L17" s="128"/>
      <c r="M17" s="128"/>
      <c r="N17" s="128"/>
      <c r="O17" s="128"/>
    </row>
    <row r="18" spans="1:15">
      <c r="A18" s="302" t="s">
        <v>645</v>
      </c>
      <c r="B18" s="303">
        <v>232829</v>
      </c>
      <c r="C18" s="128"/>
      <c r="D18" s="128"/>
      <c r="E18" s="128"/>
      <c r="F18" s="128"/>
      <c r="G18" s="128"/>
      <c r="H18" s="128"/>
      <c r="I18" s="128"/>
      <c r="J18" s="128"/>
      <c r="K18" s="128"/>
      <c r="L18" s="128"/>
      <c r="M18" s="128"/>
      <c r="N18" s="128"/>
      <c r="O18" s="128"/>
    </row>
    <row r="19" spans="1:15">
      <c r="C19" s="128"/>
      <c r="D19" s="128"/>
      <c r="E19" s="128"/>
      <c r="F19" s="128"/>
      <c r="G19" s="128"/>
      <c r="H19" s="128"/>
      <c r="I19" s="128"/>
      <c r="J19" s="128"/>
      <c r="K19" s="128"/>
      <c r="L19" s="128"/>
      <c r="M19" s="128"/>
      <c r="N19" s="128"/>
      <c r="O19" s="128"/>
    </row>
    <row r="20" spans="1:15">
      <c r="A20" s="301"/>
      <c r="B20" s="304"/>
      <c r="C20" s="128"/>
      <c r="D20" s="128"/>
      <c r="E20" s="128"/>
      <c r="F20" s="128"/>
      <c r="G20" s="128"/>
      <c r="H20" s="128"/>
      <c r="I20" s="128"/>
      <c r="J20" s="128"/>
      <c r="K20" s="128"/>
      <c r="L20" s="128"/>
      <c r="M20" s="128"/>
      <c r="N20" s="128"/>
      <c r="O20" s="128"/>
    </row>
    <row r="21" spans="1:15">
      <c r="A21" s="301"/>
      <c r="B21" s="304"/>
      <c r="C21" s="128"/>
      <c r="D21" s="128"/>
      <c r="E21" s="128"/>
      <c r="F21" s="128"/>
      <c r="G21" s="128"/>
      <c r="H21" s="128"/>
      <c r="I21" s="128"/>
      <c r="J21" s="128"/>
      <c r="K21" s="128"/>
      <c r="L21" s="128"/>
      <c r="M21" s="128"/>
      <c r="N21" s="128"/>
      <c r="O21" s="128"/>
    </row>
    <row r="22" spans="1:15">
      <c r="A22" s="301"/>
      <c r="B22" s="304"/>
      <c r="C22" s="128"/>
      <c r="D22" s="128"/>
      <c r="E22" s="128"/>
      <c r="F22" s="128"/>
      <c r="G22" s="128"/>
      <c r="H22" s="128"/>
      <c r="I22" s="128"/>
      <c r="J22" s="128"/>
      <c r="K22" s="128"/>
      <c r="L22" s="128"/>
      <c r="M22" s="128"/>
      <c r="N22" s="128"/>
      <c r="O22" s="128"/>
    </row>
    <row r="23" spans="1:15">
      <c r="A23" s="301"/>
      <c r="B23" s="304"/>
      <c r="C23" s="128"/>
      <c r="D23" s="128"/>
      <c r="E23" s="128"/>
      <c r="F23" s="128"/>
      <c r="G23" s="128"/>
      <c r="H23" s="128"/>
      <c r="I23" s="128"/>
      <c r="J23" s="128"/>
      <c r="K23" s="128"/>
      <c r="L23" s="128"/>
      <c r="M23" s="128"/>
      <c r="N23" s="128"/>
      <c r="O23" s="128"/>
    </row>
    <row r="24" spans="1:15" ht="24.95" customHeight="1">
      <c r="A24" s="607" t="str">
        <f>UPPER(CONCATENATE("Enero 2023 - Enero 2024"))</f>
        <v>ENERO 2023 - ENERO 2024</v>
      </c>
      <c r="B24" s="607"/>
      <c r="C24" s="607"/>
      <c r="D24" s="607"/>
      <c r="E24" s="607"/>
      <c r="F24" s="607"/>
      <c r="G24" s="607"/>
      <c r="H24" s="607"/>
      <c r="I24" s="607"/>
      <c r="J24" s="607"/>
      <c r="K24" s="607"/>
      <c r="L24" s="607"/>
      <c r="M24" s="607"/>
      <c r="N24" s="607"/>
      <c r="O24" s="607"/>
    </row>
    <row r="25" spans="1:15">
      <c r="A25" s="166" t="s">
        <v>63</v>
      </c>
      <c r="B25" s="166" t="s">
        <v>64</v>
      </c>
      <c r="C25" s="166" t="s">
        <v>83</v>
      </c>
      <c r="D25" s="128"/>
      <c r="E25" s="128"/>
      <c r="F25" s="128"/>
      <c r="G25" s="128"/>
      <c r="H25" s="128"/>
      <c r="I25" s="128"/>
      <c r="J25" s="128"/>
      <c r="K25" s="128"/>
      <c r="L25" s="128"/>
      <c r="M25" s="128"/>
      <c r="N25" s="128"/>
      <c r="O25" s="128"/>
    </row>
    <row r="26" spans="1:15">
      <c r="A26" s="606">
        <v>2023</v>
      </c>
      <c r="B26" s="166" t="s">
        <v>164</v>
      </c>
      <c r="C26" s="167">
        <v>230051</v>
      </c>
      <c r="D26" s="128"/>
      <c r="E26" s="128"/>
      <c r="F26" s="128"/>
      <c r="G26" s="128"/>
      <c r="H26" s="128"/>
      <c r="I26" s="128"/>
      <c r="J26" s="128"/>
      <c r="K26" s="128"/>
      <c r="L26" s="128"/>
      <c r="M26" s="128"/>
      <c r="N26" s="128"/>
      <c r="O26" s="128"/>
    </row>
    <row r="27" spans="1:15">
      <c r="A27" s="606"/>
      <c r="B27" s="166" t="s">
        <v>165</v>
      </c>
      <c r="C27" s="167">
        <v>230730</v>
      </c>
      <c r="D27" s="128"/>
      <c r="E27" s="128"/>
      <c r="F27" s="128"/>
      <c r="G27" s="128"/>
      <c r="H27" s="128"/>
      <c r="I27" s="128"/>
      <c r="J27" s="128"/>
      <c r="K27" s="128"/>
      <c r="L27" s="128"/>
      <c r="M27" s="128"/>
      <c r="N27" s="128"/>
      <c r="O27" s="128"/>
    </row>
    <row r="28" spans="1:15">
      <c r="A28" s="606"/>
      <c r="B28" s="166" t="s">
        <v>166</v>
      </c>
      <c r="C28" s="167">
        <v>231100</v>
      </c>
      <c r="D28" s="128"/>
      <c r="E28" s="128"/>
      <c r="F28" s="128"/>
      <c r="G28" s="128"/>
      <c r="H28" s="128"/>
      <c r="I28" s="128"/>
      <c r="J28" s="128"/>
      <c r="K28" s="128"/>
      <c r="L28" s="128"/>
      <c r="M28" s="128"/>
      <c r="N28" s="128"/>
      <c r="O28" s="128"/>
    </row>
    <row r="29" spans="1:15">
      <c r="A29" s="606"/>
      <c r="B29" s="166" t="s">
        <v>167</v>
      </c>
      <c r="C29" s="167">
        <v>231907</v>
      </c>
      <c r="D29" s="128"/>
      <c r="E29" s="128"/>
      <c r="F29" s="128"/>
      <c r="G29" s="128"/>
      <c r="H29" s="128"/>
      <c r="I29" s="128"/>
      <c r="J29" s="128"/>
      <c r="K29" s="128"/>
      <c r="L29" s="128"/>
      <c r="M29" s="128"/>
      <c r="N29" s="128"/>
      <c r="O29" s="128"/>
    </row>
    <row r="30" spans="1:15">
      <c r="A30" s="606"/>
      <c r="B30" s="166" t="s">
        <v>168</v>
      </c>
      <c r="C30" s="167">
        <v>232230</v>
      </c>
      <c r="D30" s="128"/>
      <c r="E30" s="128"/>
      <c r="F30" s="128"/>
      <c r="G30" s="128"/>
      <c r="H30" s="128"/>
      <c r="I30" s="128"/>
      <c r="J30" s="128"/>
      <c r="K30" s="128"/>
      <c r="L30" s="128"/>
      <c r="M30" s="128"/>
      <c r="N30" s="128"/>
      <c r="O30" s="128"/>
    </row>
    <row r="31" spans="1:15">
      <c r="A31" s="606"/>
      <c r="B31" s="166" t="s">
        <v>169</v>
      </c>
      <c r="C31" s="167">
        <v>232807</v>
      </c>
      <c r="D31" s="128"/>
      <c r="E31" s="128"/>
      <c r="F31" s="128"/>
      <c r="G31" s="128"/>
      <c r="H31" s="128"/>
      <c r="I31" s="128"/>
      <c r="J31" s="128"/>
      <c r="K31" s="128"/>
      <c r="L31" s="128"/>
      <c r="M31" s="128"/>
      <c r="N31" s="128"/>
      <c r="O31" s="128"/>
    </row>
    <row r="32" spans="1:15">
      <c r="A32" s="606"/>
      <c r="B32" s="166" t="s">
        <v>170</v>
      </c>
      <c r="C32" s="167">
        <v>234067</v>
      </c>
      <c r="D32" s="128"/>
      <c r="E32" s="128"/>
      <c r="F32" s="128"/>
      <c r="G32" s="128"/>
      <c r="H32" s="128"/>
      <c r="I32" s="128"/>
      <c r="J32" s="128"/>
      <c r="K32" s="128"/>
      <c r="L32" s="128"/>
      <c r="M32" s="128"/>
      <c r="N32" s="128"/>
      <c r="O32" s="128"/>
    </row>
    <row r="33" spans="1:15">
      <c r="A33" s="606"/>
      <c r="B33" s="166" t="s">
        <v>171</v>
      </c>
      <c r="C33" s="167">
        <v>234561</v>
      </c>
      <c r="D33" s="128"/>
      <c r="E33" s="128"/>
      <c r="F33" s="128"/>
      <c r="G33" s="128"/>
      <c r="H33" s="128"/>
      <c r="I33" s="128"/>
      <c r="J33" s="128"/>
      <c r="K33" s="128"/>
      <c r="L33" s="128"/>
      <c r="M33" s="128"/>
      <c r="N33" s="128"/>
      <c r="O33" s="128"/>
    </row>
    <row r="34" spans="1:15">
      <c r="A34" s="606"/>
      <c r="B34" s="166" t="s">
        <v>172</v>
      </c>
      <c r="C34" s="167">
        <v>234762</v>
      </c>
      <c r="D34" s="128"/>
      <c r="E34" s="128"/>
      <c r="F34" s="128"/>
      <c r="G34" s="128"/>
      <c r="H34" s="128"/>
      <c r="I34" s="128"/>
      <c r="J34" s="128"/>
      <c r="K34" s="128"/>
      <c r="L34" s="128"/>
      <c r="M34" s="128"/>
      <c r="N34" s="128"/>
      <c r="O34" s="128"/>
    </row>
    <row r="35" spans="1:15">
      <c r="A35" s="606"/>
      <c r="B35" s="166" t="s">
        <v>173</v>
      </c>
      <c r="C35" s="167">
        <v>234324</v>
      </c>
      <c r="D35" s="128"/>
      <c r="E35" s="128"/>
      <c r="F35" s="128"/>
      <c r="G35" s="128"/>
      <c r="H35" s="128"/>
      <c r="I35" s="128"/>
      <c r="J35" s="128"/>
      <c r="K35" s="128"/>
      <c r="L35" s="128"/>
      <c r="M35" s="128"/>
      <c r="N35" s="128"/>
      <c r="O35" s="128"/>
    </row>
    <row r="36" spans="1:15">
      <c r="A36" s="606"/>
      <c r="B36" s="166" t="s">
        <v>174</v>
      </c>
      <c r="C36" s="167">
        <v>233836</v>
      </c>
      <c r="D36" s="128"/>
      <c r="E36" s="128"/>
      <c r="F36" s="128"/>
      <c r="G36" s="128"/>
      <c r="H36" s="128"/>
      <c r="I36" s="128"/>
      <c r="J36" s="128"/>
      <c r="K36" s="128"/>
      <c r="L36" s="128"/>
      <c r="M36" s="128"/>
      <c r="N36" s="128"/>
      <c r="O36" s="128"/>
    </row>
    <row r="37" spans="1:15">
      <c r="A37" s="606"/>
      <c r="B37" s="166" t="s">
        <v>175</v>
      </c>
      <c r="C37" s="167">
        <v>231906</v>
      </c>
      <c r="D37" s="128"/>
      <c r="E37" s="128"/>
      <c r="F37" s="128"/>
      <c r="G37" s="128"/>
      <c r="H37" s="128"/>
      <c r="I37" s="128"/>
      <c r="J37" s="128"/>
      <c r="K37" s="128"/>
      <c r="L37" s="128"/>
      <c r="M37" s="128"/>
      <c r="N37" s="128"/>
      <c r="O37" s="128"/>
    </row>
    <row r="38" spans="1:15">
      <c r="A38" s="168">
        <v>2024</v>
      </c>
      <c r="B38" s="166" t="s">
        <v>164</v>
      </c>
      <c r="C38" s="167">
        <v>232829</v>
      </c>
      <c r="D38" s="128"/>
      <c r="E38" s="128"/>
      <c r="F38" s="128"/>
      <c r="G38" s="128"/>
      <c r="H38" s="128"/>
      <c r="I38" s="128"/>
      <c r="J38" s="128"/>
      <c r="K38" s="128"/>
      <c r="L38" s="128"/>
      <c r="M38" s="128"/>
      <c r="N38" s="128"/>
      <c r="O38" s="128"/>
    </row>
    <row r="39" spans="1:15">
      <c r="A39" s="166"/>
      <c r="B39" s="135"/>
      <c r="C39" s="128"/>
      <c r="D39" s="128"/>
      <c r="E39" s="128"/>
      <c r="F39" s="128"/>
      <c r="G39" s="128"/>
      <c r="H39" s="128"/>
      <c r="I39" s="128"/>
      <c r="J39" s="128"/>
      <c r="K39" s="128"/>
      <c r="L39" s="128"/>
      <c r="M39" s="128"/>
      <c r="N39" s="128"/>
      <c r="O39" s="128"/>
    </row>
    <row r="40" spans="1:15">
      <c r="A40" s="135"/>
      <c r="B40" s="128"/>
      <c r="C40" s="128"/>
      <c r="D40" s="128"/>
      <c r="E40" s="128"/>
      <c r="F40" s="128"/>
      <c r="G40" s="128"/>
      <c r="H40" s="128"/>
      <c r="I40" s="128"/>
      <c r="J40" s="128"/>
      <c r="K40" s="128"/>
      <c r="L40" s="128"/>
      <c r="M40" s="128"/>
      <c r="N40" s="128"/>
      <c r="O40" s="128"/>
    </row>
    <row r="41" spans="1:15">
      <c r="A41" s="135"/>
      <c r="B41" s="128"/>
      <c r="C41" s="128"/>
      <c r="D41" s="128"/>
      <c r="E41" s="128"/>
      <c r="F41" s="128"/>
      <c r="G41" s="128"/>
      <c r="H41" s="128"/>
      <c r="I41" s="128"/>
      <c r="J41" s="128"/>
      <c r="K41" s="128"/>
      <c r="L41" s="128"/>
      <c r="M41" s="128"/>
      <c r="N41" s="128"/>
      <c r="O41" s="128"/>
    </row>
    <row r="42" spans="1:15">
      <c r="A42" s="135"/>
      <c r="B42" s="128"/>
      <c r="C42" s="128"/>
      <c r="D42" s="128"/>
      <c r="E42" s="128"/>
      <c r="F42" s="128"/>
      <c r="G42" s="128"/>
      <c r="H42" s="128"/>
      <c r="I42" s="128"/>
      <c r="J42" s="128"/>
      <c r="K42" s="128"/>
      <c r="L42" s="128"/>
      <c r="M42" s="128"/>
      <c r="N42" s="128"/>
      <c r="O42" s="128"/>
    </row>
    <row r="43" spans="1:15" ht="12" customHeight="1">
      <c r="A43" s="169" t="s">
        <v>179</v>
      </c>
      <c r="B43" s="128"/>
      <c r="C43" s="128"/>
      <c r="D43" s="128"/>
      <c r="E43" s="128"/>
      <c r="F43" s="128"/>
      <c r="G43" s="128"/>
      <c r="H43" s="128"/>
      <c r="I43" s="128"/>
      <c r="J43" s="128"/>
      <c r="K43" s="128"/>
      <c r="L43" s="128"/>
      <c r="M43" s="128"/>
      <c r="N43" s="128"/>
      <c r="O43" s="128"/>
    </row>
    <row r="44" spans="1:15" ht="12" customHeight="1">
      <c r="A44" s="299" t="s">
        <v>95</v>
      </c>
      <c r="B44" s="128"/>
      <c r="C44" s="128"/>
      <c r="D44" s="128"/>
      <c r="E44" s="128"/>
      <c r="F44" s="128"/>
      <c r="G44" s="128"/>
      <c r="H44" s="128"/>
      <c r="I44" s="128"/>
      <c r="J44" s="128"/>
      <c r="K44" s="128"/>
      <c r="L44" s="128"/>
      <c r="M44" s="128"/>
      <c r="N44" s="128"/>
      <c r="O44" s="128"/>
    </row>
    <row r="45" spans="1:15" ht="12" customHeight="1">
      <c r="A45" s="299" t="s">
        <v>644</v>
      </c>
      <c r="B45" s="128"/>
      <c r="C45" s="128"/>
      <c r="D45" s="128"/>
      <c r="E45" s="128"/>
      <c r="F45" s="128"/>
      <c r="G45" s="128"/>
      <c r="H45" s="128"/>
      <c r="I45" s="128"/>
      <c r="J45" s="128"/>
      <c r="K45" s="128"/>
      <c r="L45" s="128"/>
      <c r="M45" s="128"/>
      <c r="N45" s="128"/>
      <c r="O45" s="128"/>
    </row>
    <row r="46" spans="1:15" ht="12" customHeight="1">
      <c r="A46" s="155"/>
    </row>
  </sheetData>
  <mergeCells count="5">
    <mergeCell ref="A26:A37"/>
    <mergeCell ref="A24:O24"/>
    <mergeCell ref="A3:O3"/>
    <mergeCell ref="A2:O2"/>
    <mergeCell ref="A5:O5"/>
  </mergeCells>
  <printOptions horizontalCentered="1"/>
  <pageMargins left="0.23622047244094502" right="0.23622047244094502" top="0.74803149606299202" bottom="0.35433070866141703" header="0" footer="0.31496062992126"/>
  <pageSetup scale="83"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C18A-712F-4160-9DF8-6344C01423A6}">
  <sheetPr>
    <pageSetUpPr fitToPage="1"/>
  </sheetPr>
  <dimension ref="A1:L49"/>
  <sheetViews>
    <sheetView view="pageBreakPreview" zoomScaleNormal="100" zoomScaleSheetLayoutView="100" workbookViewId="0">
      <selection activeCell="A49" sqref="A49"/>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08" t="s">
        <v>180</v>
      </c>
      <c r="B2" s="608"/>
      <c r="C2" s="608"/>
      <c r="D2" s="608"/>
      <c r="E2" s="608"/>
      <c r="F2" s="608"/>
      <c r="G2" s="608"/>
      <c r="H2" s="608"/>
      <c r="I2" s="608"/>
      <c r="J2" s="608"/>
      <c r="K2" s="608"/>
      <c r="L2" s="608"/>
    </row>
    <row r="3" spans="1:12" ht="24.95" customHeight="1">
      <c r="A3" s="608" t="str">
        <f>UPPER(CONCATENATE("Enero 2023 - Enero 2024"))</f>
        <v>ENERO 2023 - ENERO 2024</v>
      </c>
      <c r="B3" s="608"/>
      <c r="C3" s="608"/>
      <c r="D3" s="608"/>
      <c r="E3" s="608"/>
      <c r="F3" s="608"/>
      <c r="G3" s="608"/>
      <c r="H3" s="608"/>
      <c r="I3" s="608"/>
      <c r="J3" s="608"/>
      <c r="K3" s="608"/>
      <c r="L3" s="608"/>
    </row>
    <row r="4" spans="1:12" ht="22.5">
      <c r="A4" s="171"/>
      <c r="B4" s="128"/>
      <c r="C4" s="128"/>
      <c r="D4" s="128"/>
      <c r="E4" s="128"/>
      <c r="F4" s="128"/>
      <c r="G4" s="128"/>
      <c r="H4" s="128"/>
      <c r="I4" s="128"/>
      <c r="J4" s="128"/>
      <c r="K4" s="128"/>
      <c r="L4" s="128"/>
    </row>
    <row r="5" spans="1:12" ht="24.95" customHeight="1">
      <c r="A5" s="608" t="s">
        <v>181</v>
      </c>
      <c r="B5" s="608"/>
      <c r="C5" s="608"/>
      <c r="D5" s="608"/>
      <c r="E5" s="608"/>
      <c r="F5" s="608"/>
      <c r="G5" s="608"/>
      <c r="H5" s="608"/>
      <c r="I5" s="608"/>
      <c r="J5" s="608"/>
      <c r="K5" s="608"/>
      <c r="L5" s="608"/>
    </row>
    <row r="6" spans="1:12" ht="14.25" customHeight="1">
      <c r="A6" s="609" t="s">
        <v>101</v>
      </c>
      <c r="B6" s="609"/>
      <c r="C6" s="609"/>
      <c r="D6" s="609"/>
      <c r="E6" s="172" t="s">
        <v>182</v>
      </c>
      <c r="F6" s="609" t="s">
        <v>102</v>
      </c>
      <c r="G6" s="609"/>
      <c r="H6" s="609"/>
      <c r="I6" s="609"/>
      <c r="J6" s="128"/>
      <c r="K6" s="128"/>
      <c r="L6" s="128"/>
    </row>
    <row r="7" spans="1:12" ht="30">
      <c r="A7" s="172" t="s">
        <v>84</v>
      </c>
      <c r="B7" s="172" t="s">
        <v>85</v>
      </c>
      <c r="C7" s="172" t="s">
        <v>83</v>
      </c>
      <c r="D7" s="172" t="s">
        <v>64</v>
      </c>
      <c r="E7" s="172"/>
      <c r="F7" s="172" t="s">
        <v>84</v>
      </c>
      <c r="G7" s="172" t="s">
        <v>85</v>
      </c>
      <c r="H7" s="172" t="s">
        <v>83</v>
      </c>
      <c r="I7" s="172" t="s">
        <v>64</v>
      </c>
      <c r="J7" s="128"/>
      <c r="K7" s="128"/>
      <c r="L7" s="128"/>
    </row>
    <row r="8" spans="1:12" ht="15">
      <c r="A8" s="173">
        <v>79368</v>
      </c>
      <c r="B8" s="173">
        <v>121016</v>
      </c>
      <c r="C8" s="173">
        <v>200384</v>
      </c>
      <c r="D8" s="174" t="s">
        <v>164</v>
      </c>
      <c r="E8" s="172"/>
      <c r="F8" s="173">
        <v>13247</v>
      </c>
      <c r="G8" s="173">
        <v>16420</v>
      </c>
      <c r="H8" s="173">
        <v>29667</v>
      </c>
      <c r="I8" s="175" t="s">
        <v>164</v>
      </c>
      <c r="J8" s="128"/>
      <c r="K8" s="128"/>
      <c r="L8" s="128"/>
    </row>
    <row r="9" spans="1:12" ht="15">
      <c r="A9" s="173">
        <v>79624</v>
      </c>
      <c r="B9" s="173">
        <v>121347</v>
      </c>
      <c r="C9" s="173">
        <v>200971</v>
      </c>
      <c r="D9" s="174" t="s">
        <v>165</v>
      </c>
      <c r="E9" s="172"/>
      <c r="F9" s="173">
        <v>13221</v>
      </c>
      <c r="G9" s="173">
        <v>16538</v>
      </c>
      <c r="H9" s="173">
        <v>29759</v>
      </c>
      <c r="I9" s="175" t="s">
        <v>165</v>
      </c>
      <c r="J9" s="128"/>
      <c r="K9" s="128"/>
      <c r="L9" s="128"/>
    </row>
    <row r="10" spans="1:12" ht="15">
      <c r="A10" s="173">
        <v>79564</v>
      </c>
      <c r="B10" s="173">
        <v>121690</v>
      </c>
      <c r="C10" s="173">
        <v>201254</v>
      </c>
      <c r="D10" s="174" t="s">
        <v>166</v>
      </c>
      <c r="E10" s="172"/>
      <c r="F10" s="173">
        <v>13262</v>
      </c>
      <c r="G10" s="173">
        <v>16584</v>
      </c>
      <c r="H10" s="173">
        <v>29846</v>
      </c>
      <c r="I10" s="175" t="s">
        <v>166</v>
      </c>
      <c r="J10" s="128"/>
      <c r="K10" s="128"/>
      <c r="L10" s="128"/>
    </row>
    <row r="11" spans="1:12" ht="15">
      <c r="A11" s="173">
        <v>80352</v>
      </c>
      <c r="B11" s="173">
        <v>121589</v>
      </c>
      <c r="C11" s="173">
        <v>201941</v>
      </c>
      <c r="D11" s="174" t="s">
        <v>167</v>
      </c>
      <c r="E11" s="172"/>
      <c r="F11" s="173">
        <v>13219</v>
      </c>
      <c r="G11" s="173">
        <v>16747</v>
      </c>
      <c r="H11" s="173">
        <v>29966</v>
      </c>
      <c r="I11" s="175" t="s">
        <v>167</v>
      </c>
      <c r="J11" s="128"/>
      <c r="K11" s="128"/>
      <c r="L11" s="128"/>
    </row>
    <row r="12" spans="1:12" ht="15">
      <c r="A12" s="173">
        <v>80219</v>
      </c>
      <c r="B12" s="173">
        <v>121946</v>
      </c>
      <c r="C12" s="173">
        <v>202165</v>
      </c>
      <c r="D12" s="174" t="s">
        <v>168</v>
      </c>
      <c r="E12" s="172"/>
      <c r="F12" s="173">
        <v>13265</v>
      </c>
      <c r="G12" s="173">
        <v>16800</v>
      </c>
      <c r="H12" s="173">
        <v>30065</v>
      </c>
      <c r="I12" s="175" t="s">
        <v>168</v>
      </c>
      <c r="J12" s="128"/>
      <c r="K12" s="128"/>
      <c r="L12" s="128"/>
    </row>
    <row r="13" spans="1:12" ht="15">
      <c r="A13" s="173">
        <v>80120</v>
      </c>
      <c r="B13" s="173">
        <v>122437</v>
      </c>
      <c r="C13" s="173">
        <v>202557</v>
      </c>
      <c r="D13" s="174" t="s">
        <v>169</v>
      </c>
      <c r="E13" s="172"/>
      <c r="F13" s="173">
        <v>13378</v>
      </c>
      <c r="G13" s="173">
        <v>16872</v>
      </c>
      <c r="H13" s="173">
        <v>30250</v>
      </c>
      <c r="I13" s="175" t="s">
        <v>169</v>
      </c>
      <c r="J13" s="128"/>
      <c r="K13" s="128"/>
      <c r="L13" s="128"/>
    </row>
    <row r="14" spans="1:12" ht="15">
      <c r="A14" s="173">
        <v>80494</v>
      </c>
      <c r="B14" s="173">
        <v>123170</v>
      </c>
      <c r="C14" s="173">
        <v>203664</v>
      </c>
      <c r="D14" s="174" t="s">
        <v>170</v>
      </c>
      <c r="E14" s="172"/>
      <c r="F14" s="173">
        <v>13434</v>
      </c>
      <c r="G14" s="173">
        <v>16969</v>
      </c>
      <c r="H14" s="173">
        <v>30403</v>
      </c>
      <c r="I14" s="175" t="s">
        <v>170</v>
      </c>
      <c r="J14" s="128"/>
      <c r="K14" s="128"/>
      <c r="L14" s="128"/>
    </row>
    <row r="15" spans="1:12" ht="15">
      <c r="A15" s="173">
        <v>79376</v>
      </c>
      <c r="B15" s="173">
        <v>124667</v>
      </c>
      <c r="C15" s="173">
        <v>204043</v>
      </c>
      <c r="D15" s="174" t="s">
        <v>171</v>
      </c>
      <c r="E15" s="172"/>
      <c r="F15" s="173">
        <v>13444</v>
      </c>
      <c r="G15" s="173">
        <v>17074</v>
      </c>
      <c r="H15" s="173">
        <v>30518</v>
      </c>
      <c r="I15" s="175" t="s">
        <v>171</v>
      </c>
      <c r="J15" s="128"/>
      <c r="K15" s="128"/>
      <c r="L15" s="128"/>
    </row>
    <row r="16" spans="1:12" ht="15">
      <c r="A16" s="173">
        <v>78253</v>
      </c>
      <c r="B16" s="173">
        <v>126132</v>
      </c>
      <c r="C16" s="173">
        <v>204385</v>
      </c>
      <c r="D16" s="174" t="s">
        <v>172</v>
      </c>
      <c r="E16" s="172"/>
      <c r="F16" s="173">
        <v>13261</v>
      </c>
      <c r="G16" s="173">
        <v>17116</v>
      </c>
      <c r="H16" s="173">
        <v>30377</v>
      </c>
      <c r="I16" s="175" t="s">
        <v>172</v>
      </c>
      <c r="J16" s="128"/>
      <c r="K16" s="128"/>
      <c r="L16" s="128"/>
    </row>
    <row r="17" spans="1:12" ht="15">
      <c r="A17" s="173">
        <v>76854</v>
      </c>
      <c r="B17" s="173">
        <v>127308</v>
      </c>
      <c r="C17" s="173">
        <v>204162</v>
      </c>
      <c r="D17" s="174" t="s">
        <v>173</v>
      </c>
      <c r="E17" s="172"/>
      <c r="F17" s="173">
        <v>13140</v>
      </c>
      <c r="G17" s="173">
        <v>17022</v>
      </c>
      <c r="H17" s="173">
        <v>30162</v>
      </c>
      <c r="I17" s="175" t="s">
        <v>173</v>
      </c>
      <c r="J17" s="128"/>
      <c r="K17" s="128"/>
      <c r="L17" s="128"/>
    </row>
    <row r="18" spans="1:12" ht="15">
      <c r="A18" s="173">
        <v>76029</v>
      </c>
      <c r="B18" s="173">
        <v>127709</v>
      </c>
      <c r="C18" s="173">
        <v>203738</v>
      </c>
      <c r="D18" s="174" t="s">
        <v>174</v>
      </c>
      <c r="E18" s="172"/>
      <c r="F18" s="173">
        <v>12963</v>
      </c>
      <c r="G18" s="173">
        <v>17135</v>
      </c>
      <c r="H18" s="173">
        <v>30098</v>
      </c>
      <c r="I18" s="175" t="s">
        <v>174</v>
      </c>
      <c r="J18" s="128"/>
      <c r="K18" s="128"/>
      <c r="L18" s="128"/>
    </row>
    <row r="19" spans="1:12" ht="15">
      <c r="A19" s="173">
        <v>75222</v>
      </c>
      <c r="B19" s="173">
        <v>127086</v>
      </c>
      <c r="C19" s="173">
        <v>202308</v>
      </c>
      <c r="D19" s="174" t="s">
        <v>175</v>
      </c>
      <c r="E19" s="172"/>
      <c r="F19" s="173">
        <v>12590</v>
      </c>
      <c r="G19" s="173">
        <v>17008</v>
      </c>
      <c r="H19" s="173">
        <v>29598</v>
      </c>
      <c r="I19" s="175" t="s">
        <v>175</v>
      </c>
      <c r="J19" s="128"/>
      <c r="K19" s="128"/>
      <c r="L19" s="128"/>
    </row>
    <row r="20" spans="1:12" ht="15">
      <c r="A20" s="173">
        <v>75700</v>
      </c>
      <c r="B20" s="173">
        <v>127589</v>
      </c>
      <c r="C20" s="173">
        <v>203289</v>
      </c>
      <c r="D20" s="174" t="s">
        <v>164</v>
      </c>
      <c r="E20" s="172"/>
      <c r="F20" s="173">
        <v>12372</v>
      </c>
      <c r="G20" s="173">
        <v>17168</v>
      </c>
      <c r="H20" s="173">
        <v>29540</v>
      </c>
      <c r="I20" s="175" t="s">
        <v>164</v>
      </c>
      <c r="J20" s="128"/>
      <c r="K20" s="128"/>
      <c r="L20" s="128"/>
    </row>
    <row r="21" spans="1:12" ht="15">
      <c r="A21" s="172"/>
      <c r="B21" s="128"/>
      <c r="C21" s="128"/>
      <c r="D21" s="128"/>
      <c r="E21" s="128"/>
      <c r="F21" s="128"/>
      <c r="G21" s="128"/>
      <c r="H21" s="128"/>
      <c r="I21" s="128"/>
      <c r="J21" s="128"/>
      <c r="K21" s="128"/>
      <c r="L21" s="128"/>
    </row>
    <row r="22" spans="1:12">
      <c r="A22" s="135"/>
      <c r="B22" s="128"/>
      <c r="C22" s="128"/>
      <c r="D22" s="128"/>
      <c r="E22" s="128"/>
      <c r="F22" s="128"/>
      <c r="G22" s="128"/>
      <c r="H22" s="128"/>
      <c r="I22" s="128"/>
      <c r="J22" s="128"/>
      <c r="K22" s="128"/>
      <c r="L22" s="128"/>
    </row>
    <row r="23" spans="1:12">
      <c r="A23" s="135"/>
      <c r="B23" s="128"/>
      <c r="C23" s="128"/>
      <c r="D23" s="128"/>
      <c r="E23" s="128"/>
      <c r="F23" s="128"/>
      <c r="G23" s="128"/>
      <c r="H23" s="128"/>
      <c r="I23" s="128"/>
      <c r="J23" s="128"/>
      <c r="K23" s="128"/>
      <c r="L23" s="128"/>
    </row>
    <row r="24" spans="1:12">
      <c r="A24" s="135"/>
      <c r="B24" s="128"/>
      <c r="C24" s="128"/>
      <c r="D24" s="128"/>
      <c r="E24" s="128"/>
      <c r="F24" s="128"/>
      <c r="G24" s="128"/>
      <c r="H24" s="128"/>
      <c r="I24" s="128"/>
      <c r="J24" s="128"/>
      <c r="K24" s="128"/>
      <c r="L24" s="128"/>
    </row>
    <row r="25" spans="1:12" ht="24.95" customHeight="1">
      <c r="A25" s="610" t="s">
        <v>183</v>
      </c>
      <c r="B25" s="610"/>
      <c r="C25" s="610"/>
      <c r="D25" s="610"/>
      <c r="E25" s="610"/>
      <c r="F25" s="610"/>
      <c r="G25" s="610"/>
      <c r="H25" s="610"/>
      <c r="I25" s="610"/>
      <c r="J25" s="610"/>
      <c r="K25" s="610"/>
      <c r="L25" s="610"/>
    </row>
    <row r="26" spans="1:12" ht="22.5">
      <c r="A26" s="176"/>
      <c r="B26" s="128"/>
      <c r="C26" s="128"/>
      <c r="D26" s="128"/>
      <c r="E26" s="128"/>
      <c r="F26" s="128"/>
      <c r="G26" s="128"/>
      <c r="H26" s="128"/>
      <c r="I26" s="128"/>
      <c r="J26" s="128"/>
      <c r="K26" s="128"/>
      <c r="L26" s="128"/>
    </row>
    <row r="27" spans="1:12">
      <c r="A27" s="177"/>
      <c r="B27" s="128"/>
      <c r="C27" s="128"/>
      <c r="D27" s="128"/>
      <c r="E27" s="128"/>
      <c r="F27" s="128"/>
      <c r="G27" s="128"/>
      <c r="H27" s="128"/>
      <c r="I27" s="128"/>
      <c r="J27" s="128"/>
      <c r="K27" s="128"/>
      <c r="L27" s="128"/>
    </row>
    <row r="28" spans="1:12">
      <c r="A28" s="177"/>
      <c r="B28" s="128"/>
      <c r="C28" s="128"/>
      <c r="D28" s="128"/>
      <c r="E28" s="128"/>
      <c r="F28" s="128"/>
      <c r="G28" s="128"/>
      <c r="H28" s="128"/>
      <c r="I28" s="128"/>
      <c r="J28" s="128"/>
      <c r="K28" s="128"/>
      <c r="L28" s="128"/>
    </row>
    <row r="29" spans="1:12">
      <c r="A29" s="177"/>
      <c r="B29" s="128"/>
      <c r="C29" s="128"/>
      <c r="D29" s="128"/>
      <c r="E29" s="128"/>
      <c r="F29" s="128"/>
      <c r="G29" s="128"/>
      <c r="H29" s="128"/>
      <c r="I29" s="128"/>
      <c r="J29" s="128"/>
      <c r="K29" s="128"/>
      <c r="L29" s="128"/>
    </row>
    <row r="30" spans="1:12">
      <c r="A30" s="177"/>
      <c r="B30" s="128"/>
      <c r="C30" s="128"/>
      <c r="D30" s="128"/>
      <c r="E30" s="128"/>
      <c r="F30" s="128"/>
      <c r="G30" s="128"/>
      <c r="H30" s="128"/>
      <c r="I30" s="128"/>
      <c r="J30" s="128"/>
      <c r="K30" s="128"/>
      <c r="L30" s="128"/>
    </row>
    <row r="31" spans="1:12">
      <c r="A31" s="177"/>
      <c r="B31" s="128"/>
      <c r="C31" s="128"/>
      <c r="D31" s="128"/>
      <c r="E31" s="128"/>
      <c r="F31" s="128"/>
      <c r="G31" s="128"/>
      <c r="H31" s="128"/>
      <c r="I31" s="128"/>
      <c r="J31" s="128"/>
      <c r="K31" s="128"/>
      <c r="L31" s="128"/>
    </row>
    <row r="32" spans="1:12">
      <c r="A32" s="177"/>
      <c r="B32" s="128"/>
      <c r="C32" s="128"/>
      <c r="D32" s="128"/>
      <c r="E32" s="128"/>
      <c r="F32" s="128"/>
      <c r="G32" s="128"/>
      <c r="H32" s="128"/>
      <c r="I32" s="128"/>
      <c r="J32" s="128"/>
      <c r="K32" s="128"/>
      <c r="L32" s="128"/>
    </row>
    <row r="33" spans="1:12">
      <c r="A33" s="177"/>
      <c r="B33" s="128"/>
      <c r="C33" s="128"/>
      <c r="D33" s="128"/>
      <c r="E33" s="128"/>
      <c r="F33" s="128"/>
      <c r="G33" s="128"/>
      <c r="H33" s="128"/>
      <c r="I33" s="128"/>
      <c r="J33" s="128"/>
      <c r="K33" s="128"/>
      <c r="L33" s="128"/>
    </row>
    <row r="34" spans="1:12">
      <c r="A34" s="177"/>
      <c r="B34" s="128"/>
      <c r="C34" s="128"/>
      <c r="D34" s="128"/>
      <c r="E34" s="128"/>
      <c r="F34" s="128"/>
      <c r="G34" s="128"/>
      <c r="H34" s="128"/>
      <c r="I34" s="128"/>
      <c r="J34" s="128"/>
      <c r="K34" s="128"/>
      <c r="L34" s="128"/>
    </row>
    <row r="35" spans="1:12">
      <c r="A35" s="177"/>
      <c r="B35" s="128"/>
      <c r="C35" s="128"/>
      <c r="D35" s="128"/>
      <c r="E35" s="128"/>
      <c r="F35" s="128"/>
      <c r="G35" s="128"/>
      <c r="H35" s="128"/>
      <c r="I35" s="128"/>
      <c r="J35" s="128"/>
      <c r="K35" s="128"/>
      <c r="L35" s="128"/>
    </row>
    <row r="36" spans="1:12">
      <c r="A36" s="177"/>
      <c r="B36" s="128"/>
      <c r="C36" s="128"/>
      <c r="D36" s="128"/>
      <c r="E36" s="128"/>
      <c r="F36" s="128"/>
      <c r="G36" s="128"/>
      <c r="H36" s="128"/>
      <c r="I36" s="128"/>
      <c r="J36" s="128"/>
      <c r="K36" s="128"/>
      <c r="L36" s="128"/>
    </row>
    <row r="37" spans="1:12">
      <c r="A37" s="177"/>
      <c r="B37" s="128"/>
      <c r="C37" s="128"/>
      <c r="D37" s="128"/>
      <c r="E37" s="128"/>
      <c r="F37" s="128"/>
      <c r="G37" s="128"/>
      <c r="H37" s="128"/>
      <c r="I37" s="128"/>
      <c r="J37" s="128"/>
      <c r="K37" s="128"/>
      <c r="L37" s="128"/>
    </row>
    <row r="38" spans="1:12">
      <c r="A38" s="177"/>
      <c r="B38" s="128"/>
      <c r="C38" s="128"/>
      <c r="D38" s="128"/>
      <c r="E38" s="128"/>
      <c r="F38" s="128"/>
      <c r="G38" s="128"/>
      <c r="H38" s="128"/>
      <c r="I38" s="128"/>
      <c r="J38" s="128"/>
      <c r="K38" s="128"/>
      <c r="L38" s="128"/>
    </row>
    <row r="39" spans="1:12">
      <c r="A39" s="177"/>
      <c r="B39" s="128"/>
      <c r="C39" s="128"/>
      <c r="D39" s="128"/>
      <c r="E39" s="128"/>
      <c r="F39" s="128"/>
      <c r="G39" s="128"/>
      <c r="H39" s="128"/>
      <c r="I39" s="128"/>
      <c r="J39" s="128"/>
      <c r="K39" s="128"/>
      <c r="L39" s="128"/>
    </row>
    <row r="40" spans="1:12">
      <c r="A40" s="177"/>
      <c r="B40" s="128"/>
      <c r="C40" s="128"/>
      <c r="D40" s="128"/>
      <c r="E40" s="128"/>
      <c r="F40" s="128"/>
      <c r="G40" s="128"/>
      <c r="H40" s="128"/>
      <c r="I40" s="128"/>
      <c r="J40" s="128"/>
      <c r="K40" s="128"/>
      <c r="L40" s="128"/>
    </row>
    <row r="41" spans="1:12">
      <c r="A41" s="177"/>
      <c r="B41" s="128"/>
      <c r="C41" s="128"/>
      <c r="D41" s="128"/>
      <c r="E41" s="128"/>
      <c r="F41" s="128"/>
      <c r="G41" s="128"/>
      <c r="H41" s="128"/>
      <c r="I41" s="128"/>
      <c r="J41" s="128"/>
      <c r="K41" s="128"/>
      <c r="L41" s="128"/>
    </row>
    <row r="42" spans="1:12">
      <c r="A42" s="177"/>
      <c r="B42" s="128"/>
      <c r="C42" s="128"/>
      <c r="D42" s="128"/>
      <c r="E42" s="128"/>
      <c r="F42" s="128"/>
      <c r="G42" s="128"/>
      <c r="H42" s="128"/>
      <c r="I42" s="128"/>
      <c r="J42" s="128"/>
      <c r="K42" s="128"/>
      <c r="L42" s="128"/>
    </row>
    <row r="43" spans="1:12">
      <c r="A43" s="177"/>
      <c r="B43" s="128"/>
      <c r="C43" s="128"/>
      <c r="D43" s="128"/>
      <c r="E43" s="128"/>
      <c r="F43" s="128"/>
      <c r="G43" s="128"/>
      <c r="H43" s="128"/>
      <c r="I43" s="128"/>
      <c r="J43" s="128"/>
      <c r="K43" s="128"/>
      <c r="L43" s="128"/>
    </row>
    <row r="44" spans="1:12">
      <c r="A44" s="177"/>
      <c r="B44" s="128"/>
      <c r="C44" s="128"/>
      <c r="D44" s="128"/>
      <c r="E44" s="128"/>
      <c r="F44" s="128"/>
      <c r="G44" s="128"/>
      <c r="H44" s="128"/>
      <c r="I44" s="128"/>
      <c r="J44" s="128"/>
      <c r="K44" s="128"/>
      <c r="L44" s="128"/>
    </row>
    <row r="45" spans="1:12">
      <c r="A45" s="177"/>
      <c r="B45" s="128"/>
      <c r="C45" s="128"/>
      <c r="D45" s="128"/>
      <c r="E45" s="128"/>
      <c r="F45" s="128"/>
      <c r="G45" s="128"/>
      <c r="H45" s="128"/>
      <c r="I45" s="128"/>
      <c r="J45" s="128"/>
      <c r="K45" s="128"/>
      <c r="L45" s="128"/>
    </row>
    <row r="46" spans="1:12">
      <c r="A46" s="177"/>
      <c r="B46" s="128"/>
      <c r="C46" s="128"/>
      <c r="D46" s="128"/>
      <c r="E46" s="128"/>
      <c r="F46" s="128"/>
      <c r="G46" s="128"/>
      <c r="H46" s="128"/>
      <c r="I46" s="128"/>
      <c r="J46" s="128"/>
      <c r="K46" s="128"/>
      <c r="L46" s="128"/>
    </row>
    <row r="47" spans="1:12" ht="12" customHeight="1">
      <c r="A47" s="178" t="s">
        <v>95</v>
      </c>
      <c r="B47" s="128"/>
      <c r="C47" s="128"/>
      <c r="D47" s="128"/>
      <c r="E47" s="128"/>
      <c r="F47" s="128"/>
      <c r="G47" s="128"/>
      <c r="H47" s="128"/>
      <c r="I47" s="128"/>
      <c r="J47" s="128"/>
      <c r="K47" s="128"/>
      <c r="L47" s="128"/>
    </row>
    <row r="48" spans="1:12" ht="12" customHeight="1">
      <c r="A48" s="178" t="s">
        <v>644</v>
      </c>
      <c r="B48" s="128"/>
      <c r="C48" s="128"/>
      <c r="D48" s="128"/>
      <c r="E48" s="128"/>
      <c r="F48" s="128"/>
      <c r="G48" s="128"/>
      <c r="H48" s="128"/>
      <c r="I48" s="128"/>
      <c r="J48" s="128"/>
      <c r="K48" s="128"/>
      <c r="L48" s="128"/>
    </row>
    <row r="49" spans="1:1" ht="14.25">
      <c r="A49" s="170"/>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scale="69"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AB3E2-249C-4DB1-9DAA-5A3D2FB1825C}">
  <sheetPr>
    <pageSetUpPr fitToPage="1"/>
  </sheetPr>
  <dimension ref="A1:L27"/>
  <sheetViews>
    <sheetView view="pageBreakPreview" zoomScaleNormal="100" zoomScaleSheetLayoutView="100" workbookViewId="0">
      <selection activeCell="C24" sqref="C24"/>
    </sheetView>
  </sheetViews>
  <sheetFormatPr baseColWidth="10" defaultRowHeight="12.75"/>
  <cols>
    <col min="1" max="1" width="10.7109375" customWidth="1"/>
    <col min="2" max="2" width="12.28515625" bestFit="1" customWidth="1"/>
  </cols>
  <sheetData>
    <row r="1" spans="1:12">
      <c r="A1" s="120" t="s">
        <v>62</v>
      </c>
    </row>
    <row r="2" spans="1:12" ht="18" customHeight="1">
      <c r="A2" s="576" t="s">
        <v>184</v>
      </c>
      <c r="B2" s="576"/>
      <c r="C2" s="576"/>
      <c r="D2" s="576"/>
      <c r="E2" s="576"/>
      <c r="F2" s="576"/>
      <c r="G2" s="576"/>
      <c r="H2" s="576"/>
      <c r="I2" s="576"/>
      <c r="J2" s="576"/>
      <c r="K2" s="576"/>
      <c r="L2" s="576"/>
    </row>
    <row r="3" spans="1:12" ht="18" customHeight="1">
      <c r="A3" s="576" t="str">
        <f>UPPER(CONCATENATE("Enero 2024"))</f>
        <v>ENERO 2024</v>
      </c>
      <c r="B3" s="576"/>
      <c r="C3" s="576"/>
      <c r="D3" s="576"/>
      <c r="E3" s="576"/>
      <c r="F3" s="576"/>
      <c r="G3" s="576"/>
      <c r="H3" s="576"/>
      <c r="I3" s="576"/>
      <c r="J3" s="576"/>
      <c r="K3" s="576"/>
      <c r="L3" s="576"/>
    </row>
    <row r="4" spans="1:12" ht="15.75">
      <c r="A4" s="179"/>
    </row>
    <row r="5" spans="1:12" ht="30">
      <c r="A5" s="180" t="s">
        <v>86</v>
      </c>
      <c r="B5" s="180" t="s">
        <v>87</v>
      </c>
    </row>
    <row r="6" spans="1:12" ht="45">
      <c r="A6" s="181" t="s">
        <v>10</v>
      </c>
      <c r="B6" s="180">
        <v>258</v>
      </c>
    </row>
    <row r="7" spans="1:12" ht="30">
      <c r="A7" s="181" t="s">
        <v>11</v>
      </c>
      <c r="B7" s="180">
        <v>14</v>
      </c>
    </row>
    <row r="8" spans="1:12" ht="75">
      <c r="A8" s="181" t="s">
        <v>50</v>
      </c>
      <c r="B8" s="180">
        <v>13</v>
      </c>
    </row>
    <row r="9" spans="1:12" ht="60">
      <c r="A9" s="181" t="s">
        <v>88</v>
      </c>
      <c r="B9" s="180">
        <v>0</v>
      </c>
    </row>
    <row r="10" spans="1:12" ht="15">
      <c r="A10" s="180" t="s">
        <v>104</v>
      </c>
      <c r="B10" s="180">
        <v>285</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ht="18.75">
      <c r="A21" s="121"/>
      <c r="F21" s="183" t="s">
        <v>97</v>
      </c>
      <c r="G21" s="185">
        <v>285</v>
      </c>
    </row>
    <row r="22" spans="1:7">
      <c r="A22" s="121"/>
    </row>
    <row r="23" spans="1:7">
      <c r="A23" s="121"/>
    </row>
    <row r="24" spans="1:7">
      <c r="A24" s="121"/>
    </row>
    <row r="25" spans="1:7" ht="9.9499999999999993" customHeight="1">
      <c r="A25" s="169" t="s">
        <v>95</v>
      </c>
    </row>
    <row r="26" spans="1:7" ht="9.9499999999999993" customHeight="1">
      <c r="A26" s="169" t="s">
        <v>644</v>
      </c>
    </row>
    <row r="27" spans="1:7" ht="15">
      <c r="A27" s="181"/>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scale="99"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F23B1-B56B-4B2B-860F-8EB73C9F4180}">
  <sheetPr>
    <pageSetUpPr fitToPage="1"/>
  </sheetPr>
  <dimension ref="A1:K63"/>
  <sheetViews>
    <sheetView view="pageBreakPreview" zoomScale="60" zoomScaleNormal="100" workbookViewId="0">
      <selection activeCell="M21" sqref="M21"/>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62</v>
      </c>
      <c r="B1" s="128"/>
      <c r="C1" s="128"/>
      <c r="D1" s="128"/>
      <c r="E1" s="128"/>
      <c r="F1" s="128"/>
      <c r="G1" s="128"/>
      <c r="H1" s="128"/>
      <c r="I1" s="128"/>
      <c r="J1" s="128"/>
      <c r="K1" s="128"/>
    </row>
    <row r="2" spans="1:11" ht="75" customHeight="1">
      <c r="A2" s="611" t="s">
        <v>185</v>
      </c>
      <c r="B2" s="611"/>
      <c r="C2" s="611"/>
      <c r="D2" s="611"/>
      <c r="E2" s="611"/>
      <c r="F2" s="611"/>
      <c r="G2" s="611"/>
      <c r="H2" s="611"/>
      <c r="I2" s="611"/>
      <c r="J2" s="611"/>
      <c r="K2" s="611"/>
    </row>
    <row r="3" spans="1:11" ht="24.95" customHeight="1">
      <c r="A3" s="611" t="str">
        <f>UPPER(CONCATENATE("Enero 2024"))</f>
        <v>ENERO 2024</v>
      </c>
      <c r="B3" s="611"/>
      <c r="C3" s="611"/>
      <c r="D3" s="611"/>
      <c r="E3" s="611"/>
      <c r="F3" s="611"/>
      <c r="G3" s="611"/>
      <c r="H3" s="611"/>
      <c r="I3" s="611"/>
      <c r="J3" s="611"/>
      <c r="K3" s="611"/>
    </row>
    <row r="4" spans="1:11">
      <c r="A4" s="135"/>
      <c r="B4" s="128"/>
      <c r="C4" s="128"/>
      <c r="D4" s="128"/>
      <c r="E4" s="128"/>
      <c r="F4" s="128"/>
      <c r="G4" s="128"/>
      <c r="H4" s="128"/>
      <c r="I4" s="128"/>
      <c r="J4" s="128"/>
      <c r="K4" s="128"/>
    </row>
    <row r="5" spans="1:11" ht="30" customHeight="1">
      <c r="A5" s="595" t="s">
        <v>100</v>
      </c>
      <c r="B5" s="576"/>
      <c r="C5" s="595" t="s">
        <v>186</v>
      </c>
      <c r="D5" s="596" t="s">
        <v>48</v>
      </c>
      <c r="E5" s="576"/>
      <c r="F5" s="595" t="s">
        <v>187</v>
      </c>
      <c r="G5" s="595" t="s">
        <v>48</v>
      </c>
      <c r="H5" s="576"/>
      <c r="I5" s="595" t="s">
        <v>188</v>
      </c>
      <c r="J5" s="595" t="s">
        <v>0</v>
      </c>
      <c r="K5" s="595"/>
    </row>
    <row r="6" spans="1:11" ht="30" customHeight="1">
      <c r="A6" s="595"/>
      <c r="B6" s="576"/>
      <c r="C6" s="595"/>
      <c r="D6" s="596"/>
      <c r="E6" s="576"/>
      <c r="F6" s="595"/>
      <c r="G6" s="595"/>
      <c r="H6" s="576"/>
      <c r="I6" s="595"/>
      <c r="J6" s="292" t="s">
        <v>189</v>
      </c>
      <c r="K6" s="292" t="s">
        <v>190</v>
      </c>
    </row>
    <row r="7" spans="1:11" ht="8.1" customHeight="1">
      <c r="A7" s="325"/>
      <c r="B7" s="131"/>
      <c r="C7" s="325"/>
      <c r="D7" s="195"/>
      <c r="E7" s="131"/>
      <c r="F7" s="325"/>
      <c r="G7" s="325"/>
      <c r="H7" s="131"/>
      <c r="I7" s="325"/>
      <c r="J7" s="325"/>
      <c r="K7" s="325"/>
    </row>
    <row r="8" spans="1:11" ht="15" customHeight="1">
      <c r="A8" s="187" t="s">
        <v>122</v>
      </c>
      <c r="B8" s="188"/>
      <c r="C8" s="147">
        <v>23</v>
      </c>
      <c r="D8" s="142">
        <v>8.07</v>
      </c>
      <c r="E8" s="189"/>
      <c r="F8" s="143">
        <v>14327</v>
      </c>
      <c r="G8" s="142">
        <v>6.48</v>
      </c>
      <c r="H8" s="189"/>
      <c r="I8" s="143">
        <v>35257</v>
      </c>
      <c r="J8" s="140">
        <v>20930</v>
      </c>
      <c r="K8" s="190">
        <v>146.09</v>
      </c>
    </row>
    <row r="9" spans="1:11" ht="15" customHeight="1">
      <c r="A9" s="187" t="s">
        <v>133</v>
      </c>
      <c r="B9" s="188"/>
      <c r="C9" s="147">
        <v>13</v>
      </c>
      <c r="D9" s="142">
        <v>4.5599999999999996</v>
      </c>
      <c r="E9" s="189"/>
      <c r="F9" s="143">
        <v>7988</v>
      </c>
      <c r="G9" s="142">
        <v>3.61</v>
      </c>
      <c r="H9" s="189"/>
      <c r="I9" s="143">
        <v>10915</v>
      </c>
      <c r="J9" s="140">
        <v>2927</v>
      </c>
      <c r="K9" s="190">
        <v>36.64</v>
      </c>
    </row>
    <row r="10" spans="1:11" ht="15" customHeight="1">
      <c r="A10" s="187" t="s">
        <v>124</v>
      </c>
      <c r="B10" s="188"/>
      <c r="C10" s="147">
        <v>5</v>
      </c>
      <c r="D10" s="142">
        <v>1.75</v>
      </c>
      <c r="E10" s="189"/>
      <c r="F10" s="143">
        <v>2047</v>
      </c>
      <c r="G10" s="142">
        <v>0.93</v>
      </c>
      <c r="H10" s="189"/>
      <c r="I10" s="143">
        <v>3893</v>
      </c>
      <c r="J10" s="140">
        <v>1846</v>
      </c>
      <c r="K10" s="190">
        <v>90.18</v>
      </c>
    </row>
    <row r="11" spans="1:11" ht="15" customHeight="1">
      <c r="A11" s="187" t="s">
        <v>117</v>
      </c>
      <c r="B11" s="188"/>
      <c r="C11" s="147">
        <v>3</v>
      </c>
      <c r="D11" s="142">
        <v>1.05</v>
      </c>
      <c r="E11" s="189"/>
      <c r="F11" s="143">
        <v>2295</v>
      </c>
      <c r="G11" s="142">
        <v>1.04</v>
      </c>
      <c r="H11" s="189"/>
      <c r="I11" s="143">
        <v>4114</v>
      </c>
      <c r="J11" s="140">
        <v>1819</v>
      </c>
      <c r="K11" s="190">
        <v>79.260000000000005</v>
      </c>
    </row>
    <row r="12" spans="1:11" ht="15" customHeight="1">
      <c r="A12" s="187" t="s">
        <v>120</v>
      </c>
      <c r="B12" s="188"/>
      <c r="C12" s="147">
        <v>12</v>
      </c>
      <c r="D12" s="142">
        <v>4.21</v>
      </c>
      <c r="E12" s="189"/>
      <c r="F12" s="143">
        <v>3478</v>
      </c>
      <c r="G12" s="142">
        <v>1.57</v>
      </c>
      <c r="H12" s="189"/>
      <c r="I12" s="143">
        <v>5079</v>
      </c>
      <c r="J12" s="140">
        <v>1601</v>
      </c>
      <c r="K12" s="190">
        <v>46.03</v>
      </c>
    </row>
    <row r="13" spans="1:11" ht="15" customHeight="1">
      <c r="A13" s="187" t="s">
        <v>125</v>
      </c>
      <c r="B13" s="188"/>
      <c r="C13" s="147">
        <v>3</v>
      </c>
      <c r="D13" s="142">
        <v>1.05</v>
      </c>
      <c r="E13" s="189"/>
      <c r="F13" s="143">
        <v>1173</v>
      </c>
      <c r="G13" s="142">
        <v>0.53</v>
      </c>
      <c r="H13" s="189"/>
      <c r="I13" s="143">
        <v>2668</v>
      </c>
      <c r="J13" s="140">
        <v>1495</v>
      </c>
      <c r="K13" s="190">
        <v>127.45</v>
      </c>
    </row>
    <row r="14" spans="1:11" ht="15" customHeight="1">
      <c r="A14" s="187" t="s">
        <v>115</v>
      </c>
      <c r="B14" s="188"/>
      <c r="C14" s="147">
        <v>9</v>
      </c>
      <c r="D14" s="142">
        <v>3.16</v>
      </c>
      <c r="E14" s="189"/>
      <c r="F14" s="143">
        <v>7386</v>
      </c>
      <c r="G14" s="142">
        <v>3.34</v>
      </c>
      <c r="H14" s="189"/>
      <c r="I14" s="143">
        <v>8778</v>
      </c>
      <c r="J14" s="140">
        <v>1392</v>
      </c>
      <c r="K14" s="190">
        <v>18.850000000000001</v>
      </c>
    </row>
    <row r="15" spans="1:11" ht="15" customHeight="1">
      <c r="A15" s="187" t="s">
        <v>112</v>
      </c>
      <c r="B15" s="188"/>
      <c r="C15" s="147">
        <v>7</v>
      </c>
      <c r="D15" s="142">
        <v>2.46</v>
      </c>
      <c r="E15" s="189"/>
      <c r="F15" s="143">
        <v>3240</v>
      </c>
      <c r="G15" s="142">
        <v>1.47</v>
      </c>
      <c r="H15" s="189"/>
      <c r="I15" s="143">
        <v>4362</v>
      </c>
      <c r="J15" s="140">
        <v>1122</v>
      </c>
      <c r="K15" s="190">
        <v>34.630000000000003</v>
      </c>
    </row>
    <row r="16" spans="1:11" ht="15" customHeight="1">
      <c r="A16" s="187" t="s">
        <v>130</v>
      </c>
      <c r="B16" s="188"/>
      <c r="C16" s="147">
        <v>4</v>
      </c>
      <c r="D16" s="142">
        <v>1.4</v>
      </c>
      <c r="E16" s="189"/>
      <c r="F16" s="143">
        <v>2695</v>
      </c>
      <c r="G16" s="142">
        <v>1.22</v>
      </c>
      <c r="H16" s="189"/>
      <c r="I16" s="143">
        <v>3724</v>
      </c>
      <c r="J16" s="140">
        <v>1029</v>
      </c>
      <c r="K16" s="190">
        <v>38.18</v>
      </c>
    </row>
    <row r="17" spans="1:11" ht="15" customHeight="1">
      <c r="A17" s="187" t="s">
        <v>137</v>
      </c>
      <c r="B17" s="188"/>
      <c r="C17" s="147">
        <v>17</v>
      </c>
      <c r="D17" s="142">
        <v>5.96</v>
      </c>
      <c r="E17" s="189"/>
      <c r="F17" s="143">
        <v>6946</v>
      </c>
      <c r="G17" s="142">
        <v>3.14</v>
      </c>
      <c r="H17" s="189"/>
      <c r="I17" s="143">
        <v>7975</v>
      </c>
      <c r="J17" s="140">
        <v>1029</v>
      </c>
      <c r="K17" s="190">
        <v>14.81</v>
      </c>
    </row>
    <row r="18" spans="1:11" ht="15" customHeight="1">
      <c r="A18" s="187" t="s">
        <v>134</v>
      </c>
      <c r="B18" s="188"/>
      <c r="C18" s="147">
        <v>8</v>
      </c>
      <c r="D18" s="142">
        <v>2.81</v>
      </c>
      <c r="E18" s="189"/>
      <c r="F18" s="143">
        <v>3146</v>
      </c>
      <c r="G18" s="142">
        <v>1.42</v>
      </c>
      <c r="H18" s="189"/>
      <c r="I18" s="143">
        <v>4086</v>
      </c>
      <c r="J18" s="138">
        <v>940</v>
      </c>
      <c r="K18" s="190">
        <v>29.88</v>
      </c>
    </row>
    <row r="19" spans="1:11" ht="15" customHeight="1">
      <c r="A19" s="187" t="s">
        <v>114</v>
      </c>
      <c r="B19" s="188"/>
      <c r="C19" s="147">
        <v>15</v>
      </c>
      <c r="D19" s="142">
        <v>5.26</v>
      </c>
      <c r="E19" s="189"/>
      <c r="F19" s="143">
        <v>4610</v>
      </c>
      <c r="G19" s="142">
        <v>2.09</v>
      </c>
      <c r="H19" s="189"/>
      <c r="I19" s="143">
        <v>5491</v>
      </c>
      <c r="J19" s="138">
        <v>881</v>
      </c>
      <c r="K19" s="190">
        <v>19.11</v>
      </c>
    </row>
    <row r="20" spans="1:11" ht="15" customHeight="1">
      <c r="A20" s="187" t="s">
        <v>128</v>
      </c>
      <c r="B20" s="188"/>
      <c r="C20" s="147">
        <v>23</v>
      </c>
      <c r="D20" s="142">
        <v>8.07</v>
      </c>
      <c r="E20" s="189"/>
      <c r="F20" s="143">
        <v>6717</v>
      </c>
      <c r="G20" s="142">
        <v>3.04</v>
      </c>
      <c r="H20" s="189"/>
      <c r="I20" s="143">
        <v>7585</v>
      </c>
      <c r="J20" s="138">
        <v>868</v>
      </c>
      <c r="K20" s="190">
        <v>12.92</v>
      </c>
    </row>
    <row r="21" spans="1:11" ht="15" customHeight="1">
      <c r="A21" s="187" t="s">
        <v>126</v>
      </c>
      <c r="B21" s="188"/>
      <c r="C21" s="147">
        <v>4</v>
      </c>
      <c r="D21" s="142">
        <v>1.4</v>
      </c>
      <c r="E21" s="189"/>
      <c r="F21" s="143">
        <v>9663</v>
      </c>
      <c r="G21" s="142">
        <v>4.37</v>
      </c>
      <c r="H21" s="189"/>
      <c r="I21" s="143">
        <v>10264</v>
      </c>
      <c r="J21" s="138">
        <v>601</v>
      </c>
      <c r="K21" s="190">
        <v>6.22</v>
      </c>
    </row>
    <row r="22" spans="1:11" ht="15" customHeight="1">
      <c r="A22" s="187" t="s">
        <v>108</v>
      </c>
      <c r="B22" s="188"/>
      <c r="C22" s="147">
        <v>3</v>
      </c>
      <c r="D22" s="142">
        <v>1.05</v>
      </c>
      <c r="E22" s="189"/>
      <c r="F22" s="143">
        <v>1808</v>
      </c>
      <c r="G22" s="142">
        <v>0.82</v>
      </c>
      <c r="H22" s="189"/>
      <c r="I22" s="143">
        <v>2052</v>
      </c>
      <c r="J22" s="138">
        <v>244</v>
      </c>
      <c r="K22" s="683">
        <v>13.5</v>
      </c>
    </row>
    <row r="23" spans="1:11" ht="15" customHeight="1">
      <c r="A23" s="187" t="s">
        <v>119</v>
      </c>
      <c r="B23" s="188"/>
      <c r="C23" s="147">
        <v>12</v>
      </c>
      <c r="D23" s="142">
        <v>4.21</v>
      </c>
      <c r="E23" s="189"/>
      <c r="F23" s="143">
        <v>3827</v>
      </c>
      <c r="G23" s="142">
        <v>1.73</v>
      </c>
      <c r="H23" s="189"/>
      <c r="I23" s="143">
        <v>3980</v>
      </c>
      <c r="J23" s="138">
        <v>153</v>
      </c>
      <c r="K23" s="683">
        <v>4</v>
      </c>
    </row>
    <row r="24" spans="1:11" ht="15" customHeight="1">
      <c r="A24" s="187" t="s">
        <v>136</v>
      </c>
      <c r="B24" s="188"/>
      <c r="C24" s="147">
        <v>2</v>
      </c>
      <c r="D24" s="142">
        <v>0.7</v>
      </c>
      <c r="E24" s="189"/>
      <c r="F24" s="143">
        <v>1060</v>
      </c>
      <c r="G24" s="142">
        <v>0.48</v>
      </c>
      <c r="H24" s="189"/>
      <c r="I24" s="143">
        <v>1063</v>
      </c>
      <c r="J24" s="138">
        <v>3</v>
      </c>
      <c r="K24" s="190">
        <v>0.28000000000000003</v>
      </c>
    </row>
    <row r="25" spans="1:11" ht="15" customHeight="1">
      <c r="A25" s="187" t="s">
        <v>139</v>
      </c>
      <c r="B25" s="188"/>
      <c r="C25" s="147">
        <v>13</v>
      </c>
      <c r="D25" s="142">
        <v>4.5599999999999996</v>
      </c>
      <c r="E25" s="189"/>
      <c r="F25" s="143">
        <v>2415</v>
      </c>
      <c r="G25" s="142">
        <v>1.0900000000000001</v>
      </c>
      <c r="H25" s="189"/>
      <c r="I25" s="143">
        <v>2343</v>
      </c>
      <c r="J25" s="138">
        <v>-72</v>
      </c>
      <c r="K25" s="190">
        <v>-2.98</v>
      </c>
    </row>
    <row r="26" spans="1:11" ht="15" customHeight="1">
      <c r="A26" s="187" t="s">
        <v>131</v>
      </c>
      <c r="B26" s="188"/>
      <c r="C26" s="147">
        <v>5</v>
      </c>
      <c r="D26" s="142">
        <v>1.75</v>
      </c>
      <c r="E26" s="189"/>
      <c r="F26" s="143">
        <v>3230</v>
      </c>
      <c r="G26" s="142">
        <v>1.46</v>
      </c>
      <c r="H26" s="189"/>
      <c r="I26" s="143">
        <v>3107</v>
      </c>
      <c r="J26" s="138">
        <v>-123</v>
      </c>
      <c r="K26" s="190">
        <v>-3.81</v>
      </c>
    </row>
    <row r="27" spans="1:11" ht="15" customHeight="1">
      <c r="A27" s="187" t="s">
        <v>144</v>
      </c>
      <c r="B27" s="188"/>
      <c r="C27" s="147">
        <v>1</v>
      </c>
      <c r="D27" s="142">
        <v>0.35</v>
      </c>
      <c r="E27" s="189"/>
      <c r="F27" s="147">
        <v>812</v>
      </c>
      <c r="G27" s="142">
        <v>0.37</v>
      </c>
      <c r="H27" s="189"/>
      <c r="I27" s="147">
        <v>646</v>
      </c>
      <c r="J27" s="138">
        <v>-166</v>
      </c>
      <c r="K27" s="190">
        <v>-20.440000000000001</v>
      </c>
    </row>
    <row r="28" spans="1:11" ht="15" customHeight="1">
      <c r="A28" s="187" t="s">
        <v>147</v>
      </c>
      <c r="B28" s="188"/>
      <c r="C28" s="147">
        <v>1</v>
      </c>
      <c r="D28" s="142">
        <v>0.35</v>
      </c>
      <c r="E28" s="189"/>
      <c r="F28" s="143">
        <v>2520</v>
      </c>
      <c r="G28" s="142">
        <v>1.1399999999999999</v>
      </c>
      <c r="H28" s="189"/>
      <c r="I28" s="143">
        <v>2352</v>
      </c>
      <c r="J28" s="138">
        <v>-168</v>
      </c>
      <c r="K28" s="190">
        <v>-6.67</v>
      </c>
    </row>
    <row r="29" spans="1:11" ht="15" customHeight="1">
      <c r="A29" s="187" t="s">
        <v>127</v>
      </c>
      <c r="B29" s="188"/>
      <c r="C29" s="147">
        <v>9</v>
      </c>
      <c r="D29" s="142">
        <v>3.16</v>
      </c>
      <c r="E29" s="189"/>
      <c r="F29" s="143">
        <v>4072</v>
      </c>
      <c r="G29" s="142">
        <v>1.84</v>
      </c>
      <c r="H29" s="189"/>
      <c r="I29" s="143">
        <v>3861</v>
      </c>
      <c r="J29" s="138">
        <v>-211</v>
      </c>
      <c r="K29" s="190">
        <v>-5.18</v>
      </c>
    </row>
    <row r="30" spans="1:11" ht="15" customHeight="1">
      <c r="A30" s="187" t="s">
        <v>140</v>
      </c>
      <c r="B30" s="188"/>
      <c r="C30" s="147">
        <v>1</v>
      </c>
      <c r="D30" s="142">
        <v>0.35</v>
      </c>
      <c r="E30" s="189"/>
      <c r="F30" s="147">
        <v>844</v>
      </c>
      <c r="G30" s="142">
        <v>0.38</v>
      </c>
      <c r="H30" s="189"/>
      <c r="I30" s="147">
        <v>570</v>
      </c>
      <c r="J30" s="138">
        <v>-274</v>
      </c>
      <c r="K30" s="190">
        <v>-32.46</v>
      </c>
    </row>
    <row r="31" spans="1:11" ht="15" customHeight="1">
      <c r="A31" s="187" t="s">
        <v>121</v>
      </c>
      <c r="B31" s="188"/>
      <c r="C31" s="147">
        <v>12</v>
      </c>
      <c r="D31" s="142">
        <v>4.21</v>
      </c>
      <c r="E31" s="189"/>
      <c r="F31" s="143">
        <v>13667</v>
      </c>
      <c r="G31" s="142">
        <v>6.18</v>
      </c>
      <c r="H31" s="189"/>
      <c r="I31" s="143">
        <v>13378</v>
      </c>
      <c r="J31" s="138">
        <v>-289</v>
      </c>
      <c r="K31" s="190">
        <v>-2.11</v>
      </c>
    </row>
    <row r="32" spans="1:11" ht="15" customHeight="1">
      <c r="A32" s="187" t="s">
        <v>148</v>
      </c>
      <c r="B32" s="188"/>
      <c r="C32" s="147">
        <v>1</v>
      </c>
      <c r="D32" s="142">
        <v>0.35</v>
      </c>
      <c r="E32" s="189"/>
      <c r="F32" s="143">
        <v>2520</v>
      </c>
      <c r="G32" s="142">
        <v>1.1399999999999999</v>
      </c>
      <c r="H32" s="189"/>
      <c r="I32" s="143">
        <v>2224</v>
      </c>
      <c r="J32" s="138">
        <v>-296</v>
      </c>
      <c r="K32" s="190">
        <v>-11.75</v>
      </c>
    </row>
    <row r="33" spans="1:11" ht="15" customHeight="1">
      <c r="A33" s="187" t="s">
        <v>153</v>
      </c>
      <c r="B33" s="188"/>
      <c r="C33" s="147">
        <v>1</v>
      </c>
      <c r="D33" s="142">
        <v>0.35</v>
      </c>
      <c r="E33" s="189"/>
      <c r="F33" s="147">
        <v>460</v>
      </c>
      <c r="G33" s="142">
        <v>0.21</v>
      </c>
      <c r="H33" s="189"/>
      <c r="I33" s="147">
        <v>128</v>
      </c>
      <c r="J33" s="138">
        <v>-332</v>
      </c>
      <c r="K33" s="190">
        <v>-72.17</v>
      </c>
    </row>
    <row r="34" spans="1:11" ht="15" customHeight="1">
      <c r="A34" s="187" t="s">
        <v>118</v>
      </c>
      <c r="B34" s="188"/>
      <c r="C34" s="147">
        <v>11</v>
      </c>
      <c r="D34" s="142">
        <v>3.86</v>
      </c>
      <c r="E34" s="189"/>
      <c r="F34" s="143">
        <v>6781</v>
      </c>
      <c r="G34" s="142">
        <v>3.07</v>
      </c>
      <c r="H34" s="189"/>
      <c r="I34" s="143">
        <v>6442</v>
      </c>
      <c r="J34" s="138">
        <v>-339</v>
      </c>
      <c r="K34" s="683">
        <v>-5</v>
      </c>
    </row>
    <row r="35" spans="1:11" ht="15" customHeight="1">
      <c r="A35" s="187" t="s">
        <v>143</v>
      </c>
      <c r="B35" s="188"/>
      <c r="C35" s="147">
        <v>1</v>
      </c>
      <c r="D35" s="142">
        <v>0.35</v>
      </c>
      <c r="E35" s="189"/>
      <c r="F35" s="147">
        <v>480</v>
      </c>
      <c r="G35" s="142">
        <v>0.22</v>
      </c>
      <c r="H35" s="189"/>
      <c r="I35" s="147">
        <v>125</v>
      </c>
      <c r="J35" s="138">
        <v>-355</v>
      </c>
      <c r="K35" s="190">
        <v>-73.959999999999994</v>
      </c>
    </row>
    <row r="36" spans="1:11" ht="15" customHeight="1">
      <c r="A36" s="187" t="s">
        <v>141</v>
      </c>
      <c r="B36" s="188"/>
      <c r="C36" s="147">
        <v>1</v>
      </c>
      <c r="D36" s="142">
        <v>0.35</v>
      </c>
      <c r="E36" s="189"/>
      <c r="F36" s="143">
        <v>2670</v>
      </c>
      <c r="G36" s="142">
        <v>1.21</v>
      </c>
      <c r="H36" s="189"/>
      <c r="I36" s="143">
        <v>2303</v>
      </c>
      <c r="J36" s="138">
        <v>-367</v>
      </c>
      <c r="K36" s="190">
        <v>-13.75</v>
      </c>
    </row>
    <row r="37" spans="1:11" ht="15" customHeight="1">
      <c r="A37" s="187" t="s">
        <v>149</v>
      </c>
      <c r="B37" s="188"/>
      <c r="C37" s="147">
        <v>1</v>
      </c>
      <c r="D37" s="142">
        <v>0.35</v>
      </c>
      <c r="E37" s="189"/>
      <c r="F37" s="143">
        <v>2520</v>
      </c>
      <c r="G37" s="142">
        <v>1.1399999999999999</v>
      </c>
      <c r="H37" s="189"/>
      <c r="I37" s="143">
        <v>2106</v>
      </c>
      <c r="J37" s="138">
        <v>-414</v>
      </c>
      <c r="K37" s="190">
        <v>-16.43</v>
      </c>
    </row>
    <row r="38" spans="1:11" ht="15" customHeight="1">
      <c r="A38" s="187" t="s">
        <v>129</v>
      </c>
      <c r="B38" s="188"/>
      <c r="C38" s="147">
        <v>4</v>
      </c>
      <c r="D38" s="142">
        <v>1.4</v>
      </c>
      <c r="E38" s="189"/>
      <c r="F38" s="143">
        <v>3463</v>
      </c>
      <c r="G38" s="142">
        <v>1.57</v>
      </c>
      <c r="H38" s="189"/>
      <c r="I38" s="143">
        <v>3047</v>
      </c>
      <c r="J38" s="138">
        <v>-416</v>
      </c>
      <c r="K38" s="190">
        <v>-12.01</v>
      </c>
    </row>
    <row r="39" spans="1:11" ht="15" customHeight="1">
      <c r="A39" s="187" t="s">
        <v>145</v>
      </c>
      <c r="B39" s="188"/>
      <c r="C39" s="147">
        <v>1</v>
      </c>
      <c r="D39" s="142">
        <v>0.35</v>
      </c>
      <c r="E39" s="189"/>
      <c r="F39" s="143">
        <v>2520</v>
      </c>
      <c r="G39" s="142">
        <v>1.1399999999999999</v>
      </c>
      <c r="H39" s="189"/>
      <c r="I39" s="143">
        <v>2066</v>
      </c>
      <c r="J39" s="138">
        <v>-454</v>
      </c>
      <c r="K39" s="190">
        <v>-18.02</v>
      </c>
    </row>
    <row r="40" spans="1:11" ht="15" customHeight="1">
      <c r="A40" s="187" t="s">
        <v>152</v>
      </c>
      <c r="B40" s="188"/>
      <c r="C40" s="147">
        <v>1</v>
      </c>
      <c r="D40" s="142">
        <v>0.35</v>
      </c>
      <c r="E40" s="189"/>
      <c r="F40" s="143">
        <v>2528</v>
      </c>
      <c r="G40" s="142">
        <v>1.1399999999999999</v>
      </c>
      <c r="H40" s="189"/>
      <c r="I40" s="143">
        <v>2035</v>
      </c>
      <c r="J40" s="138">
        <v>-493</v>
      </c>
      <c r="K40" s="683">
        <v>-19.5</v>
      </c>
    </row>
    <row r="41" spans="1:11" ht="15" customHeight="1">
      <c r="A41" s="187" t="s">
        <v>146</v>
      </c>
      <c r="B41" s="188"/>
      <c r="C41" s="147">
        <v>1</v>
      </c>
      <c r="D41" s="142">
        <v>0.35</v>
      </c>
      <c r="E41" s="189"/>
      <c r="F41" s="143">
        <v>2520</v>
      </c>
      <c r="G41" s="142">
        <v>1.1399999999999999</v>
      </c>
      <c r="H41" s="189"/>
      <c r="I41" s="143">
        <v>1907</v>
      </c>
      <c r="J41" s="138">
        <v>-613</v>
      </c>
      <c r="K41" s="190">
        <v>-24.33</v>
      </c>
    </row>
    <row r="42" spans="1:11" ht="15" customHeight="1">
      <c r="A42" s="187" t="s">
        <v>110</v>
      </c>
      <c r="B42" s="188"/>
      <c r="C42" s="147">
        <v>4</v>
      </c>
      <c r="D42" s="142">
        <v>1.4</v>
      </c>
      <c r="E42" s="189"/>
      <c r="F42" s="143">
        <v>1909</v>
      </c>
      <c r="G42" s="142">
        <v>0.86</v>
      </c>
      <c r="H42" s="189"/>
      <c r="I42" s="143">
        <v>1220</v>
      </c>
      <c r="J42" s="138">
        <v>-689</v>
      </c>
      <c r="K42" s="190">
        <v>-36.090000000000003</v>
      </c>
    </row>
    <row r="43" spans="1:11" ht="15" customHeight="1">
      <c r="A43" s="187" t="s">
        <v>111</v>
      </c>
      <c r="B43" s="188"/>
      <c r="C43" s="147">
        <v>2</v>
      </c>
      <c r="D43" s="142">
        <v>0.7</v>
      </c>
      <c r="E43" s="189"/>
      <c r="F43" s="143">
        <v>1782</v>
      </c>
      <c r="G43" s="142">
        <v>0.81</v>
      </c>
      <c r="H43" s="189"/>
      <c r="I43" s="143">
        <v>1012</v>
      </c>
      <c r="J43" s="138">
        <v>-770</v>
      </c>
      <c r="K43" s="190">
        <v>-43.21</v>
      </c>
    </row>
    <row r="44" spans="1:11" ht="15" customHeight="1">
      <c r="A44" s="187" t="s">
        <v>151</v>
      </c>
      <c r="B44" s="188"/>
      <c r="C44" s="147">
        <v>1</v>
      </c>
      <c r="D44" s="142">
        <v>0.35</v>
      </c>
      <c r="E44" s="189"/>
      <c r="F44" s="143">
        <v>2520</v>
      </c>
      <c r="G44" s="142">
        <v>1.1399999999999999</v>
      </c>
      <c r="H44" s="189"/>
      <c r="I44" s="143">
        <v>1397</v>
      </c>
      <c r="J44" s="140">
        <v>-1123</v>
      </c>
      <c r="K44" s="190">
        <v>-44.56</v>
      </c>
    </row>
    <row r="45" spans="1:11" ht="15" customHeight="1">
      <c r="A45" s="187" t="s">
        <v>138</v>
      </c>
      <c r="B45" s="188"/>
      <c r="C45" s="147">
        <v>4</v>
      </c>
      <c r="D45" s="142">
        <v>1.4</v>
      </c>
      <c r="E45" s="189"/>
      <c r="F45" s="143">
        <v>3019</v>
      </c>
      <c r="G45" s="142">
        <v>1.37</v>
      </c>
      <c r="H45" s="189"/>
      <c r="I45" s="143">
        <v>1738</v>
      </c>
      <c r="J45" s="140">
        <v>-1281</v>
      </c>
      <c r="K45" s="190">
        <v>-42.43</v>
      </c>
    </row>
    <row r="46" spans="1:11" ht="15" customHeight="1">
      <c r="A46" s="187" t="s">
        <v>150</v>
      </c>
      <c r="B46" s="188"/>
      <c r="C46" s="147">
        <v>1</v>
      </c>
      <c r="D46" s="142">
        <v>0.35</v>
      </c>
      <c r="E46" s="189"/>
      <c r="F46" s="143">
        <v>2528</v>
      </c>
      <c r="G46" s="142">
        <v>1.1399999999999999</v>
      </c>
      <c r="H46" s="189"/>
      <c r="I46" s="143">
        <v>1194</v>
      </c>
      <c r="J46" s="140">
        <v>-1334</v>
      </c>
      <c r="K46" s="190">
        <v>-52.77</v>
      </c>
    </row>
    <row r="47" spans="1:11" ht="15" customHeight="1">
      <c r="A47" s="187" t="s">
        <v>142</v>
      </c>
      <c r="B47" s="188"/>
      <c r="C47" s="147">
        <v>1</v>
      </c>
      <c r="D47" s="142">
        <v>0.35</v>
      </c>
      <c r="E47" s="189"/>
      <c r="F47" s="143">
        <v>3078</v>
      </c>
      <c r="G47" s="142">
        <v>1.39</v>
      </c>
      <c r="H47" s="189"/>
      <c r="I47" s="143">
        <v>1705</v>
      </c>
      <c r="J47" s="140">
        <v>-1373</v>
      </c>
      <c r="K47" s="190">
        <v>-44.61</v>
      </c>
    </row>
    <row r="48" spans="1:11" ht="15" customHeight="1">
      <c r="A48" s="187" t="s">
        <v>123</v>
      </c>
      <c r="B48" s="188"/>
      <c r="C48" s="147">
        <v>11</v>
      </c>
      <c r="D48" s="142">
        <v>3.86</v>
      </c>
      <c r="E48" s="189"/>
      <c r="F48" s="143">
        <v>8233</v>
      </c>
      <c r="G48" s="142">
        <v>3.73</v>
      </c>
      <c r="H48" s="189"/>
      <c r="I48" s="143">
        <v>6575</v>
      </c>
      <c r="J48" s="140">
        <v>-1658</v>
      </c>
      <c r="K48" s="190">
        <v>-20.14</v>
      </c>
    </row>
    <row r="49" spans="1:11" ht="15" customHeight="1">
      <c r="A49" s="187" t="s">
        <v>135</v>
      </c>
      <c r="B49" s="188"/>
      <c r="C49" s="147">
        <v>7</v>
      </c>
      <c r="D49" s="142">
        <v>2.46</v>
      </c>
      <c r="E49" s="189"/>
      <c r="F49" s="143">
        <v>6158</v>
      </c>
      <c r="G49" s="142">
        <v>2.79</v>
      </c>
      <c r="H49" s="189"/>
      <c r="I49" s="143">
        <v>3983</v>
      </c>
      <c r="J49" s="140">
        <v>-2175</v>
      </c>
      <c r="K49" s="190">
        <v>-35.32</v>
      </c>
    </row>
    <row r="50" spans="1:11" ht="15" customHeight="1">
      <c r="A50" s="187" t="s">
        <v>113</v>
      </c>
      <c r="B50" s="188"/>
      <c r="C50" s="147">
        <v>4</v>
      </c>
      <c r="D50" s="142">
        <v>1.4</v>
      </c>
      <c r="E50" s="189"/>
      <c r="F50" s="143">
        <v>3573</v>
      </c>
      <c r="G50" s="142">
        <v>1.62</v>
      </c>
      <c r="H50" s="189"/>
      <c r="I50" s="143">
        <v>1222</v>
      </c>
      <c r="J50" s="140">
        <v>-2351</v>
      </c>
      <c r="K50" s="683">
        <v>-65.8</v>
      </c>
    </row>
    <row r="51" spans="1:11" ht="15" customHeight="1">
      <c r="A51" s="187" t="s">
        <v>132</v>
      </c>
      <c r="B51" s="188"/>
      <c r="C51" s="147">
        <v>4</v>
      </c>
      <c r="D51" s="142">
        <v>1.4</v>
      </c>
      <c r="E51" s="189"/>
      <c r="F51" s="143">
        <v>6732</v>
      </c>
      <c r="G51" s="142">
        <v>3.05</v>
      </c>
      <c r="H51" s="189"/>
      <c r="I51" s="143">
        <v>4083</v>
      </c>
      <c r="J51" s="140">
        <v>-2649</v>
      </c>
      <c r="K51" s="190">
        <v>-39.35</v>
      </c>
    </row>
    <row r="52" spans="1:11" ht="15" customHeight="1">
      <c r="A52" s="187" t="s">
        <v>109</v>
      </c>
      <c r="B52" s="188"/>
      <c r="C52" s="147">
        <v>5</v>
      </c>
      <c r="D52" s="142">
        <v>1.75</v>
      </c>
      <c r="E52" s="189"/>
      <c r="F52" s="143">
        <v>16065</v>
      </c>
      <c r="G52" s="142">
        <v>7.27</v>
      </c>
      <c r="H52" s="189"/>
      <c r="I52" s="143">
        <v>13276</v>
      </c>
      <c r="J52" s="140">
        <v>-2789</v>
      </c>
      <c r="K52" s="190">
        <v>-17.36</v>
      </c>
    </row>
    <row r="53" spans="1:11" ht="15" customHeight="1">
      <c r="A53" s="187" t="s">
        <v>116</v>
      </c>
      <c r="B53" s="188"/>
      <c r="C53" s="147">
        <v>13</v>
      </c>
      <c r="D53" s="142">
        <v>4.5599999999999996</v>
      </c>
      <c r="E53" s="189"/>
      <c r="F53" s="143">
        <v>28969</v>
      </c>
      <c r="G53" s="142">
        <v>13.11</v>
      </c>
      <c r="H53" s="189"/>
      <c r="I53" s="143">
        <v>25498</v>
      </c>
      <c r="J53" s="140">
        <v>-3471</v>
      </c>
      <c r="K53" s="190">
        <v>-11.98</v>
      </c>
    </row>
    <row r="54" spans="1:11" ht="8.1" customHeight="1">
      <c r="A54" s="135"/>
      <c r="B54" s="135"/>
      <c r="C54" s="135"/>
      <c r="D54" s="135"/>
      <c r="E54" s="135"/>
      <c r="F54" s="135"/>
      <c r="G54" s="135"/>
      <c r="H54" s="135"/>
      <c r="I54" s="135"/>
      <c r="J54" s="135"/>
      <c r="K54" s="135"/>
    </row>
    <row r="55" spans="1:11" ht="18.75">
      <c r="A55" s="153" t="s">
        <v>191</v>
      </c>
      <c r="B55" s="159"/>
      <c r="C55" s="191">
        <v>285</v>
      </c>
      <c r="D55" s="146">
        <v>100</v>
      </c>
      <c r="E55" s="192"/>
      <c r="F55" s="149">
        <v>220994</v>
      </c>
      <c r="G55" s="152">
        <v>100</v>
      </c>
      <c r="H55" s="192"/>
      <c r="I55" s="149">
        <v>232829</v>
      </c>
      <c r="J55" s="150">
        <v>11835</v>
      </c>
      <c r="K55" s="152">
        <v>5.36</v>
      </c>
    </row>
    <row r="56" spans="1:11" ht="8.1" customHeight="1">
      <c r="A56" s="193"/>
      <c r="B56" s="159"/>
      <c r="C56" s="131"/>
      <c r="D56" s="131"/>
      <c r="E56" s="159"/>
      <c r="F56" s="131"/>
      <c r="G56" s="131"/>
      <c r="H56" s="159"/>
      <c r="I56" s="131"/>
      <c r="J56" s="131"/>
      <c r="K56" s="131"/>
    </row>
    <row r="57" spans="1:11" ht="18.75">
      <c r="A57" s="153" t="s">
        <v>192</v>
      </c>
      <c r="B57" s="159"/>
      <c r="C57" s="191">
        <v>285</v>
      </c>
      <c r="D57" s="146">
        <v>100</v>
      </c>
      <c r="E57" s="192"/>
      <c r="F57" s="149">
        <v>220256</v>
      </c>
      <c r="G57" s="152">
        <v>100</v>
      </c>
      <c r="H57" s="192"/>
      <c r="I57" s="149">
        <v>231906</v>
      </c>
      <c r="J57" s="150">
        <v>11650</v>
      </c>
      <c r="K57" s="152">
        <v>5.29</v>
      </c>
    </row>
    <row r="58" spans="1:11">
      <c r="A58" s="194"/>
      <c r="B58" s="135"/>
      <c r="C58" s="128"/>
      <c r="D58" s="128"/>
      <c r="E58" s="128"/>
      <c r="F58" s="128"/>
      <c r="G58" s="128"/>
      <c r="H58" s="128"/>
      <c r="I58" s="128"/>
      <c r="J58" s="128"/>
      <c r="K58" s="128"/>
    </row>
    <row r="59" spans="1:11" s="186" customFormat="1" ht="15" customHeight="1">
      <c r="A59" s="128" t="s">
        <v>194</v>
      </c>
      <c r="B59" s="128"/>
      <c r="C59" s="128"/>
      <c r="D59" s="128"/>
      <c r="E59" s="128"/>
      <c r="F59" s="128"/>
      <c r="G59" s="128"/>
      <c r="H59" s="128"/>
      <c r="I59" s="128"/>
      <c r="J59" s="128"/>
      <c r="K59" s="128"/>
    </row>
    <row r="60" spans="1:11" s="186" customFormat="1" ht="15" customHeight="1">
      <c r="A60" s="128" t="s">
        <v>195</v>
      </c>
      <c r="B60" s="128"/>
      <c r="C60" s="128"/>
      <c r="D60" s="128"/>
      <c r="E60" s="128"/>
      <c r="F60" s="128"/>
      <c r="G60" s="128"/>
      <c r="H60" s="128"/>
      <c r="I60" s="128"/>
      <c r="J60" s="128"/>
      <c r="K60" s="128"/>
    </row>
    <row r="61" spans="1:11" s="186" customFormat="1" ht="15" customHeight="1">
      <c r="A61" s="128" t="s">
        <v>95</v>
      </c>
      <c r="B61" s="128"/>
      <c r="C61" s="128"/>
      <c r="D61" s="128"/>
      <c r="E61" s="128"/>
      <c r="F61" s="128"/>
      <c r="G61" s="128"/>
      <c r="H61" s="128"/>
      <c r="I61" s="128"/>
      <c r="J61" s="128"/>
      <c r="K61" s="128"/>
    </row>
    <row r="62" spans="1:11" s="186" customFormat="1" ht="15" customHeight="1">
      <c r="A62" s="128" t="s">
        <v>644</v>
      </c>
      <c r="B62" s="128"/>
      <c r="C62" s="128"/>
      <c r="D62" s="128"/>
      <c r="E62" s="128"/>
      <c r="F62" s="128"/>
      <c r="G62" s="128"/>
      <c r="H62" s="128"/>
      <c r="I62" s="128"/>
      <c r="J62" s="128"/>
      <c r="K62" s="128"/>
    </row>
    <row r="63" spans="1:11" s="186"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FBD2-C08A-4752-932C-4AD63C96FDF8}">
  <dimension ref="A1:L78"/>
  <sheetViews>
    <sheetView view="pageBreakPreview" zoomScale="145" zoomScaleNormal="100" zoomScaleSheetLayoutView="145" workbookViewId="0">
      <selection activeCell="H75" sqref="H75"/>
    </sheetView>
  </sheetViews>
  <sheetFormatPr baseColWidth="10" defaultRowHeight="12.75"/>
  <cols>
    <col min="1" max="1" width="10.7109375" customWidth="1"/>
    <col min="2" max="2" width="12.140625" bestFit="1" customWidth="1"/>
  </cols>
  <sheetData>
    <row r="1" spans="1:12">
      <c r="A1" s="120" t="s">
        <v>62</v>
      </c>
    </row>
    <row r="2" spans="1:12" ht="21.95" customHeight="1">
      <c r="A2" s="576" t="s">
        <v>196</v>
      </c>
      <c r="B2" s="576"/>
      <c r="C2" s="576"/>
      <c r="D2" s="576"/>
      <c r="E2" s="576"/>
      <c r="F2" s="576"/>
      <c r="G2" s="576"/>
      <c r="H2" s="576"/>
      <c r="I2" s="576"/>
      <c r="J2" s="576"/>
      <c r="K2" s="576"/>
      <c r="L2" s="576"/>
    </row>
    <row r="3" spans="1:12" ht="21.95" customHeight="1">
      <c r="A3" s="576" t="str">
        <f>UPPER(CONCATENATE("Enero 2024"))</f>
        <v>ENERO 2024</v>
      </c>
      <c r="B3" s="576"/>
      <c r="C3" s="576"/>
      <c r="D3" s="576"/>
      <c r="E3" s="576"/>
      <c r="F3" s="576"/>
      <c r="G3" s="576"/>
      <c r="H3" s="576"/>
      <c r="I3" s="576"/>
      <c r="J3" s="576"/>
      <c r="K3" s="576"/>
      <c r="L3" s="576"/>
    </row>
    <row r="4" spans="1:12">
      <c r="A4" s="121"/>
    </row>
    <row r="5" spans="1:12" ht="6" customHeight="1">
      <c r="A5" s="196" t="s">
        <v>197</v>
      </c>
      <c r="B5" s="196" t="s">
        <v>198</v>
      </c>
    </row>
    <row r="6" spans="1:12" ht="6" customHeight="1">
      <c r="A6" s="197" t="s">
        <v>122</v>
      </c>
      <c r="B6" s="198">
        <v>20930</v>
      </c>
    </row>
    <row r="7" spans="1:12" ht="6" customHeight="1">
      <c r="A7" s="197" t="s">
        <v>133</v>
      </c>
      <c r="B7" s="198">
        <v>2927</v>
      </c>
    </row>
    <row r="8" spans="1:12" ht="6" customHeight="1">
      <c r="A8" s="197" t="s">
        <v>124</v>
      </c>
      <c r="B8" s="198">
        <v>1846</v>
      </c>
    </row>
    <row r="9" spans="1:12" ht="6" customHeight="1">
      <c r="A9" s="197" t="s">
        <v>117</v>
      </c>
      <c r="B9" s="198">
        <v>1819</v>
      </c>
    </row>
    <row r="10" spans="1:12" ht="6" customHeight="1">
      <c r="A10" s="197" t="s">
        <v>120</v>
      </c>
      <c r="B10" s="198">
        <v>1601</v>
      </c>
    </row>
    <row r="11" spans="1:12" ht="6" customHeight="1">
      <c r="A11" s="197" t="s">
        <v>125</v>
      </c>
      <c r="B11" s="198">
        <v>1495</v>
      </c>
    </row>
    <row r="12" spans="1:12" ht="6" customHeight="1">
      <c r="A12" s="197" t="s">
        <v>115</v>
      </c>
      <c r="B12" s="198">
        <v>1392</v>
      </c>
    </row>
    <row r="13" spans="1:12" ht="6" customHeight="1">
      <c r="A13" s="197" t="s">
        <v>112</v>
      </c>
      <c r="B13" s="198">
        <v>1122</v>
      </c>
    </row>
    <row r="14" spans="1:12" ht="6" customHeight="1">
      <c r="A14" s="197" t="s">
        <v>137</v>
      </c>
      <c r="B14" s="198">
        <v>1029</v>
      </c>
    </row>
    <row r="15" spans="1:12" ht="6" customHeight="1">
      <c r="A15" s="197" t="s">
        <v>130</v>
      </c>
      <c r="B15" s="198">
        <v>1029</v>
      </c>
    </row>
    <row r="16" spans="1:12" ht="6" customHeight="1">
      <c r="A16" s="197" t="s">
        <v>134</v>
      </c>
      <c r="B16" s="196">
        <v>940</v>
      </c>
    </row>
    <row r="17" spans="1:2" ht="6" customHeight="1">
      <c r="A17" s="197" t="s">
        <v>114</v>
      </c>
      <c r="B17" s="196">
        <v>881</v>
      </c>
    </row>
    <row r="18" spans="1:2" ht="6" customHeight="1">
      <c r="A18" s="197" t="s">
        <v>128</v>
      </c>
      <c r="B18" s="196">
        <v>868</v>
      </c>
    </row>
    <row r="19" spans="1:2" ht="6" customHeight="1">
      <c r="A19" s="197" t="s">
        <v>126</v>
      </c>
      <c r="B19" s="196">
        <v>601</v>
      </c>
    </row>
    <row r="20" spans="1:2" ht="6" customHeight="1">
      <c r="A20" s="197" t="s">
        <v>108</v>
      </c>
      <c r="B20" s="196">
        <v>244</v>
      </c>
    </row>
    <row r="21" spans="1:2" ht="6" customHeight="1">
      <c r="A21" s="197" t="s">
        <v>119</v>
      </c>
      <c r="B21" s="196">
        <v>153</v>
      </c>
    </row>
    <row r="22" spans="1:2" ht="6" customHeight="1">
      <c r="A22" s="197" t="s">
        <v>136</v>
      </c>
      <c r="B22" s="196">
        <v>3</v>
      </c>
    </row>
    <row r="23" spans="1:2" ht="6" customHeight="1">
      <c r="A23" s="197" t="s">
        <v>139</v>
      </c>
      <c r="B23" s="196">
        <v>-72</v>
      </c>
    </row>
    <row r="24" spans="1:2" ht="6" customHeight="1">
      <c r="A24" s="197" t="s">
        <v>131</v>
      </c>
      <c r="B24" s="196">
        <v>-123</v>
      </c>
    </row>
    <row r="25" spans="1:2" ht="6" customHeight="1">
      <c r="A25" s="197" t="s">
        <v>144</v>
      </c>
      <c r="B25" s="196">
        <v>-166</v>
      </c>
    </row>
    <row r="26" spans="1:2" ht="6" customHeight="1">
      <c r="A26" s="197" t="s">
        <v>147</v>
      </c>
      <c r="B26" s="196">
        <v>-168</v>
      </c>
    </row>
    <row r="27" spans="1:2" ht="6" customHeight="1">
      <c r="A27" s="197" t="s">
        <v>127</v>
      </c>
      <c r="B27" s="196">
        <v>-211</v>
      </c>
    </row>
    <row r="28" spans="1:2" ht="6" customHeight="1">
      <c r="A28" s="197" t="s">
        <v>140</v>
      </c>
      <c r="B28" s="196">
        <v>-274</v>
      </c>
    </row>
    <row r="29" spans="1:2" ht="6" customHeight="1">
      <c r="A29" s="197" t="s">
        <v>121</v>
      </c>
      <c r="B29" s="196">
        <v>-289</v>
      </c>
    </row>
    <row r="30" spans="1:2" ht="6" customHeight="1">
      <c r="A30" s="197" t="s">
        <v>148</v>
      </c>
      <c r="B30" s="196">
        <v>-296</v>
      </c>
    </row>
    <row r="31" spans="1:2" ht="6" customHeight="1">
      <c r="A31" s="197" t="s">
        <v>153</v>
      </c>
      <c r="B31" s="196">
        <v>-332</v>
      </c>
    </row>
    <row r="32" spans="1:2" ht="6" customHeight="1">
      <c r="A32" s="197" t="s">
        <v>118</v>
      </c>
      <c r="B32" s="196">
        <v>-339</v>
      </c>
    </row>
    <row r="33" spans="1:2" ht="6" customHeight="1">
      <c r="A33" s="197" t="s">
        <v>143</v>
      </c>
      <c r="B33" s="196">
        <v>-355</v>
      </c>
    </row>
    <row r="34" spans="1:2" ht="6" customHeight="1">
      <c r="A34" s="197" t="s">
        <v>141</v>
      </c>
      <c r="B34" s="196">
        <v>-367</v>
      </c>
    </row>
    <row r="35" spans="1:2" ht="6" customHeight="1">
      <c r="A35" s="197" t="s">
        <v>149</v>
      </c>
      <c r="B35" s="196">
        <v>-414</v>
      </c>
    </row>
    <row r="36" spans="1:2" ht="6" customHeight="1">
      <c r="A36" s="197" t="s">
        <v>129</v>
      </c>
      <c r="B36" s="196">
        <v>-416</v>
      </c>
    </row>
    <row r="37" spans="1:2" ht="6" customHeight="1">
      <c r="A37" s="197" t="s">
        <v>145</v>
      </c>
      <c r="B37" s="196">
        <v>-454</v>
      </c>
    </row>
    <row r="38" spans="1:2" ht="6" customHeight="1">
      <c r="A38" s="197" t="s">
        <v>152</v>
      </c>
      <c r="B38" s="196">
        <v>-493</v>
      </c>
    </row>
    <row r="39" spans="1:2" ht="6" customHeight="1">
      <c r="A39" s="197" t="s">
        <v>146</v>
      </c>
      <c r="B39" s="196">
        <v>-613</v>
      </c>
    </row>
    <row r="40" spans="1:2" ht="6" customHeight="1">
      <c r="A40" s="197" t="s">
        <v>110</v>
      </c>
      <c r="B40" s="196">
        <v>-689</v>
      </c>
    </row>
    <row r="41" spans="1:2" ht="6" customHeight="1">
      <c r="A41" s="197" t="s">
        <v>111</v>
      </c>
      <c r="B41" s="196">
        <v>-770</v>
      </c>
    </row>
    <row r="42" spans="1:2" ht="6" customHeight="1">
      <c r="A42" s="197" t="s">
        <v>151</v>
      </c>
      <c r="B42" s="198">
        <v>-1123</v>
      </c>
    </row>
    <row r="43" spans="1:2" ht="6" customHeight="1">
      <c r="A43" s="197" t="s">
        <v>138</v>
      </c>
      <c r="B43" s="198">
        <v>-1281</v>
      </c>
    </row>
    <row r="44" spans="1:2" ht="6" customHeight="1">
      <c r="A44" s="197" t="s">
        <v>150</v>
      </c>
      <c r="B44" s="198">
        <v>-1334</v>
      </c>
    </row>
    <row r="45" spans="1:2" ht="6" customHeight="1">
      <c r="A45" s="197" t="s">
        <v>142</v>
      </c>
      <c r="B45" s="198">
        <v>-1373</v>
      </c>
    </row>
    <row r="46" spans="1:2" ht="6" customHeight="1">
      <c r="A46" s="197" t="s">
        <v>123</v>
      </c>
      <c r="B46" s="198">
        <v>-1658</v>
      </c>
    </row>
    <row r="47" spans="1:2" ht="6" customHeight="1">
      <c r="A47" s="197" t="s">
        <v>135</v>
      </c>
      <c r="B47" s="198">
        <v>-2175</v>
      </c>
    </row>
    <row r="48" spans="1:2" ht="6" customHeight="1">
      <c r="A48" s="197" t="s">
        <v>113</v>
      </c>
      <c r="B48" s="198">
        <v>-2351</v>
      </c>
    </row>
    <row r="49" spans="1:2" ht="6" customHeight="1">
      <c r="A49" s="197" t="s">
        <v>132</v>
      </c>
      <c r="B49" s="198">
        <v>-2649</v>
      </c>
    </row>
    <row r="50" spans="1:2" ht="6" customHeight="1">
      <c r="A50" s="197" t="s">
        <v>109</v>
      </c>
      <c r="B50" s="198">
        <v>-2789</v>
      </c>
    </row>
    <row r="51" spans="1:2" ht="6" customHeight="1">
      <c r="A51" s="197" t="s">
        <v>116</v>
      </c>
      <c r="B51" s="198">
        <v>-3471</v>
      </c>
    </row>
    <row r="52" spans="1:2" ht="6" customHeight="1">
      <c r="A52" s="121"/>
    </row>
    <row r="53" spans="1:2" ht="6" customHeight="1">
      <c r="A53" s="182"/>
    </row>
    <row r="54" spans="1:2" ht="6" customHeight="1">
      <c r="A54" s="182"/>
    </row>
    <row r="55" spans="1:2" ht="6" customHeight="1">
      <c r="A55" s="182"/>
    </row>
    <row r="56" spans="1:2" ht="6" customHeight="1">
      <c r="A56" s="197"/>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5" spans="1:1" ht="27" customHeight="1"/>
    <row r="76" spans="1:1" s="306" customFormat="1" ht="7.5" customHeight="1">
      <c r="A76" s="305" t="s">
        <v>199</v>
      </c>
    </row>
    <row r="77" spans="1:1" s="306" customFormat="1" ht="7.5" customHeight="1">
      <c r="A77" s="305" t="s">
        <v>95</v>
      </c>
    </row>
    <row r="78" spans="1:1" s="306" customFormat="1" ht="7.5" customHeight="1">
      <c r="A78" s="305" t="s">
        <v>644</v>
      </c>
    </row>
  </sheetData>
  <mergeCells count="2">
    <mergeCell ref="A3:L3"/>
    <mergeCell ref="A2:L2"/>
  </mergeCells>
  <printOptions horizontalCentered="1"/>
  <pageMargins left="0.23622047244094502" right="0.23622047244094502" top="0.74803149606299202" bottom="0.35433070866141703" header="0" footer="0.31496062992126"/>
  <pageSetup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A5C8-DD35-4574-9509-23D1BB50DBAD}">
  <sheetPr>
    <pageSetUpPr fitToPage="1"/>
  </sheetPr>
  <dimension ref="A1:Z58"/>
  <sheetViews>
    <sheetView view="pageBreakPreview" zoomScale="40" zoomScaleNormal="40" zoomScaleSheetLayoutView="40" workbookViewId="0">
      <selection activeCell="AA42" sqref="AA42"/>
    </sheetView>
  </sheetViews>
  <sheetFormatPr baseColWidth="10" defaultRowHeight="12.75"/>
  <cols>
    <col min="1" max="1" width="69.85546875" style="340" customWidth="1"/>
    <col min="2" max="2" width="2.42578125" style="340" customWidth="1"/>
    <col min="3" max="23" width="18.7109375" style="340" customWidth="1"/>
    <col min="24" max="24" width="2" style="340" customWidth="1"/>
    <col min="25" max="25" width="21.85546875" style="340" customWidth="1"/>
    <col min="26" max="256" width="11.42578125" style="340"/>
    <col min="257" max="257" width="63.7109375" style="340" customWidth="1"/>
    <col min="258" max="258" width="2.42578125" style="340" customWidth="1"/>
    <col min="259" max="279" width="21" style="340" customWidth="1"/>
    <col min="280" max="280" width="2" style="340" customWidth="1"/>
    <col min="281" max="281" width="19.7109375" style="340" customWidth="1"/>
    <col min="282" max="512" width="11.42578125" style="340"/>
    <col min="513" max="513" width="63.7109375" style="340" customWidth="1"/>
    <col min="514" max="514" width="2.42578125" style="340" customWidth="1"/>
    <col min="515" max="535" width="21" style="340" customWidth="1"/>
    <col min="536" max="536" width="2" style="340" customWidth="1"/>
    <col min="537" max="537" width="19.7109375" style="340" customWidth="1"/>
    <col min="538" max="768" width="11.42578125" style="340"/>
    <col min="769" max="769" width="63.7109375" style="340" customWidth="1"/>
    <col min="770" max="770" width="2.42578125" style="340" customWidth="1"/>
    <col min="771" max="791" width="21" style="340" customWidth="1"/>
    <col min="792" max="792" width="2" style="340" customWidth="1"/>
    <col min="793" max="793" width="19.7109375" style="340" customWidth="1"/>
    <col min="794" max="1024" width="11.42578125" style="340"/>
    <col min="1025" max="1025" width="63.7109375" style="340" customWidth="1"/>
    <col min="1026" max="1026" width="2.42578125" style="340" customWidth="1"/>
    <col min="1027" max="1047" width="21" style="340" customWidth="1"/>
    <col min="1048" max="1048" width="2" style="340" customWidth="1"/>
    <col min="1049" max="1049" width="19.7109375" style="340" customWidth="1"/>
    <col min="1050" max="1280" width="11.42578125" style="340"/>
    <col min="1281" max="1281" width="63.7109375" style="340" customWidth="1"/>
    <col min="1282" max="1282" width="2.42578125" style="340" customWidth="1"/>
    <col min="1283" max="1303" width="21" style="340" customWidth="1"/>
    <col min="1304" max="1304" width="2" style="340" customWidth="1"/>
    <col min="1305" max="1305" width="19.7109375" style="340" customWidth="1"/>
    <col min="1306" max="1536" width="11.42578125" style="340"/>
    <col min="1537" max="1537" width="63.7109375" style="340" customWidth="1"/>
    <col min="1538" max="1538" width="2.42578125" style="340" customWidth="1"/>
    <col min="1539" max="1559" width="21" style="340" customWidth="1"/>
    <col min="1560" max="1560" width="2" style="340" customWidth="1"/>
    <col min="1561" max="1561" width="19.7109375" style="340" customWidth="1"/>
    <col min="1562" max="1792" width="11.42578125" style="340"/>
    <col min="1793" max="1793" width="63.7109375" style="340" customWidth="1"/>
    <col min="1794" max="1794" width="2.42578125" style="340" customWidth="1"/>
    <col min="1795" max="1815" width="21" style="340" customWidth="1"/>
    <col min="1816" max="1816" width="2" style="340" customWidth="1"/>
    <col min="1817" max="1817" width="19.7109375" style="340" customWidth="1"/>
    <col min="1818" max="2048" width="11.42578125" style="340"/>
    <col min="2049" max="2049" width="63.7109375" style="340" customWidth="1"/>
    <col min="2050" max="2050" width="2.42578125" style="340" customWidth="1"/>
    <col min="2051" max="2071" width="21" style="340" customWidth="1"/>
    <col min="2072" max="2072" width="2" style="340" customWidth="1"/>
    <col min="2073" max="2073" width="19.7109375" style="340" customWidth="1"/>
    <col min="2074" max="2304" width="11.42578125" style="340"/>
    <col min="2305" max="2305" width="63.7109375" style="340" customWidth="1"/>
    <col min="2306" max="2306" width="2.42578125" style="340" customWidth="1"/>
    <col min="2307" max="2327" width="21" style="340" customWidth="1"/>
    <col min="2328" max="2328" width="2" style="340" customWidth="1"/>
    <col min="2329" max="2329" width="19.7109375" style="340" customWidth="1"/>
    <col min="2330" max="2560" width="11.42578125" style="340"/>
    <col min="2561" max="2561" width="63.7109375" style="340" customWidth="1"/>
    <col min="2562" max="2562" width="2.42578125" style="340" customWidth="1"/>
    <col min="2563" max="2583" width="21" style="340" customWidth="1"/>
    <col min="2584" max="2584" width="2" style="340" customWidth="1"/>
    <col min="2585" max="2585" width="19.7109375" style="340" customWidth="1"/>
    <col min="2586" max="2816" width="11.42578125" style="340"/>
    <col min="2817" max="2817" width="63.7109375" style="340" customWidth="1"/>
    <col min="2818" max="2818" width="2.42578125" style="340" customWidth="1"/>
    <col min="2819" max="2839" width="21" style="340" customWidth="1"/>
    <col min="2840" max="2840" width="2" style="340" customWidth="1"/>
    <col min="2841" max="2841" width="19.7109375" style="340" customWidth="1"/>
    <col min="2842" max="3072" width="11.42578125" style="340"/>
    <col min="3073" max="3073" width="63.7109375" style="340" customWidth="1"/>
    <col min="3074" max="3074" width="2.42578125" style="340" customWidth="1"/>
    <col min="3075" max="3095" width="21" style="340" customWidth="1"/>
    <col min="3096" max="3096" width="2" style="340" customWidth="1"/>
    <col min="3097" max="3097" width="19.7109375" style="340" customWidth="1"/>
    <col min="3098" max="3328" width="11.42578125" style="340"/>
    <col min="3329" max="3329" width="63.7109375" style="340" customWidth="1"/>
    <col min="3330" max="3330" width="2.42578125" style="340" customWidth="1"/>
    <col min="3331" max="3351" width="21" style="340" customWidth="1"/>
    <col min="3352" max="3352" width="2" style="340" customWidth="1"/>
    <col min="3353" max="3353" width="19.7109375" style="340" customWidth="1"/>
    <col min="3354" max="3584" width="11.42578125" style="340"/>
    <col min="3585" max="3585" width="63.7109375" style="340" customWidth="1"/>
    <col min="3586" max="3586" width="2.42578125" style="340" customWidth="1"/>
    <col min="3587" max="3607" width="21" style="340" customWidth="1"/>
    <col min="3608" max="3608" width="2" style="340" customWidth="1"/>
    <col min="3609" max="3609" width="19.7109375" style="340" customWidth="1"/>
    <col min="3610" max="3840" width="11.42578125" style="340"/>
    <col min="3841" max="3841" width="63.7109375" style="340" customWidth="1"/>
    <col min="3842" max="3842" width="2.42578125" style="340" customWidth="1"/>
    <col min="3843" max="3863" width="21" style="340" customWidth="1"/>
    <col min="3864" max="3864" width="2" style="340" customWidth="1"/>
    <col min="3865" max="3865" width="19.7109375" style="340" customWidth="1"/>
    <col min="3866" max="4096" width="11.42578125" style="340"/>
    <col min="4097" max="4097" width="63.7109375" style="340" customWidth="1"/>
    <col min="4098" max="4098" width="2.42578125" style="340" customWidth="1"/>
    <col min="4099" max="4119" width="21" style="340" customWidth="1"/>
    <col min="4120" max="4120" width="2" style="340" customWidth="1"/>
    <col min="4121" max="4121" width="19.7109375" style="340" customWidth="1"/>
    <col min="4122" max="4352" width="11.42578125" style="340"/>
    <col min="4353" max="4353" width="63.7109375" style="340" customWidth="1"/>
    <col min="4354" max="4354" width="2.42578125" style="340" customWidth="1"/>
    <col min="4355" max="4375" width="21" style="340" customWidth="1"/>
    <col min="4376" max="4376" width="2" style="340" customWidth="1"/>
    <col min="4377" max="4377" width="19.7109375" style="340" customWidth="1"/>
    <col min="4378" max="4608" width="11.42578125" style="340"/>
    <col min="4609" max="4609" width="63.7109375" style="340" customWidth="1"/>
    <col min="4610" max="4610" width="2.42578125" style="340" customWidth="1"/>
    <col min="4611" max="4631" width="21" style="340" customWidth="1"/>
    <col min="4632" max="4632" width="2" style="340" customWidth="1"/>
    <col min="4633" max="4633" width="19.7109375" style="340" customWidth="1"/>
    <col min="4634" max="4864" width="11.42578125" style="340"/>
    <col min="4865" max="4865" width="63.7109375" style="340" customWidth="1"/>
    <col min="4866" max="4866" width="2.42578125" style="340" customWidth="1"/>
    <col min="4867" max="4887" width="21" style="340" customWidth="1"/>
    <col min="4888" max="4888" width="2" style="340" customWidth="1"/>
    <col min="4889" max="4889" width="19.7109375" style="340" customWidth="1"/>
    <col min="4890" max="5120" width="11.42578125" style="340"/>
    <col min="5121" max="5121" width="63.7109375" style="340" customWidth="1"/>
    <col min="5122" max="5122" width="2.42578125" style="340" customWidth="1"/>
    <col min="5123" max="5143" width="21" style="340" customWidth="1"/>
    <col min="5144" max="5144" width="2" style="340" customWidth="1"/>
    <col min="5145" max="5145" width="19.7109375" style="340" customWidth="1"/>
    <col min="5146" max="5376" width="11.42578125" style="340"/>
    <col min="5377" max="5377" width="63.7109375" style="340" customWidth="1"/>
    <col min="5378" max="5378" width="2.42578125" style="340" customWidth="1"/>
    <col min="5379" max="5399" width="21" style="340" customWidth="1"/>
    <col min="5400" max="5400" width="2" style="340" customWidth="1"/>
    <col min="5401" max="5401" width="19.7109375" style="340" customWidth="1"/>
    <col min="5402" max="5632" width="11.42578125" style="340"/>
    <col min="5633" max="5633" width="63.7109375" style="340" customWidth="1"/>
    <col min="5634" max="5634" width="2.42578125" style="340" customWidth="1"/>
    <col min="5635" max="5655" width="21" style="340" customWidth="1"/>
    <col min="5656" max="5656" width="2" style="340" customWidth="1"/>
    <col min="5657" max="5657" width="19.7109375" style="340" customWidth="1"/>
    <col min="5658" max="5888" width="11.42578125" style="340"/>
    <col min="5889" max="5889" width="63.7109375" style="340" customWidth="1"/>
    <col min="5890" max="5890" width="2.42578125" style="340" customWidth="1"/>
    <col min="5891" max="5911" width="21" style="340" customWidth="1"/>
    <col min="5912" max="5912" width="2" style="340" customWidth="1"/>
    <col min="5913" max="5913" width="19.7109375" style="340" customWidth="1"/>
    <col min="5914" max="6144" width="11.42578125" style="340"/>
    <col min="6145" max="6145" width="63.7109375" style="340" customWidth="1"/>
    <col min="6146" max="6146" width="2.42578125" style="340" customWidth="1"/>
    <col min="6147" max="6167" width="21" style="340" customWidth="1"/>
    <col min="6168" max="6168" width="2" style="340" customWidth="1"/>
    <col min="6169" max="6169" width="19.7109375" style="340" customWidth="1"/>
    <col min="6170" max="6400" width="11.42578125" style="340"/>
    <col min="6401" max="6401" width="63.7109375" style="340" customWidth="1"/>
    <col min="6402" max="6402" width="2.42578125" style="340" customWidth="1"/>
    <col min="6403" max="6423" width="21" style="340" customWidth="1"/>
    <col min="6424" max="6424" width="2" style="340" customWidth="1"/>
    <col min="6425" max="6425" width="19.7109375" style="340" customWidth="1"/>
    <col min="6426" max="6656" width="11.42578125" style="340"/>
    <col min="6657" max="6657" width="63.7109375" style="340" customWidth="1"/>
    <col min="6658" max="6658" width="2.42578125" style="340" customWidth="1"/>
    <col min="6659" max="6679" width="21" style="340" customWidth="1"/>
    <col min="6680" max="6680" width="2" style="340" customWidth="1"/>
    <col min="6681" max="6681" width="19.7109375" style="340" customWidth="1"/>
    <col min="6682" max="6912" width="11.42578125" style="340"/>
    <col min="6913" max="6913" width="63.7109375" style="340" customWidth="1"/>
    <col min="6914" max="6914" width="2.42578125" style="340" customWidth="1"/>
    <col min="6915" max="6935" width="21" style="340" customWidth="1"/>
    <col min="6936" max="6936" width="2" style="340" customWidth="1"/>
    <col min="6937" max="6937" width="19.7109375" style="340" customWidth="1"/>
    <col min="6938" max="7168" width="11.42578125" style="340"/>
    <col min="7169" max="7169" width="63.7109375" style="340" customWidth="1"/>
    <col min="7170" max="7170" width="2.42578125" style="340" customWidth="1"/>
    <col min="7171" max="7191" width="21" style="340" customWidth="1"/>
    <col min="7192" max="7192" width="2" style="340" customWidth="1"/>
    <col min="7193" max="7193" width="19.7109375" style="340" customWidth="1"/>
    <col min="7194" max="7424" width="11.42578125" style="340"/>
    <col min="7425" max="7425" width="63.7109375" style="340" customWidth="1"/>
    <col min="7426" max="7426" width="2.42578125" style="340" customWidth="1"/>
    <col min="7427" max="7447" width="21" style="340" customWidth="1"/>
    <col min="7448" max="7448" width="2" style="340" customWidth="1"/>
    <col min="7449" max="7449" width="19.7109375" style="340" customWidth="1"/>
    <col min="7450" max="7680" width="11.42578125" style="340"/>
    <col min="7681" max="7681" width="63.7109375" style="340" customWidth="1"/>
    <col min="7682" max="7682" width="2.42578125" style="340" customWidth="1"/>
    <col min="7683" max="7703" width="21" style="340" customWidth="1"/>
    <col min="7704" max="7704" width="2" style="340" customWidth="1"/>
    <col min="7705" max="7705" width="19.7109375" style="340" customWidth="1"/>
    <col min="7706" max="7936" width="11.42578125" style="340"/>
    <col min="7937" max="7937" width="63.7109375" style="340" customWidth="1"/>
    <col min="7938" max="7938" width="2.42578125" style="340" customWidth="1"/>
    <col min="7939" max="7959" width="21" style="340" customWidth="1"/>
    <col min="7960" max="7960" width="2" style="340" customWidth="1"/>
    <col min="7961" max="7961" width="19.7109375" style="340" customWidth="1"/>
    <col min="7962" max="8192" width="11.42578125" style="340"/>
    <col min="8193" max="8193" width="63.7109375" style="340" customWidth="1"/>
    <col min="8194" max="8194" width="2.42578125" style="340" customWidth="1"/>
    <col min="8195" max="8215" width="21" style="340" customWidth="1"/>
    <col min="8216" max="8216" width="2" style="340" customWidth="1"/>
    <col min="8217" max="8217" width="19.7109375" style="340" customWidth="1"/>
    <col min="8218" max="8448" width="11.42578125" style="340"/>
    <col min="8449" max="8449" width="63.7109375" style="340" customWidth="1"/>
    <col min="8450" max="8450" width="2.42578125" style="340" customWidth="1"/>
    <col min="8451" max="8471" width="21" style="340" customWidth="1"/>
    <col min="8472" max="8472" width="2" style="340" customWidth="1"/>
    <col min="8473" max="8473" width="19.7109375" style="340" customWidth="1"/>
    <col min="8474" max="8704" width="11.42578125" style="340"/>
    <col min="8705" max="8705" width="63.7109375" style="340" customWidth="1"/>
    <col min="8706" max="8706" width="2.42578125" style="340" customWidth="1"/>
    <col min="8707" max="8727" width="21" style="340" customWidth="1"/>
    <col min="8728" max="8728" width="2" style="340" customWidth="1"/>
    <col min="8729" max="8729" width="19.7109375" style="340" customWidth="1"/>
    <col min="8730" max="8960" width="11.42578125" style="340"/>
    <col min="8961" max="8961" width="63.7109375" style="340" customWidth="1"/>
    <col min="8962" max="8962" width="2.42578125" style="340" customWidth="1"/>
    <col min="8963" max="8983" width="21" style="340" customWidth="1"/>
    <col min="8984" max="8984" width="2" style="340" customWidth="1"/>
    <col min="8985" max="8985" width="19.7109375" style="340" customWidth="1"/>
    <col min="8986" max="9216" width="11.42578125" style="340"/>
    <col min="9217" max="9217" width="63.7109375" style="340" customWidth="1"/>
    <col min="9218" max="9218" width="2.42578125" style="340" customWidth="1"/>
    <col min="9219" max="9239" width="21" style="340" customWidth="1"/>
    <col min="9240" max="9240" width="2" style="340" customWidth="1"/>
    <col min="9241" max="9241" width="19.7109375" style="340" customWidth="1"/>
    <col min="9242" max="9472" width="11.42578125" style="340"/>
    <col min="9473" max="9473" width="63.7109375" style="340" customWidth="1"/>
    <col min="9474" max="9474" width="2.42578125" style="340" customWidth="1"/>
    <col min="9475" max="9495" width="21" style="340" customWidth="1"/>
    <col min="9496" max="9496" width="2" style="340" customWidth="1"/>
    <col min="9497" max="9497" width="19.7109375" style="340" customWidth="1"/>
    <col min="9498" max="9728" width="11.42578125" style="340"/>
    <col min="9729" max="9729" width="63.7109375" style="340" customWidth="1"/>
    <col min="9730" max="9730" width="2.42578125" style="340" customWidth="1"/>
    <col min="9731" max="9751" width="21" style="340" customWidth="1"/>
    <col min="9752" max="9752" width="2" style="340" customWidth="1"/>
    <col min="9753" max="9753" width="19.7109375" style="340" customWidth="1"/>
    <col min="9754" max="9984" width="11.42578125" style="340"/>
    <col min="9985" max="9985" width="63.7109375" style="340" customWidth="1"/>
    <col min="9986" max="9986" width="2.42578125" style="340" customWidth="1"/>
    <col min="9987" max="10007" width="21" style="340" customWidth="1"/>
    <col min="10008" max="10008" width="2" style="340" customWidth="1"/>
    <col min="10009" max="10009" width="19.7109375" style="340" customWidth="1"/>
    <col min="10010" max="10240" width="11.42578125" style="340"/>
    <col min="10241" max="10241" width="63.7109375" style="340" customWidth="1"/>
    <col min="10242" max="10242" width="2.42578125" style="340" customWidth="1"/>
    <col min="10243" max="10263" width="21" style="340" customWidth="1"/>
    <col min="10264" max="10264" width="2" style="340" customWidth="1"/>
    <col min="10265" max="10265" width="19.7109375" style="340" customWidth="1"/>
    <col min="10266" max="10496" width="11.42578125" style="340"/>
    <col min="10497" max="10497" width="63.7109375" style="340" customWidth="1"/>
    <col min="10498" max="10498" width="2.42578125" style="340" customWidth="1"/>
    <col min="10499" max="10519" width="21" style="340" customWidth="1"/>
    <col min="10520" max="10520" width="2" style="340" customWidth="1"/>
    <col min="10521" max="10521" width="19.7109375" style="340" customWidth="1"/>
    <col min="10522" max="10752" width="11.42578125" style="340"/>
    <col min="10753" max="10753" width="63.7109375" style="340" customWidth="1"/>
    <col min="10754" max="10754" width="2.42578125" style="340" customWidth="1"/>
    <col min="10755" max="10775" width="21" style="340" customWidth="1"/>
    <col min="10776" max="10776" width="2" style="340" customWidth="1"/>
    <col min="10777" max="10777" width="19.7109375" style="340" customWidth="1"/>
    <col min="10778" max="11008" width="11.42578125" style="340"/>
    <col min="11009" max="11009" width="63.7109375" style="340" customWidth="1"/>
    <col min="11010" max="11010" width="2.42578125" style="340" customWidth="1"/>
    <col min="11011" max="11031" width="21" style="340" customWidth="1"/>
    <col min="11032" max="11032" width="2" style="340" customWidth="1"/>
    <col min="11033" max="11033" width="19.7109375" style="340" customWidth="1"/>
    <col min="11034" max="11264" width="11.42578125" style="340"/>
    <col min="11265" max="11265" width="63.7109375" style="340" customWidth="1"/>
    <col min="11266" max="11266" width="2.42578125" style="340" customWidth="1"/>
    <col min="11267" max="11287" width="21" style="340" customWidth="1"/>
    <col min="11288" max="11288" width="2" style="340" customWidth="1"/>
    <col min="11289" max="11289" width="19.7109375" style="340" customWidth="1"/>
    <col min="11290" max="11520" width="11.42578125" style="340"/>
    <col min="11521" max="11521" width="63.7109375" style="340" customWidth="1"/>
    <col min="11522" max="11522" width="2.42578125" style="340" customWidth="1"/>
    <col min="11523" max="11543" width="21" style="340" customWidth="1"/>
    <col min="11544" max="11544" width="2" style="340" customWidth="1"/>
    <col min="11545" max="11545" width="19.7109375" style="340" customWidth="1"/>
    <col min="11546" max="11776" width="11.42578125" style="340"/>
    <col min="11777" max="11777" width="63.7109375" style="340" customWidth="1"/>
    <col min="11778" max="11778" width="2.42578125" style="340" customWidth="1"/>
    <col min="11779" max="11799" width="21" style="340" customWidth="1"/>
    <col min="11800" max="11800" width="2" style="340" customWidth="1"/>
    <col min="11801" max="11801" width="19.7109375" style="340" customWidth="1"/>
    <col min="11802" max="12032" width="11.42578125" style="340"/>
    <col min="12033" max="12033" width="63.7109375" style="340" customWidth="1"/>
    <col min="12034" max="12034" width="2.42578125" style="340" customWidth="1"/>
    <col min="12035" max="12055" width="21" style="340" customWidth="1"/>
    <col min="12056" max="12056" width="2" style="340" customWidth="1"/>
    <col min="12057" max="12057" width="19.7109375" style="340" customWidth="1"/>
    <col min="12058" max="12288" width="11.42578125" style="340"/>
    <col min="12289" max="12289" width="63.7109375" style="340" customWidth="1"/>
    <col min="12290" max="12290" width="2.42578125" style="340" customWidth="1"/>
    <col min="12291" max="12311" width="21" style="340" customWidth="1"/>
    <col min="12312" max="12312" width="2" style="340" customWidth="1"/>
    <col min="12313" max="12313" width="19.7109375" style="340" customWidth="1"/>
    <col min="12314" max="12544" width="11.42578125" style="340"/>
    <col min="12545" max="12545" width="63.7109375" style="340" customWidth="1"/>
    <col min="12546" max="12546" width="2.42578125" style="340" customWidth="1"/>
    <col min="12547" max="12567" width="21" style="340" customWidth="1"/>
    <col min="12568" max="12568" width="2" style="340" customWidth="1"/>
    <col min="12569" max="12569" width="19.7109375" style="340" customWidth="1"/>
    <col min="12570" max="12800" width="11.42578125" style="340"/>
    <col min="12801" max="12801" width="63.7109375" style="340" customWidth="1"/>
    <col min="12802" max="12802" width="2.42578125" style="340" customWidth="1"/>
    <col min="12803" max="12823" width="21" style="340" customWidth="1"/>
    <col min="12824" max="12824" width="2" style="340" customWidth="1"/>
    <col min="12825" max="12825" width="19.7109375" style="340" customWidth="1"/>
    <col min="12826" max="13056" width="11.42578125" style="340"/>
    <col min="13057" max="13057" width="63.7109375" style="340" customWidth="1"/>
    <col min="13058" max="13058" width="2.42578125" style="340" customWidth="1"/>
    <col min="13059" max="13079" width="21" style="340" customWidth="1"/>
    <col min="13080" max="13080" width="2" style="340" customWidth="1"/>
    <col min="13081" max="13081" width="19.7109375" style="340" customWidth="1"/>
    <col min="13082" max="13312" width="11.42578125" style="340"/>
    <col min="13313" max="13313" width="63.7109375" style="340" customWidth="1"/>
    <col min="13314" max="13314" width="2.42578125" style="340" customWidth="1"/>
    <col min="13315" max="13335" width="21" style="340" customWidth="1"/>
    <col min="13336" max="13336" width="2" style="340" customWidth="1"/>
    <col min="13337" max="13337" width="19.7109375" style="340" customWidth="1"/>
    <col min="13338" max="13568" width="11.42578125" style="340"/>
    <col min="13569" max="13569" width="63.7109375" style="340" customWidth="1"/>
    <col min="13570" max="13570" width="2.42578125" style="340" customWidth="1"/>
    <col min="13571" max="13591" width="21" style="340" customWidth="1"/>
    <col min="13592" max="13592" width="2" style="340" customWidth="1"/>
    <col min="13593" max="13593" width="19.7109375" style="340" customWidth="1"/>
    <col min="13594" max="13824" width="11.42578125" style="340"/>
    <col min="13825" max="13825" width="63.7109375" style="340" customWidth="1"/>
    <col min="13826" max="13826" width="2.42578125" style="340" customWidth="1"/>
    <col min="13827" max="13847" width="21" style="340" customWidth="1"/>
    <col min="13848" max="13848" width="2" style="340" customWidth="1"/>
    <col min="13849" max="13849" width="19.7109375" style="340" customWidth="1"/>
    <col min="13850" max="14080" width="11.42578125" style="340"/>
    <col min="14081" max="14081" width="63.7109375" style="340" customWidth="1"/>
    <col min="14082" max="14082" width="2.42578125" style="340" customWidth="1"/>
    <col min="14083" max="14103" width="21" style="340" customWidth="1"/>
    <col min="14104" max="14104" width="2" style="340" customWidth="1"/>
    <col min="14105" max="14105" width="19.7109375" style="340" customWidth="1"/>
    <col min="14106" max="14336" width="11.42578125" style="340"/>
    <col min="14337" max="14337" width="63.7109375" style="340" customWidth="1"/>
    <col min="14338" max="14338" width="2.42578125" style="340" customWidth="1"/>
    <col min="14339" max="14359" width="21" style="340" customWidth="1"/>
    <col min="14360" max="14360" width="2" style="340" customWidth="1"/>
    <col min="14361" max="14361" width="19.7109375" style="340" customWidth="1"/>
    <col min="14362" max="14592" width="11.42578125" style="340"/>
    <col min="14593" max="14593" width="63.7109375" style="340" customWidth="1"/>
    <col min="14594" max="14594" width="2.42578125" style="340" customWidth="1"/>
    <col min="14595" max="14615" width="21" style="340" customWidth="1"/>
    <col min="14616" max="14616" width="2" style="340" customWidth="1"/>
    <col min="14617" max="14617" width="19.7109375" style="340" customWidth="1"/>
    <col min="14618" max="14848" width="11.42578125" style="340"/>
    <col min="14849" max="14849" width="63.7109375" style="340" customWidth="1"/>
    <col min="14850" max="14850" width="2.42578125" style="340" customWidth="1"/>
    <col min="14851" max="14871" width="21" style="340" customWidth="1"/>
    <col min="14872" max="14872" width="2" style="340" customWidth="1"/>
    <col min="14873" max="14873" width="19.7109375" style="340" customWidth="1"/>
    <col min="14874" max="15104" width="11.42578125" style="340"/>
    <col min="15105" max="15105" width="63.7109375" style="340" customWidth="1"/>
    <col min="15106" max="15106" width="2.42578125" style="340" customWidth="1"/>
    <col min="15107" max="15127" width="21" style="340" customWidth="1"/>
    <col min="15128" max="15128" width="2" style="340" customWidth="1"/>
    <col min="15129" max="15129" width="19.7109375" style="340" customWidth="1"/>
    <col min="15130" max="15360" width="11.42578125" style="340"/>
    <col min="15361" max="15361" width="63.7109375" style="340" customWidth="1"/>
    <col min="15362" max="15362" width="2.42578125" style="340" customWidth="1"/>
    <col min="15363" max="15383" width="21" style="340" customWidth="1"/>
    <col min="15384" max="15384" width="2" style="340" customWidth="1"/>
    <col min="15385" max="15385" width="19.7109375" style="340" customWidth="1"/>
    <col min="15386" max="15616" width="11.42578125" style="340"/>
    <col min="15617" max="15617" width="63.7109375" style="340" customWidth="1"/>
    <col min="15618" max="15618" width="2.42578125" style="340" customWidth="1"/>
    <col min="15619" max="15639" width="21" style="340" customWidth="1"/>
    <col min="15640" max="15640" width="2" style="340" customWidth="1"/>
    <col min="15641" max="15641" width="19.7109375" style="340" customWidth="1"/>
    <col min="15642" max="15872" width="11.42578125" style="340"/>
    <col min="15873" max="15873" width="63.7109375" style="340" customWidth="1"/>
    <col min="15874" max="15874" width="2.42578125" style="340" customWidth="1"/>
    <col min="15875" max="15895" width="21" style="340" customWidth="1"/>
    <col min="15896" max="15896" width="2" style="340" customWidth="1"/>
    <col min="15897" max="15897" width="19.7109375" style="340" customWidth="1"/>
    <col min="15898" max="16128" width="11.42578125" style="340"/>
    <col min="16129" max="16129" width="63.7109375" style="340" customWidth="1"/>
    <col min="16130" max="16130" width="2.42578125" style="340" customWidth="1"/>
    <col min="16131" max="16151" width="21" style="340" customWidth="1"/>
    <col min="16152" max="16152" width="2" style="340" customWidth="1"/>
    <col min="16153" max="16153" width="19.7109375" style="340" customWidth="1"/>
    <col min="16154" max="16384" width="11.42578125" style="340"/>
  </cols>
  <sheetData>
    <row r="1" spans="1:26" ht="39.950000000000003" customHeight="1">
      <c r="A1" s="618" t="s">
        <v>200</v>
      </c>
      <c r="B1" s="618"/>
      <c r="C1" s="618"/>
      <c r="D1" s="618"/>
      <c r="E1" s="618"/>
      <c r="F1" s="618"/>
      <c r="G1" s="618"/>
      <c r="H1" s="618"/>
      <c r="I1" s="618"/>
      <c r="J1" s="618"/>
      <c r="K1" s="618"/>
      <c r="L1" s="618"/>
      <c r="M1" s="618"/>
      <c r="N1" s="618"/>
      <c r="O1" s="618"/>
      <c r="P1" s="618"/>
      <c r="Q1" s="618"/>
      <c r="R1" s="618"/>
      <c r="S1" s="618"/>
      <c r="T1" s="618"/>
      <c r="U1" s="618"/>
      <c r="V1" s="618"/>
      <c r="W1" s="618"/>
      <c r="X1" s="618"/>
      <c r="Y1" s="618"/>
    </row>
    <row r="2" spans="1:26" ht="39.950000000000003" customHeight="1">
      <c r="A2" s="619" t="s">
        <v>89</v>
      </c>
      <c r="B2" s="619"/>
      <c r="C2" s="619"/>
      <c r="D2" s="619"/>
      <c r="E2" s="619"/>
      <c r="F2" s="619"/>
      <c r="G2" s="619"/>
      <c r="H2" s="619"/>
      <c r="I2" s="619"/>
      <c r="J2" s="619"/>
      <c r="K2" s="619"/>
      <c r="L2" s="619"/>
      <c r="M2" s="619"/>
      <c r="N2" s="619"/>
      <c r="O2" s="619"/>
      <c r="P2" s="619"/>
      <c r="Q2" s="619"/>
      <c r="R2" s="619"/>
      <c r="S2" s="619"/>
      <c r="T2" s="619"/>
      <c r="U2" s="619"/>
      <c r="V2" s="619"/>
      <c r="W2" s="619"/>
      <c r="X2" s="619"/>
      <c r="Y2" s="619"/>
    </row>
    <row r="3" spans="1:26" ht="39.950000000000003" customHeight="1">
      <c r="A3" s="341"/>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6" ht="51.75" customHeight="1">
      <c r="A4" s="620" t="s">
        <v>197</v>
      </c>
      <c r="B4" s="622"/>
      <c r="C4" s="623" t="s">
        <v>201</v>
      </c>
      <c r="D4" s="616" t="s">
        <v>202</v>
      </c>
      <c r="E4" s="616" t="s">
        <v>203</v>
      </c>
      <c r="F4" s="616" t="s">
        <v>204</v>
      </c>
      <c r="G4" s="616" t="s">
        <v>205</v>
      </c>
      <c r="H4" s="616" t="s">
        <v>646</v>
      </c>
      <c r="I4" s="616" t="s">
        <v>206</v>
      </c>
      <c r="J4" s="617" t="s">
        <v>87</v>
      </c>
      <c r="K4" s="617"/>
      <c r="L4" s="614"/>
      <c r="M4" s="614"/>
      <c r="N4" s="614"/>
      <c r="O4" s="614"/>
      <c r="P4" s="613" t="s">
        <v>647</v>
      </c>
      <c r="Q4" s="613" t="s">
        <v>648</v>
      </c>
      <c r="R4" s="613" t="s">
        <v>207</v>
      </c>
      <c r="S4" s="613" t="s">
        <v>208</v>
      </c>
      <c r="T4" s="613" t="s">
        <v>209</v>
      </c>
      <c r="U4" s="614" t="s">
        <v>210</v>
      </c>
      <c r="V4" s="614"/>
      <c r="W4" s="614"/>
      <c r="X4" s="615"/>
      <c r="Y4" s="614" t="s">
        <v>104</v>
      </c>
    </row>
    <row r="5" spans="1:26" ht="51.75" customHeight="1">
      <c r="A5" s="621"/>
      <c r="B5" s="622"/>
      <c r="C5" s="624"/>
      <c r="D5" s="613"/>
      <c r="E5" s="613"/>
      <c r="F5" s="613"/>
      <c r="G5" s="613"/>
      <c r="H5" s="613"/>
      <c r="I5" s="613"/>
      <c r="J5" s="613" t="s">
        <v>212</v>
      </c>
      <c r="K5" s="613" t="s">
        <v>213</v>
      </c>
      <c r="L5" s="613" t="s">
        <v>649</v>
      </c>
      <c r="M5" s="613" t="s">
        <v>214</v>
      </c>
      <c r="N5" s="614" t="s">
        <v>215</v>
      </c>
      <c r="O5" s="614"/>
      <c r="P5" s="613"/>
      <c r="Q5" s="613"/>
      <c r="R5" s="613"/>
      <c r="S5" s="613"/>
      <c r="T5" s="613"/>
      <c r="U5" s="614"/>
      <c r="V5" s="614"/>
      <c r="W5" s="614"/>
      <c r="X5" s="615"/>
      <c r="Y5" s="614"/>
    </row>
    <row r="6" spans="1:26" ht="150" customHeight="1">
      <c r="A6" s="621"/>
      <c r="B6" s="622"/>
      <c r="C6" s="624"/>
      <c r="D6" s="613"/>
      <c r="E6" s="613"/>
      <c r="F6" s="613"/>
      <c r="G6" s="613"/>
      <c r="H6" s="613"/>
      <c r="I6" s="613"/>
      <c r="J6" s="613"/>
      <c r="K6" s="613"/>
      <c r="L6" s="613"/>
      <c r="M6" s="613"/>
      <c r="N6" s="311" t="s">
        <v>217</v>
      </c>
      <c r="O6" s="311" t="s">
        <v>211</v>
      </c>
      <c r="P6" s="613"/>
      <c r="Q6" s="613"/>
      <c r="R6" s="613"/>
      <c r="S6" s="613"/>
      <c r="T6" s="613"/>
      <c r="U6" s="311" t="s">
        <v>216</v>
      </c>
      <c r="V6" s="311" t="s">
        <v>153</v>
      </c>
      <c r="W6" s="311" t="s">
        <v>650</v>
      </c>
      <c r="X6" s="615"/>
      <c r="Y6" s="614"/>
    </row>
    <row r="7" spans="1:26" ht="20.25" customHeight="1">
      <c r="A7" s="343"/>
      <c r="B7" s="344"/>
      <c r="C7" s="343"/>
      <c r="D7" s="343"/>
      <c r="E7" s="345"/>
      <c r="F7" s="345"/>
      <c r="G7" s="345"/>
      <c r="H7" s="345"/>
      <c r="I7" s="345"/>
      <c r="J7" s="345"/>
      <c r="K7" s="345"/>
      <c r="L7" s="346"/>
      <c r="M7" s="346"/>
      <c r="N7" s="346"/>
      <c r="O7" s="346"/>
      <c r="P7" s="346"/>
      <c r="Q7" s="346"/>
      <c r="R7" s="346"/>
      <c r="S7" s="346"/>
      <c r="T7" s="346"/>
      <c r="U7" s="346"/>
      <c r="V7" s="346"/>
      <c r="W7" s="342"/>
      <c r="X7" s="346"/>
      <c r="Y7" s="346"/>
    </row>
    <row r="8" spans="1:26" ht="40.5" customHeight="1">
      <c r="A8" s="347" t="s">
        <v>108</v>
      </c>
      <c r="B8" s="348"/>
      <c r="C8" s="349"/>
      <c r="D8" s="349">
        <v>3</v>
      </c>
      <c r="E8" s="349"/>
      <c r="F8" s="349"/>
      <c r="G8" s="349"/>
      <c r="H8" s="349"/>
      <c r="I8" s="349"/>
      <c r="J8" s="349"/>
      <c r="K8" s="349"/>
      <c r="L8" s="349"/>
      <c r="M8" s="349"/>
      <c r="N8" s="349"/>
      <c r="O8" s="349"/>
      <c r="P8" s="349"/>
      <c r="Q8" s="350"/>
      <c r="R8" s="349"/>
      <c r="S8" s="349"/>
      <c r="T8" s="349"/>
      <c r="U8" s="351"/>
      <c r="V8" s="351"/>
      <c r="W8" s="351"/>
      <c r="X8" s="352"/>
      <c r="Y8" s="353">
        <v>3</v>
      </c>
      <c r="Z8" s="354"/>
    </row>
    <row r="9" spans="1:26" ht="40.5" customHeight="1">
      <c r="A9" s="347" t="s">
        <v>109</v>
      </c>
      <c r="B9" s="348"/>
      <c r="C9" s="349"/>
      <c r="D9" s="349">
        <v>5</v>
      </c>
      <c r="E9" s="349"/>
      <c r="F9" s="349"/>
      <c r="G9" s="349"/>
      <c r="H9" s="349"/>
      <c r="I9" s="349"/>
      <c r="J9" s="349"/>
      <c r="K9" s="349"/>
      <c r="L9" s="349"/>
      <c r="M9" s="349"/>
      <c r="N9" s="349"/>
      <c r="O9" s="349"/>
      <c r="P9" s="349"/>
      <c r="Q9" s="350"/>
      <c r="R9" s="349"/>
      <c r="S9" s="349"/>
      <c r="T9" s="349"/>
      <c r="U9" s="351"/>
      <c r="V9" s="351"/>
      <c r="W9" s="351"/>
      <c r="X9" s="352"/>
      <c r="Y9" s="353">
        <v>5</v>
      </c>
      <c r="Z9" s="354"/>
    </row>
    <row r="10" spans="1:26" ht="40.5" customHeight="1">
      <c r="A10" s="347" t="s">
        <v>110</v>
      </c>
      <c r="B10" s="348"/>
      <c r="C10" s="349"/>
      <c r="D10" s="349">
        <v>4</v>
      </c>
      <c r="E10" s="349"/>
      <c r="F10" s="349"/>
      <c r="G10" s="349"/>
      <c r="H10" s="349"/>
      <c r="I10" s="349"/>
      <c r="J10" s="349"/>
      <c r="K10" s="349"/>
      <c r="L10" s="349"/>
      <c r="M10" s="349"/>
      <c r="N10" s="349"/>
      <c r="O10" s="349"/>
      <c r="P10" s="349"/>
      <c r="Q10" s="350"/>
      <c r="R10" s="349"/>
      <c r="S10" s="349"/>
      <c r="T10" s="349"/>
      <c r="U10" s="351"/>
      <c r="V10" s="351"/>
      <c r="W10" s="351"/>
      <c r="X10" s="352"/>
      <c r="Y10" s="353">
        <v>4</v>
      </c>
      <c r="Z10" s="354"/>
    </row>
    <row r="11" spans="1:26" ht="40.5" customHeight="1">
      <c r="A11" s="347" t="s">
        <v>111</v>
      </c>
      <c r="B11" s="348"/>
      <c r="C11" s="349"/>
      <c r="D11" s="349">
        <v>2</v>
      </c>
      <c r="E11" s="349"/>
      <c r="F11" s="349"/>
      <c r="G11" s="349"/>
      <c r="H11" s="349"/>
      <c r="I11" s="349"/>
      <c r="J11" s="349"/>
      <c r="K11" s="349"/>
      <c r="L11" s="349"/>
      <c r="M11" s="349"/>
      <c r="N11" s="349"/>
      <c r="O11" s="349"/>
      <c r="P11" s="349"/>
      <c r="Q11" s="350"/>
      <c r="R11" s="349"/>
      <c r="S11" s="349"/>
      <c r="T11" s="349"/>
      <c r="U11" s="351"/>
      <c r="V11" s="351"/>
      <c r="W11" s="351"/>
      <c r="X11" s="352"/>
      <c r="Y11" s="353">
        <v>2</v>
      </c>
      <c r="Z11" s="354"/>
    </row>
    <row r="12" spans="1:26" ht="40.5" customHeight="1">
      <c r="A12" s="347" t="s">
        <v>114</v>
      </c>
      <c r="B12" s="348"/>
      <c r="C12" s="349"/>
      <c r="D12" s="349">
        <v>14</v>
      </c>
      <c r="E12" s="349"/>
      <c r="F12" s="349"/>
      <c r="G12" s="349"/>
      <c r="H12" s="349"/>
      <c r="I12" s="349"/>
      <c r="J12" s="349"/>
      <c r="K12" s="349"/>
      <c r="L12" s="349"/>
      <c r="M12" s="349">
        <v>1</v>
      </c>
      <c r="N12" s="349"/>
      <c r="O12" s="349"/>
      <c r="P12" s="349"/>
      <c r="Q12" s="350"/>
      <c r="R12" s="349"/>
      <c r="S12" s="349"/>
      <c r="T12" s="349"/>
      <c r="U12" s="349"/>
      <c r="V12" s="349"/>
      <c r="W12" s="349">
        <v>1</v>
      </c>
      <c r="X12" s="352"/>
      <c r="Y12" s="353">
        <v>16</v>
      </c>
      <c r="Z12" s="354"/>
    </row>
    <row r="13" spans="1:26" ht="40.5" customHeight="1">
      <c r="A13" s="347" t="s">
        <v>115</v>
      </c>
      <c r="B13" s="348"/>
      <c r="C13" s="349">
        <v>1</v>
      </c>
      <c r="D13" s="349">
        <v>8</v>
      </c>
      <c r="E13" s="349"/>
      <c r="F13" s="349"/>
      <c r="G13" s="349"/>
      <c r="H13" s="349"/>
      <c r="I13" s="349"/>
      <c r="J13" s="349"/>
      <c r="K13" s="349"/>
      <c r="L13" s="349"/>
      <c r="M13" s="349"/>
      <c r="N13" s="349"/>
      <c r="O13" s="349"/>
      <c r="P13" s="349"/>
      <c r="Q13" s="350"/>
      <c r="R13" s="349"/>
      <c r="S13" s="349"/>
      <c r="T13" s="349"/>
      <c r="U13" s="349"/>
      <c r="V13" s="349"/>
      <c r="W13" s="349"/>
      <c r="X13" s="352"/>
      <c r="Y13" s="353">
        <v>9</v>
      </c>
      <c r="Z13" s="354"/>
    </row>
    <row r="14" spans="1:26" ht="40.5" customHeight="1">
      <c r="A14" s="347" t="s">
        <v>116</v>
      </c>
      <c r="B14" s="348"/>
      <c r="C14" s="349"/>
      <c r="D14" s="349">
        <v>3</v>
      </c>
      <c r="E14" s="349"/>
      <c r="F14" s="349"/>
      <c r="G14" s="349"/>
      <c r="H14" s="349"/>
      <c r="I14" s="349"/>
      <c r="J14" s="349">
        <v>1</v>
      </c>
      <c r="K14" s="349">
        <v>2</v>
      </c>
      <c r="L14" s="349"/>
      <c r="M14" s="349"/>
      <c r="N14" s="349">
        <v>2</v>
      </c>
      <c r="O14" s="349"/>
      <c r="P14" s="349">
        <v>3</v>
      </c>
      <c r="Q14" s="350"/>
      <c r="R14" s="349">
        <v>1</v>
      </c>
      <c r="S14" s="349">
        <v>1</v>
      </c>
      <c r="T14" s="349"/>
      <c r="U14" s="349"/>
      <c r="V14" s="349"/>
      <c r="W14" s="349"/>
      <c r="X14" s="352"/>
      <c r="Y14" s="353">
        <v>13</v>
      </c>
      <c r="Z14" s="354"/>
    </row>
    <row r="15" spans="1:26" ht="40.5" customHeight="1">
      <c r="A15" s="347" t="s">
        <v>112</v>
      </c>
      <c r="B15" s="348"/>
      <c r="C15" s="349"/>
      <c r="D15" s="349"/>
      <c r="E15" s="349"/>
      <c r="F15" s="349"/>
      <c r="G15" s="349"/>
      <c r="H15" s="349"/>
      <c r="I15" s="349"/>
      <c r="J15" s="349"/>
      <c r="K15" s="349"/>
      <c r="L15" s="349"/>
      <c r="M15" s="349"/>
      <c r="N15" s="349">
        <v>7</v>
      </c>
      <c r="O15" s="349"/>
      <c r="P15" s="349"/>
      <c r="Q15" s="350"/>
      <c r="R15" s="349"/>
      <c r="S15" s="349"/>
      <c r="T15" s="349"/>
      <c r="U15" s="349"/>
      <c r="V15" s="349"/>
      <c r="W15" s="349">
        <v>1</v>
      </c>
      <c r="X15" s="352"/>
      <c r="Y15" s="353">
        <v>8</v>
      </c>
      <c r="Z15" s="354"/>
    </row>
    <row r="16" spans="1:26" ht="40.5" customHeight="1">
      <c r="A16" s="347" t="s">
        <v>113</v>
      </c>
      <c r="B16" s="348"/>
      <c r="C16" s="349"/>
      <c r="D16" s="349">
        <v>3</v>
      </c>
      <c r="E16" s="349"/>
      <c r="F16" s="349"/>
      <c r="G16" s="349"/>
      <c r="H16" s="349"/>
      <c r="I16" s="349"/>
      <c r="J16" s="349"/>
      <c r="K16" s="349"/>
      <c r="L16" s="349"/>
      <c r="M16" s="349"/>
      <c r="N16" s="349"/>
      <c r="O16" s="349"/>
      <c r="P16" s="349">
        <v>1</v>
      </c>
      <c r="Q16" s="350"/>
      <c r="R16" s="349"/>
      <c r="S16" s="349"/>
      <c r="T16" s="349"/>
      <c r="U16" s="349"/>
      <c r="V16" s="349"/>
      <c r="W16" s="349"/>
      <c r="X16" s="352"/>
      <c r="Y16" s="353">
        <v>4</v>
      </c>
      <c r="Z16" s="354"/>
    </row>
    <row r="17" spans="1:26" ht="40.5" customHeight="1">
      <c r="A17" s="347" t="s">
        <v>117</v>
      </c>
      <c r="B17" s="348"/>
      <c r="C17" s="349"/>
      <c r="D17" s="349">
        <v>1</v>
      </c>
      <c r="E17" s="349"/>
      <c r="F17" s="349"/>
      <c r="G17" s="349"/>
      <c r="H17" s="349"/>
      <c r="I17" s="349"/>
      <c r="J17" s="349"/>
      <c r="K17" s="349"/>
      <c r="L17" s="349">
        <v>2</v>
      </c>
      <c r="M17" s="349"/>
      <c r="N17" s="349"/>
      <c r="O17" s="349"/>
      <c r="P17" s="349"/>
      <c r="Q17" s="350"/>
      <c r="R17" s="349"/>
      <c r="S17" s="349"/>
      <c r="T17" s="349"/>
      <c r="U17" s="349">
        <v>1</v>
      </c>
      <c r="V17" s="349"/>
      <c r="W17" s="349">
        <v>1</v>
      </c>
      <c r="X17" s="352"/>
      <c r="Y17" s="353">
        <v>5</v>
      </c>
      <c r="Z17" s="354"/>
    </row>
    <row r="18" spans="1:26" ht="40.5" customHeight="1">
      <c r="A18" s="347" t="s">
        <v>122</v>
      </c>
      <c r="B18" s="348"/>
      <c r="C18" s="349"/>
      <c r="D18" s="349"/>
      <c r="E18" s="349"/>
      <c r="F18" s="349"/>
      <c r="G18" s="349">
        <v>21</v>
      </c>
      <c r="H18" s="349"/>
      <c r="I18" s="349"/>
      <c r="J18" s="349"/>
      <c r="K18" s="349"/>
      <c r="L18" s="349"/>
      <c r="M18" s="349"/>
      <c r="N18" s="349"/>
      <c r="O18" s="349"/>
      <c r="P18" s="349"/>
      <c r="Q18" s="350"/>
      <c r="R18" s="349">
        <v>2</v>
      </c>
      <c r="S18" s="349"/>
      <c r="T18" s="349"/>
      <c r="U18" s="349">
        <v>1</v>
      </c>
      <c r="V18" s="349"/>
      <c r="W18" s="349"/>
      <c r="X18" s="352"/>
      <c r="Y18" s="353">
        <v>24</v>
      </c>
      <c r="Z18" s="354"/>
    </row>
    <row r="19" spans="1:26" ht="40.5" customHeight="1">
      <c r="A19" s="347" t="s">
        <v>118</v>
      </c>
      <c r="B19" s="348"/>
      <c r="C19" s="349"/>
      <c r="D19" s="349"/>
      <c r="E19" s="349"/>
      <c r="F19" s="349"/>
      <c r="G19" s="349">
        <v>11</v>
      </c>
      <c r="H19" s="349"/>
      <c r="I19" s="349"/>
      <c r="J19" s="349"/>
      <c r="K19" s="349"/>
      <c r="L19" s="349"/>
      <c r="M19" s="349"/>
      <c r="N19" s="349"/>
      <c r="O19" s="349"/>
      <c r="P19" s="349"/>
      <c r="Q19" s="350"/>
      <c r="R19" s="349"/>
      <c r="S19" s="349"/>
      <c r="T19" s="349"/>
      <c r="U19" s="349"/>
      <c r="V19" s="349"/>
      <c r="W19" s="349">
        <v>1</v>
      </c>
      <c r="X19" s="352"/>
      <c r="Y19" s="353">
        <v>12</v>
      </c>
      <c r="Z19" s="354"/>
    </row>
    <row r="20" spans="1:26" ht="40.5" customHeight="1">
      <c r="A20" s="347" t="s">
        <v>119</v>
      </c>
      <c r="B20" s="348"/>
      <c r="C20" s="349"/>
      <c r="D20" s="349">
        <v>12</v>
      </c>
      <c r="E20" s="349"/>
      <c r="F20" s="349"/>
      <c r="G20" s="349"/>
      <c r="H20" s="349"/>
      <c r="I20" s="349"/>
      <c r="J20" s="349"/>
      <c r="K20" s="349"/>
      <c r="L20" s="349"/>
      <c r="M20" s="349"/>
      <c r="N20" s="349"/>
      <c r="O20" s="349"/>
      <c r="P20" s="349"/>
      <c r="Q20" s="350"/>
      <c r="R20" s="349"/>
      <c r="S20" s="349"/>
      <c r="T20" s="349"/>
      <c r="U20" s="349"/>
      <c r="V20" s="349"/>
      <c r="W20" s="349"/>
      <c r="X20" s="352"/>
      <c r="Y20" s="353">
        <v>12</v>
      </c>
      <c r="Z20" s="354"/>
    </row>
    <row r="21" spans="1:26" ht="40.5" customHeight="1">
      <c r="A21" s="347" t="s">
        <v>120</v>
      </c>
      <c r="B21" s="348"/>
      <c r="C21" s="349"/>
      <c r="D21" s="349">
        <v>12</v>
      </c>
      <c r="E21" s="349"/>
      <c r="F21" s="349"/>
      <c r="G21" s="349"/>
      <c r="H21" s="349"/>
      <c r="I21" s="349"/>
      <c r="J21" s="349"/>
      <c r="K21" s="349"/>
      <c r="L21" s="349"/>
      <c r="M21" s="349"/>
      <c r="N21" s="349"/>
      <c r="O21" s="349"/>
      <c r="P21" s="349"/>
      <c r="Q21" s="350"/>
      <c r="R21" s="349"/>
      <c r="S21" s="349"/>
      <c r="T21" s="349"/>
      <c r="U21" s="351"/>
      <c r="V21" s="351"/>
      <c r="W21" s="351"/>
      <c r="X21" s="352"/>
      <c r="Y21" s="353">
        <v>12</v>
      </c>
      <c r="Z21" s="354"/>
    </row>
    <row r="22" spans="1:26" ht="40.5" customHeight="1">
      <c r="A22" s="355" t="s">
        <v>121</v>
      </c>
      <c r="B22" s="356"/>
      <c r="C22" s="350"/>
      <c r="D22" s="350"/>
      <c r="E22" s="350"/>
      <c r="F22" s="350">
        <v>8</v>
      </c>
      <c r="G22" s="350"/>
      <c r="H22" s="350">
        <v>4</v>
      </c>
      <c r="I22" s="350"/>
      <c r="J22" s="350"/>
      <c r="K22" s="350"/>
      <c r="L22" s="350"/>
      <c r="M22" s="350"/>
      <c r="N22" s="350"/>
      <c r="O22" s="350"/>
      <c r="P22" s="350"/>
      <c r="Q22" s="350"/>
      <c r="R22" s="350"/>
      <c r="S22" s="350"/>
      <c r="T22" s="350"/>
      <c r="U22" s="350"/>
      <c r="V22" s="350"/>
      <c r="W22" s="350"/>
      <c r="X22" s="357"/>
      <c r="Y22" s="353">
        <v>12</v>
      </c>
      <c r="Z22" s="354"/>
    </row>
    <row r="23" spans="1:26" ht="40.5" customHeight="1">
      <c r="A23" s="347" t="s">
        <v>123</v>
      </c>
      <c r="B23" s="348"/>
      <c r="C23" s="349"/>
      <c r="D23" s="349">
        <v>9</v>
      </c>
      <c r="E23" s="349"/>
      <c r="F23" s="349"/>
      <c r="G23" s="349"/>
      <c r="H23" s="349"/>
      <c r="I23" s="349">
        <v>1</v>
      </c>
      <c r="J23" s="349"/>
      <c r="K23" s="349"/>
      <c r="L23" s="349"/>
      <c r="M23" s="349">
        <v>1</v>
      </c>
      <c r="N23" s="349"/>
      <c r="O23" s="349"/>
      <c r="P23" s="349"/>
      <c r="Q23" s="350"/>
      <c r="R23" s="349"/>
      <c r="S23" s="349"/>
      <c r="T23" s="349"/>
      <c r="U23" s="349"/>
      <c r="V23" s="349"/>
      <c r="W23" s="349">
        <v>1</v>
      </c>
      <c r="X23" s="352"/>
      <c r="Y23" s="353">
        <v>12</v>
      </c>
      <c r="Z23" s="354"/>
    </row>
    <row r="24" spans="1:26" ht="40.5" customHeight="1">
      <c r="A24" s="347" t="s">
        <v>124</v>
      </c>
      <c r="B24" s="348"/>
      <c r="C24" s="349"/>
      <c r="D24" s="349">
        <v>4</v>
      </c>
      <c r="E24" s="349"/>
      <c r="F24" s="349"/>
      <c r="G24" s="349"/>
      <c r="H24" s="349"/>
      <c r="I24" s="349"/>
      <c r="J24" s="349"/>
      <c r="K24" s="349"/>
      <c r="L24" s="349"/>
      <c r="M24" s="349"/>
      <c r="N24" s="349"/>
      <c r="O24" s="349"/>
      <c r="P24" s="349"/>
      <c r="Q24" s="350">
        <v>1</v>
      </c>
      <c r="R24" s="349"/>
      <c r="S24" s="349"/>
      <c r="T24" s="349"/>
      <c r="U24" s="349"/>
      <c r="V24" s="349">
        <v>1</v>
      </c>
      <c r="W24" s="349">
        <v>1</v>
      </c>
      <c r="X24" s="352"/>
      <c r="Y24" s="353">
        <v>7</v>
      </c>
      <c r="Z24" s="354"/>
    </row>
    <row r="25" spans="1:26" ht="40.5" customHeight="1">
      <c r="A25" s="355" t="s">
        <v>125</v>
      </c>
      <c r="B25" s="356"/>
      <c r="C25" s="350">
        <v>1</v>
      </c>
      <c r="D25" s="350">
        <v>2</v>
      </c>
      <c r="E25" s="350"/>
      <c r="F25" s="350"/>
      <c r="G25" s="350"/>
      <c r="H25" s="350"/>
      <c r="I25" s="350"/>
      <c r="J25" s="350"/>
      <c r="K25" s="350"/>
      <c r="L25" s="350"/>
      <c r="M25" s="350"/>
      <c r="N25" s="350"/>
      <c r="O25" s="350"/>
      <c r="P25" s="350"/>
      <c r="Q25" s="350"/>
      <c r="R25" s="350"/>
      <c r="S25" s="350"/>
      <c r="T25" s="350"/>
      <c r="U25" s="350">
        <v>1</v>
      </c>
      <c r="V25" s="350"/>
      <c r="W25" s="350"/>
      <c r="X25" s="357"/>
      <c r="Y25" s="353">
        <v>4</v>
      </c>
      <c r="Z25" s="354"/>
    </row>
    <row r="26" spans="1:26" ht="40.5" customHeight="1">
      <c r="A26" s="347" t="s">
        <v>126</v>
      </c>
      <c r="B26" s="348"/>
      <c r="C26" s="349"/>
      <c r="D26" s="349">
        <v>4</v>
      </c>
      <c r="E26" s="349"/>
      <c r="F26" s="349"/>
      <c r="G26" s="349"/>
      <c r="H26" s="349"/>
      <c r="I26" s="349"/>
      <c r="J26" s="349"/>
      <c r="K26" s="349"/>
      <c r="L26" s="349"/>
      <c r="M26" s="349"/>
      <c r="N26" s="349"/>
      <c r="O26" s="349"/>
      <c r="P26" s="349"/>
      <c r="Q26" s="350"/>
      <c r="R26" s="349"/>
      <c r="S26" s="349"/>
      <c r="T26" s="349"/>
      <c r="U26" s="349"/>
      <c r="V26" s="349"/>
      <c r="W26" s="349"/>
      <c r="X26" s="352"/>
      <c r="Y26" s="353">
        <v>4</v>
      </c>
      <c r="Z26" s="354"/>
    </row>
    <row r="27" spans="1:26" ht="40.5" customHeight="1">
      <c r="A27" s="347" t="s">
        <v>127</v>
      </c>
      <c r="B27" s="348"/>
      <c r="C27" s="349"/>
      <c r="D27" s="349">
        <v>8</v>
      </c>
      <c r="E27" s="349"/>
      <c r="F27" s="349"/>
      <c r="G27" s="349"/>
      <c r="H27" s="349"/>
      <c r="I27" s="349"/>
      <c r="J27" s="349"/>
      <c r="K27" s="349"/>
      <c r="L27" s="349"/>
      <c r="M27" s="349"/>
      <c r="N27" s="349">
        <v>1</v>
      </c>
      <c r="O27" s="349"/>
      <c r="P27" s="349"/>
      <c r="Q27" s="350"/>
      <c r="R27" s="349"/>
      <c r="S27" s="349"/>
      <c r="T27" s="349"/>
      <c r="U27" s="349"/>
      <c r="V27" s="349"/>
      <c r="W27" s="349">
        <v>1</v>
      </c>
      <c r="X27" s="352"/>
      <c r="Y27" s="353">
        <v>10</v>
      </c>
      <c r="Z27" s="354"/>
    </row>
    <row r="28" spans="1:26" ht="40.5" customHeight="1">
      <c r="A28" s="347" t="s">
        <v>128</v>
      </c>
      <c r="B28" s="348"/>
      <c r="C28" s="349"/>
      <c r="D28" s="349">
        <v>19</v>
      </c>
      <c r="E28" s="349"/>
      <c r="F28" s="349"/>
      <c r="G28" s="349"/>
      <c r="H28" s="349"/>
      <c r="I28" s="349"/>
      <c r="J28" s="349"/>
      <c r="K28" s="349"/>
      <c r="L28" s="349"/>
      <c r="M28" s="349"/>
      <c r="N28" s="349">
        <v>1</v>
      </c>
      <c r="O28" s="349">
        <v>3</v>
      </c>
      <c r="P28" s="349"/>
      <c r="Q28" s="350"/>
      <c r="R28" s="349"/>
      <c r="S28" s="349"/>
      <c r="T28" s="349"/>
      <c r="U28" s="349"/>
      <c r="V28" s="349"/>
      <c r="W28" s="349"/>
      <c r="X28" s="352"/>
      <c r="Y28" s="353">
        <v>23</v>
      </c>
      <c r="Z28" s="354"/>
    </row>
    <row r="29" spans="1:26" ht="40.5" customHeight="1">
      <c r="A29" s="347" t="s">
        <v>129</v>
      </c>
      <c r="B29" s="348"/>
      <c r="C29" s="349"/>
      <c r="D29" s="349"/>
      <c r="E29" s="349"/>
      <c r="F29" s="349"/>
      <c r="G29" s="349"/>
      <c r="H29" s="349"/>
      <c r="I29" s="349"/>
      <c r="J29" s="349"/>
      <c r="K29" s="349"/>
      <c r="L29" s="349"/>
      <c r="M29" s="349"/>
      <c r="N29" s="349">
        <v>4</v>
      </c>
      <c r="O29" s="349"/>
      <c r="P29" s="349"/>
      <c r="Q29" s="350"/>
      <c r="R29" s="349"/>
      <c r="S29" s="349"/>
      <c r="T29" s="349"/>
      <c r="U29" s="349"/>
      <c r="V29" s="349"/>
      <c r="W29" s="349"/>
      <c r="X29" s="352"/>
      <c r="Y29" s="353">
        <v>4</v>
      </c>
      <c r="Z29" s="354"/>
    </row>
    <row r="30" spans="1:26" ht="40.5" customHeight="1">
      <c r="A30" s="347" t="s">
        <v>130</v>
      </c>
      <c r="B30" s="348"/>
      <c r="C30" s="349"/>
      <c r="D30" s="349"/>
      <c r="E30" s="349"/>
      <c r="F30" s="349"/>
      <c r="G30" s="349"/>
      <c r="H30" s="349"/>
      <c r="I30" s="349"/>
      <c r="J30" s="349"/>
      <c r="K30" s="349"/>
      <c r="L30" s="349"/>
      <c r="M30" s="349"/>
      <c r="N30" s="349">
        <v>4</v>
      </c>
      <c r="O30" s="349"/>
      <c r="P30" s="349"/>
      <c r="Q30" s="350"/>
      <c r="R30" s="349"/>
      <c r="S30" s="349"/>
      <c r="T30" s="349"/>
      <c r="U30" s="349"/>
      <c r="V30" s="349"/>
      <c r="W30" s="349"/>
      <c r="X30" s="352"/>
      <c r="Y30" s="353">
        <v>4</v>
      </c>
      <c r="Z30" s="354"/>
    </row>
    <row r="31" spans="1:26" ht="40.5" customHeight="1">
      <c r="A31" s="347" t="s">
        <v>131</v>
      </c>
      <c r="B31" s="348"/>
      <c r="C31" s="349"/>
      <c r="D31" s="349">
        <v>5</v>
      </c>
      <c r="E31" s="349"/>
      <c r="F31" s="349"/>
      <c r="G31" s="349"/>
      <c r="H31" s="349"/>
      <c r="I31" s="349"/>
      <c r="J31" s="349"/>
      <c r="K31" s="349"/>
      <c r="L31" s="349"/>
      <c r="M31" s="349"/>
      <c r="N31" s="349"/>
      <c r="O31" s="349"/>
      <c r="P31" s="349"/>
      <c r="Q31" s="350"/>
      <c r="R31" s="349"/>
      <c r="S31" s="349"/>
      <c r="T31" s="349"/>
      <c r="U31" s="349"/>
      <c r="V31" s="349"/>
      <c r="W31" s="349"/>
      <c r="X31" s="352"/>
      <c r="Y31" s="353">
        <v>5</v>
      </c>
      <c r="Z31" s="354"/>
    </row>
    <row r="32" spans="1:26" ht="40.5" customHeight="1">
      <c r="A32" s="347" t="s">
        <v>132</v>
      </c>
      <c r="B32" s="348"/>
      <c r="C32" s="349"/>
      <c r="D32" s="349"/>
      <c r="E32" s="349"/>
      <c r="F32" s="349"/>
      <c r="G32" s="349"/>
      <c r="H32" s="349"/>
      <c r="I32" s="349"/>
      <c r="J32" s="349"/>
      <c r="K32" s="349"/>
      <c r="L32" s="349"/>
      <c r="M32" s="349"/>
      <c r="N32" s="349">
        <v>4</v>
      </c>
      <c r="O32" s="349"/>
      <c r="P32" s="349"/>
      <c r="Q32" s="350"/>
      <c r="R32" s="349"/>
      <c r="S32" s="349"/>
      <c r="T32" s="349"/>
      <c r="U32" s="349">
        <v>1</v>
      </c>
      <c r="V32" s="349"/>
      <c r="W32" s="349"/>
      <c r="X32" s="352"/>
      <c r="Y32" s="353">
        <v>5</v>
      </c>
      <c r="Z32" s="354"/>
    </row>
    <row r="33" spans="1:26" ht="40.5" customHeight="1">
      <c r="A33" s="347" t="s">
        <v>133</v>
      </c>
      <c r="B33" s="348"/>
      <c r="C33" s="349"/>
      <c r="D33" s="349">
        <v>13</v>
      </c>
      <c r="E33" s="349"/>
      <c r="F33" s="349"/>
      <c r="G33" s="349"/>
      <c r="H33" s="349"/>
      <c r="I33" s="349"/>
      <c r="J33" s="349"/>
      <c r="K33" s="349"/>
      <c r="L33" s="349"/>
      <c r="M33" s="349"/>
      <c r="N33" s="349"/>
      <c r="O33" s="349"/>
      <c r="P33" s="349"/>
      <c r="Q33" s="350"/>
      <c r="R33" s="349"/>
      <c r="S33" s="349"/>
      <c r="T33" s="349"/>
      <c r="U33" s="349"/>
      <c r="V33" s="349"/>
      <c r="W33" s="349">
        <v>1</v>
      </c>
      <c r="X33" s="352"/>
      <c r="Y33" s="353">
        <v>14</v>
      </c>
      <c r="Z33" s="354"/>
    </row>
    <row r="34" spans="1:26" ht="40.5" customHeight="1">
      <c r="A34" s="355" t="s">
        <v>134</v>
      </c>
      <c r="B34" s="356"/>
      <c r="C34" s="350"/>
      <c r="D34" s="350">
        <v>6</v>
      </c>
      <c r="E34" s="350"/>
      <c r="F34" s="350"/>
      <c r="G34" s="350"/>
      <c r="H34" s="350"/>
      <c r="I34" s="350"/>
      <c r="J34" s="350"/>
      <c r="K34" s="350"/>
      <c r="L34" s="350"/>
      <c r="M34" s="350"/>
      <c r="N34" s="350"/>
      <c r="O34" s="350">
        <v>2</v>
      </c>
      <c r="P34" s="350"/>
      <c r="Q34" s="350"/>
      <c r="R34" s="350"/>
      <c r="S34" s="350"/>
      <c r="T34" s="350"/>
      <c r="U34" s="350"/>
      <c r="V34" s="350"/>
      <c r="W34" s="350"/>
      <c r="X34" s="357"/>
      <c r="Y34" s="353">
        <v>8</v>
      </c>
      <c r="Z34" s="354"/>
    </row>
    <row r="35" spans="1:26" ht="40.5" customHeight="1">
      <c r="A35" s="347" t="s">
        <v>135</v>
      </c>
      <c r="B35" s="348"/>
      <c r="C35" s="349"/>
      <c r="D35" s="349"/>
      <c r="E35" s="349"/>
      <c r="F35" s="349"/>
      <c r="G35" s="349"/>
      <c r="H35" s="349"/>
      <c r="I35" s="349"/>
      <c r="J35" s="349"/>
      <c r="K35" s="349">
        <v>6</v>
      </c>
      <c r="L35" s="349"/>
      <c r="M35" s="349"/>
      <c r="N35" s="349"/>
      <c r="O35" s="349"/>
      <c r="P35" s="349"/>
      <c r="Q35" s="350"/>
      <c r="R35" s="349"/>
      <c r="S35" s="349">
        <v>1</v>
      </c>
      <c r="T35" s="349"/>
      <c r="U35" s="349"/>
      <c r="V35" s="349"/>
      <c r="W35" s="349"/>
      <c r="X35" s="352"/>
      <c r="Y35" s="353">
        <v>7</v>
      </c>
      <c r="Z35" s="354"/>
    </row>
    <row r="36" spans="1:26" ht="40.5" customHeight="1">
      <c r="A36" s="347" t="s">
        <v>136</v>
      </c>
      <c r="B36" s="348"/>
      <c r="C36" s="349"/>
      <c r="D36" s="349">
        <v>2</v>
      </c>
      <c r="E36" s="349"/>
      <c r="F36" s="349"/>
      <c r="G36" s="349"/>
      <c r="H36" s="349"/>
      <c r="I36" s="349"/>
      <c r="J36" s="349"/>
      <c r="K36" s="349"/>
      <c r="L36" s="349"/>
      <c r="M36" s="349"/>
      <c r="N36" s="349"/>
      <c r="O36" s="349"/>
      <c r="P36" s="349"/>
      <c r="Q36" s="350"/>
      <c r="R36" s="349"/>
      <c r="S36" s="349"/>
      <c r="T36" s="349"/>
      <c r="U36" s="349"/>
      <c r="V36" s="349"/>
      <c r="W36" s="349"/>
      <c r="X36" s="352"/>
      <c r="Y36" s="353">
        <v>2</v>
      </c>
      <c r="Z36" s="354"/>
    </row>
    <row r="37" spans="1:26" ht="40.5" customHeight="1">
      <c r="A37" s="347" t="s">
        <v>137</v>
      </c>
      <c r="B37" s="348"/>
      <c r="C37" s="349"/>
      <c r="D37" s="349">
        <v>17</v>
      </c>
      <c r="E37" s="349"/>
      <c r="F37" s="349"/>
      <c r="G37" s="349"/>
      <c r="H37" s="349"/>
      <c r="I37" s="349"/>
      <c r="J37" s="349"/>
      <c r="K37" s="349"/>
      <c r="L37" s="349"/>
      <c r="M37" s="349"/>
      <c r="N37" s="349"/>
      <c r="O37" s="349"/>
      <c r="P37" s="349"/>
      <c r="Q37" s="350"/>
      <c r="R37" s="349"/>
      <c r="S37" s="349"/>
      <c r="T37" s="349"/>
      <c r="U37" s="349">
        <v>1</v>
      </c>
      <c r="V37" s="349"/>
      <c r="W37" s="349"/>
      <c r="X37" s="352"/>
      <c r="Y37" s="353">
        <v>18</v>
      </c>
      <c r="Z37" s="354"/>
    </row>
    <row r="38" spans="1:26" ht="40.5" customHeight="1">
      <c r="A38" s="347" t="s">
        <v>138</v>
      </c>
      <c r="B38" s="348"/>
      <c r="C38" s="349"/>
      <c r="D38" s="349">
        <v>4</v>
      </c>
      <c r="E38" s="349"/>
      <c r="F38" s="349"/>
      <c r="G38" s="349"/>
      <c r="H38" s="349"/>
      <c r="I38" s="349"/>
      <c r="J38" s="349"/>
      <c r="K38" s="349"/>
      <c r="L38" s="349"/>
      <c r="M38" s="349"/>
      <c r="N38" s="349"/>
      <c r="O38" s="349"/>
      <c r="P38" s="349"/>
      <c r="Q38" s="350"/>
      <c r="R38" s="349"/>
      <c r="S38" s="349"/>
      <c r="T38" s="349"/>
      <c r="U38" s="349"/>
      <c r="V38" s="349"/>
      <c r="W38" s="349"/>
      <c r="X38" s="352"/>
      <c r="Y38" s="353">
        <v>4</v>
      </c>
      <c r="Z38" s="354"/>
    </row>
    <row r="39" spans="1:26" ht="40.5" customHeight="1">
      <c r="A39" s="347" t="s">
        <v>139</v>
      </c>
      <c r="B39" s="348"/>
      <c r="C39" s="349"/>
      <c r="D39" s="349"/>
      <c r="E39" s="349">
        <v>3</v>
      </c>
      <c r="F39" s="349"/>
      <c r="G39" s="349"/>
      <c r="H39" s="349"/>
      <c r="I39" s="349"/>
      <c r="J39" s="349"/>
      <c r="K39" s="349"/>
      <c r="L39" s="349"/>
      <c r="M39" s="349"/>
      <c r="N39" s="349"/>
      <c r="O39" s="349"/>
      <c r="P39" s="349"/>
      <c r="Q39" s="350"/>
      <c r="R39" s="349"/>
      <c r="S39" s="349"/>
      <c r="T39" s="349">
        <v>10</v>
      </c>
      <c r="U39" s="349"/>
      <c r="V39" s="349"/>
      <c r="W39" s="349"/>
      <c r="X39" s="352"/>
      <c r="Y39" s="353">
        <v>13</v>
      </c>
      <c r="Z39" s="354"/>
    </row>
    <row r="40" spans="1:26" ht="15.75" customHeight="1">
      <c r="A40" s="358"/>
      <c r="B40" s="348"/>
      <c r="C40" s="352"/>
      <c r="D40" s="352"/>
      <c r="E40" s="359"/>
      <c r="F40" s="359"/>
      <c r="G40" s="359"/>
      <c r="H40" s="359"/>
      <c r="I40" s="359"/>
      <c r="J40" s="359"/>
      <c r="K40" s="359"/>
      <c r="L40" s="359"/>
      <c r="M40" s="359"/>
      <c r="N40" s="359"/>
      <c r="O40" s="359"/>
      <c r="P40" s="359"/>
      <c r="Q40" s="359"/>
      <c r="R40" s="359"/>
      <c r="S40" s="359"/>
      <c r="T40" s="359"/>
      <c r="U40" s="359"/>
      <c r="V40" s="359"/>
      <c r="W40" s="359"/>
      <c r="X40" s="612"/>
      <c r="Y40" s="359"/>
    </row>
    <row r="41" spans="1:26" ht="51" customHeight="1">
      <c r="A41" s="360" t="s">
        <v>104</v>
      </c>
      <c r="B41" s="348"/>
      <c r="C41" s="361">
        <v>2</v>
      </c>
      <c r="D41" s="361">
        <v>160</v>
      </c>
      <c r="E41" s="361">
        <v>3</v>
      </c>
      <c r="F41" s="361">
        <v>8</v>
      </c>
      <c r="G41" s="361">
        <v>32</v>
      </c>
      <c r="H41" s="361">
        <v>4</v>
      </c>
      <c r="I41" s="361">
        <v>1</v>
      </c>
      <c r="J41" s="361">
        <v>1</v>
      </c>
      <c r="K41" s="361">
        <v>8</v>
      </c>
      <c r="L41" s="361">
        <v>2</v>
      </c>
      <c r="M41" s="361">
        <v>2</v>
      </c>
      <c r="N41" s="361">
        <v>23</v>
      </c>
      <c r="O41" s="361">
        <v>5</v>
      </c>
      <c r="P41" s="361">
        <v>4</v>
      </c>
      <c r="Q41" s="361">
        <v>1</v>
      </c>
      <c r="R41" s="361">
        <v>3</v>
      </c>
      <c r="S41" s="361">
        <v>2</v>
      </c>
      <c r="T41" s="361">
        <v>10</v>
      </c>
      <c r="U41" s="361">
        <v>5</v>
      </c>
      <c r="V41" s="361">
        <v>1</v>
      </c>
      <c r="W41" s="361">
        <v>8</v>
      </c>
      <c r="X41" s="612"/>
      <c r="Y41" s="361">
        <v>285</v>
      </c>
    </row>
    <row r="42" spans="1:26" ht="35.1" customHeight="1">
      <c r="A42" s="348"/>
      <c r="B42" s="348"/>
      <c r="C42" s="359"/>
      <c r="D42" s="359"/>
      <c r="E42" s="359"/>
      <c r="F42" s="359"/>
      <c r="G42" s="359"/>
      <c r="H42" s="359"/>
      <c r="I42" s="359"/>
      <c r="J42" s="359"/>
      <c r="K42" s="359"/>
      <c r="L42" s="359"/>
      <c r="M42" s="359"/>
      <c r="N42" s="359"/>
      <c r="O42" s="359"/>
      <c r="P42" s="359"/>
      <c r="Q42" s="359"/>
      <c r="R42" s="359"/>
      <c r="S42" s="359"/>
      <c r="T42" s="359"/>
      <c r="U42" s="359"/>
      <c r="V42" s="359"/>
      <c r="W42" s="359"/>
      <c r="X42" s="612"/>
      <c r="Y42" s="359"/>
    </row>
    <row r="43" spans="1:26" ht="35.1" customHeight="1">
      <c r="A43" s="348"/>
      <c r="B43" s="348"/>
      <c r="C43" s="362"/>
      <c r="D43" s="362"/>
      <c r="E43" s="362"/>
      <c r="F43" s="362"/>
      <c r="G43" s="362"/>
      <c r="H43" s="362"/>
      <c r="I43" s="362"/>
      <c r="J43" s="362"/>
      <c r="K43" s="362"/>
      <c r="L43" s="362"/>
      <c r="M43" s="362"/>
      <c r="N43" s="362"/>
      <c r="O43" s="362"/>
      <c r="P43" s="362"/>
      <c r="Q43" s="362"/>
      <c r="R43" s="362"/>
      <c r="S43" s="362"/>
      <c r="T43" s="362"/>
      <c r="U43" s="362"/>
      <c r="V43" s="362"/>
      <c r="W43" s="362"/>
      <c r="X43" s="363"/>
      <c r="Y43" s="362"/>
    </row>
    <row r="44" spans="1:26" ht="20.25">
      <c r="A44" s="364" t="s">
        <v>227</v>
      </c>
      <c r="B44" s="365"/>
      <c r="C44" s="364"/>
      <c r="D44" s="364"/>
      <c r="E44" s="364"/>
      <c r="F44" s="364"/>
      <c r="G44" s="364"/>
      <c r="H44" s="364"/>
      <c r="I44" s="364"/>
      <c r="J44" s="364" t="s">
        <v>224</v>
      </c>
      <c r="K44" s="364"/>
      <c r="L44" s="364"/>
      <c r="M44" s="346"/>
      <c r="N44" s="364"/>
      <c r="O44" s="364"/>
      <c r="P44" s="364"/>
      <c r="Q44" s="364" t="s">
        <v>504</v>
      </c>
      <c r="R44" s="364"/>
      <c r="S44" s="364"/>
      <c r="T44" s="366"/>
      <c r="U44" s="366"/>
      <c r="V44" s="342"/>
      <c r="W44" s="342"/>
      <c r="X44" s="342"/>
      <c r="Y44" s="342"/>
    </row>
    <row r="45" spans="1:26" ht="20.25">
      <c r="A45" s="364" t="s">
        <v>225</v>
      </c>
      <c r="B45" s="364"/>
      <c r="C45" s="364"/>
      <c r="D45" s="364"/>
      <c r="E45" s="364"/>
      <c r="F45" s="364"/>
      <c r="G45" s="364"/>
      <c r="H45" s="364"/>
      <c r="I45" s="364"/>
      <c r="J45" s="364" t="s">
        <v>221</v>
      </c>
      <c r="K45" s="364"/>
      <c r="L45" s="364"/>
      <c r="M45" s="346"/>
      <c r="N45" s="364"/>
      <c r="O45" s="364"/>
      <c r="P45" s="364"/>
      <c r="Q45" s="364"/>
      <c r="R45" s="364"/>
      <c r="S45" s="364"/>
      <c r="T45" s="366"/>
      <c r="U45" s="366"/>
      <c r="V45" s="342"/>
      <c r="W45" s="342"/>
      <c r="X45" s="342"/>
      <c r="Y45" s="342"/>
    </row>
    <row r="46" spans="1:26" ht="20.25">
      <c r="A46" s="364" t="s">
        <v>651</v>
      </c>
      <c r="B46" s="364"/>
      <c r="C46" s="364"/>
      <c r="D46" s="364"/>
      <c r="E46" s="364"/>
      <c r="F46" s="364"/>
      <c r="G46" s="364"/>
      <c r="H46" s="364"/>
      <c r="I46" s="364"/>
      <c r="J46" s="364" t="s">
        <v>218</v>
      </c>
      <c r="K46" s="364"/>
      <c r="L46" s="364"/>
      <c r="M46" s="346"/>
      <c r="N46" s="364"/>
      <c r="O46" s="364"/>
      <c r="P46" s="364"/>
      <c r="Q46" s="364"/>
      <c r="R46" s="364"/>
      <c r="S46" s="364"/>
      <c r="T46" s="366"/>
      <c r="U46" s="366"/>
      <c r="V46" s="342"/>
      <c r="W46" s="342"/>
      <c r="X46" s="342"/>
      <c r="Y46" s="342"/>
    </row>
    <row r="47" spans="1:26" ht="20.25">
      <c r="A47" s="364" t="s">
        <v>652</v>
      </c>
      <c r="B47" s="364"/>
      <c r="C47" s="364"/>
      <c r="D47" s="364"/>
      <c r="E47" s="364"/>
      <c r="F47" s="364"/>
      <c r="G47" s="364"/>
      <c r="H47" s="364"/>
      <c r="I47" s="364"/>
      <c r="J47" s="364" t="s">
        <v>223</v>
      </c>
      <c r="K47" s="364"/>
      <c r="L47" s="364"/>
      <c r="M47" s="346"/>
      <c r="N47" s="364"/>
      <c r="O47" s="364"/>
      <c r="P47" s="364"/>
      <c r="Q47" s="364"/>
      <c r="R47" s="364"/>
      <c r="S47" s="364"/>
      <c r="T47" s="366"/>
      <c r="U47" s="366"/>
      <c r="V47" s="342"/>
      <c r="W47" s="342"/>
      <c r="X47" s="342"/>
      <c r="Y47" s="342"/>
    </row>
    <row r="48" spans="1:26" ht="20.25">
      <c r="A48" s="364" t="s">
        <v>226</v>
      </c>
      <c r="B48" s="364"/>
      <c r="C48" s="364"/>
      <c r="D48" s="364"/>
      <c r="E48" s="364"/>
      <c r="F48" s="364"/>
      <c r="G48" s="364"/>
      <c r="H48" s="364"/>
      <c r="I48" s="364"/>
      <c r="J48" s="364" t="s">
        <v>220</v>
      </c>
      <c r="K48" s="364"/>
      <c r="L48" s="364"/>
      <c r="M48" s="346"/>
      <c r="N48" s="364"/>
      <c r="O48" s="364"/>
      <c r="P48" s="364"/>
      <c r="Q48" s="364"/>
      <c r="R48" s="364"/>
      <c r="S48" s="364"/>
      <c r="T48" s="366"/>
      <c r="U48" s="366"/>
      <c r="V48" s="342"/>
      <c r="W48" s="342"/>
      <c r="X48" s="342"/>
      <c r="Y48" s="342"/>
    </row>
    <row r="49" spans="1:25" ht="20.25">
      <c r="A49" s="364" t="s">
        <v>222</v>
      </c>
      <c r="B49" s="364"/>
      <c r="C49" s="364"/>
      <c r="D49" s="364"/>
      <c r="E49" s="364"/>
      <c r="F49" s="364"/>
      <c r="G49" s="364"/>
      <c r="H49" s="364"/>
      <c r="I49" s="364"/>
      <c r="J49" s="364" t="s">
        <v>219</v>
      </c>
      <c r="K49" s="364"/>
      <c r="L49" s="364"/>
      <c r="M49" s="364"/>
      <c r="N49" s="364"/>
      <c r="O49" s="364"/>
      <c r="P49" s="364"/>
      <c r="Q49" s="364"/>
      <c r="R49" s="364"/>
      <c r="S49" s="364"/>
      <c r="T49" s="366"/>
      <c r="U49" s="366"/>
      <c r="V49" s="342"/>
      <c r="W49" s="342"/>
      <c r="X49" s="342"/>
      <c r="Y49" s="342"/>
    </row>
    <row r="50" spans="1:25" ht="21.95" customHeight="1">
      <c r="A50" s="364"/>
      <c r="B50" s="364"/>
      <c r="C50" s="364"/>
      <c r="D50" s="364"/>
      <c r="E50" s="364"/>
      <c r="F50" s="364"/>
      <c r="G50" s="364"/>
      <c r="H50" s="364"/>
      <c r="I50" s="364"/>
      <c r="J50" s="364"/>
      <c r="K50" s="364"/>
      <c r="L50" s="364"/>
      <c r="M50" s="364"/>
      <c r="N50" s="364"/>
      <c r="O50" s="364"/>
      <c r="P50" s="364"/>
      <c r="Q50" s="364"/>
      <c r="R50" s="364"/>
      <c r="S50" s="364"/>
      <c r="T50" s="366"/>
      <c r="U50" s="366"/>
      <c r="V50" s="342"/>
      <c r="W50" s="342"/>
      <c r="X50" s="342"/>
      <c r="Y50" s="342"/>
    </row>
    <row r="51" spans="1:25" ht="21.95" customHeight="1">
      <c r="A51" s="367" t="s">
        <v>95</v>
      </c>
      <c r="B51" s="367"/>
      <c r="C51" s="367"/>
      <c r="D51" s="367"/>
      <c r="E51" s="367"/>
      <c r="F51" s="367"/>
      <c r="G51" s="367"/>
      <c r="H51" s="367"/>
      <c r="I51" s="367"/>
      <c r="J51" s="367"/>
      <c r="K51" s="367"/>
      <c r="L51" s="367"/>
      <c r="M51" s="342"/>
      <c r="N51" s="342"/>
      <c r="O51" s="342"/>
      <c r="P51" s="342"/>
      <c r="Q51" s="342"/>
      <c r="R51" s="342"/>
      <c r="S51" s="342"/>
      <c r="T51" s="342"/>
      <c r="U51" s="342"/>
      <c r="V51" s="342"/>
      <c r="W51" s="342"/>
      <c r="X51" s="342"/>
      <c r="Y51" s="342"/>
    </row>
    <row r="52" spans="1:25" ht="21.95" customHeight="1">
      <c r="A52" s="367" t="s">
        <v>644</v>
      </c>
      <c r="B52" s="367"/>
      <c r="C52" s="367"/>
      <c r="D52" s="367"/>
      <c r="E52" s="367"/>
      <c r="F52" s="367"/>
      <c r="G52" s="367"/>
      <c r="H52" s="367"/>
      <c r="I52" s="367"/>
      <c r="J52" s="367"/>
      <c r="K52" s="367"/>
      <c r="L52" s="367"/>
      <c r="M52" s="342"/>
      <c r="N52" s="342"/>
      <c r="O52" s="342"/>
      <c r="P52" s="342"/>
      <c r="Q52" s="342"/>
      <c r="R52" s="342"/>
      <c r="S52" s="342"/>
      <c r="T52" s="342"/>
      <c r="U52" s="342"/>
      <c r="V52" s="342"/>
      <c r="W52" s="342"/>
      <c r="X52" s="342"/>
      <c r="Y52" s="342"/>
    </row>
    <row r="53" spans="1:25" ht="21.95" customHeight="1">
      <c r="A53" s="344"/>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21.95" customHeight="1">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row>
    <row r="55" spans="1:25" ht="21.95" customHeight="1">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row>
    <row r="56" spans="1:25" ht="21.95" customHeight="1">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row>
    <row r="57" spans="1:25" ht="21.95" customHeight="1">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row>
    <row r="58" spans="1:25" ht="21.95" customHeight="1">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row>
  </sheetData>
  <mergeCells count="26">
    <mergeCell ref="S4:S6"/>
    <mergeCell ref="A1:Y1"/>
    <mergeCell ref="A2:Y2"/>
    <mergeCell ref="A4:A6"/>
    <mergeCell ref="B4:B6"/>
    <mergeCell ref="C4:C6"/>
    <mergeCell ref="D4:D6"/>
    <mergeCell ref="E4:E6"/>
    <mergeCell ref="F4:F6"/>
    <mergeCell ref="G4:G6"/>
    <mergeCell ref="H4:H6"/>
    <mergeCell ref="I4:I6"/>
    <mergeCell ref="J4:O4"/>
    <mergeCell ref="P4:P6"/>
    <mergeCell ref="Q4:Q6"/>
    <mergeCell ref="R4:R6"/>
    <mergeCell ref="J5:J6"/>
    <mergeCell ref="K5:K6"/>
    <mergeCell ref="L5:L6"/>
    <mergeCell ref="M5:M6"/>
    <mergeCell ref="N5:O5"/>
    <mergeCell ref="X40:X42"/>
    <mergeCell ref="T4:T6"/>
    <mergeCell ref="U4:W5"/>
    <mergeCell ref="X4:X6"/>
    <mergeCell ref="Y4:Y6"/>
  </mergeCells>
  <printOptions horizontalCentered="1"/>
  <pageMargins left="0.23622047244094491" right="0.23622047244094491" top="0.74803149606299213" bottom="0.35433070866141736" header="0.11811023622047245"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958B-A39B-4ADE-977C-7C3CD497841E}">
  <sheetPr>
    <pageSetUpPr fitToPage="1"/>
  </sheetPr>
  <dimension ref="A1:V406"/>
  <sheetViews>
    <sheetView view="pageBreakPreview" zoomScale="70" zoomScaleNormal="70" zoomScaleSheetLayoutView="70" workbookViewId="0">
      <selection activeCell="U393" sqref="U393"/>
    </sheetView>
  </sheetViews>
  <sheetFormatPr baseColWidth="10" defaultRowHeight="12.75"/>
  <cols>
    <col min="1" max="1" width="99.570312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26" t="s">
        <v>228</v>
      </c>
      <c r="B2" s="626"/>
      <c r="C2" s="626"/>
      <c r="D2" s="626"/>
      <c r="E2" s="626"/>
      <c r="F2" s="626"/>
      <c r="G2" s="626"/>
      <c r="H2" s="626"/>
      <c r="I2" s="626"/>
      <c r="J2" s="626"/>
      <c r="K2" s="626"/>
      <c r="L2" s="626"/>
      <c r="M2" s="626"/>
      <c r="N2" s="626"/>
      <c r="O2" s="626"/>
      <c r="P2" s="626"/>
      <c r="Q2" s="626"/>
      <c r="R2" s="626"/>
      <c r="S2" s="626"/>
      <c r="T2" s="626"/>
      <c r="U2" s="626"/>
      <c r="V2" s="200"/>
    </row>
    <row r="3" spans="1:22" ht="33" customHeight="1">
      <c r="A3" s="626" t="str">
        <f>UPPER(CONCATENATE("Enero 2024"))</f>
        <v>ENERO 2024</v>
      </c>
      <c r="B3" s="626"/>
      <c r="C3" s="626"/>
      <c r="D3" s="626"/>
      <c r="E3" s="626"/>
      <c r="F3" s="626"/>
      <c r="G3" s="626"/>
      <c r="H3" s="626"/>
      <c r="I3" s="626"/>
      <c r="J3" s="626"/>
      <c r="K3" s="626"/>
      <c r="L3" s="626"/>
      <c r="M3" s="626"/>
      <c r="N3" s="626"/>
      <c r="O3" s="626"/>
      <c r="P3" s="626"/>
      <c r="Q3" s="626"/>
      <c r="R3" s="626"/>
      <c r="S3" s="626"/>
      <c r="T3" s="626"/>
      <c r="U3" s="626"/>
      <c r="V3" s="200"/>
    </row>
    <row r="4" spans="1:22" ht="12" customHeight="1">
      <c r="A4" s="201"/>
      <c r="B4" s="128"/>
      <c r="C4" s="128"/>
      <c r="D4" s="128"/>
      <c r="E4" s="128"/>
      <c r="F4" s="128"/>
      <c r="G4" s="128"/>
      <c r="H4" s="128"/>
      <c r="I4" s="128"/>
      <c r="J4" s="128"/>
      <c r="K4" s="128"/>
      <c r="L4" s="128"/>
      <c r="M4" s="128"/>
      <c r="N4" s="128"/>
      <c r="O4" s="128"/>
      <c r="P4" s="128"/>
      <c r="Q4" s="128"/>
      <c r="R4" s="128"/>
      <c r="S4" s="128"/>
      <c r="T4" s="128"/>
      <c r="U4" s="128"/>
    </row>
    <row r="5" spans="1:22" ht="24.95" customHeight="1">
      <c r="A5" s="628" t="s">
        <v>229</v>
      </c>
      <c r="B5" s="627"/>
      <c r="C5" s="605" t="s">
        <v>230</v>
      </c>
      <c r="D5" s="628" t="s">
        <v>0</v>
      </c>
      <c r="E5" s="628"/>
      <c r="F5" s="316"/>
      <c r="G5" s="628" t="s">
        <v>101</v>
      </c>
      <c r="H5" s="628"/>
      <c r="I5" s="628"/>
      <c r="J5" s="628"/>
      <c r="K5" s="628"/>
      <c r="L5" s="628"/>
      <c r="M5" s="202"/>
      <c r="N5" s="628" t="s">
        <v>102</v>
      </c>
      <c r="O5" s="628"/>
      <c r="P5" s="628"/>
      <c r="Q5" s="628"/>
      <c r="R5" s="628"/>
      <c r="S5" s="628"/>
      <c r="T5" s="627"/>
      <c r="U5" s="628" t="s">
        <v>104</v>
      </c>
    </row>
    <row r="6" spans="1:22" ht="24.95" customHeight="1">
      <c r="A6" s="628"/>
      <c r="B6" s="627"/>
      <c r="C6" s="605"/>
      <c r="D6" s="628" t="s">
        <v>231</v>
      </c>
      <c r="E6" s="628" t="s">
        <v>232</v>
      </c>
      <c r="F6" s="316"/>
      <c r="G6" s="628" t="s">
        <v>157</v>
      </c>
      <c r="H6" s="628"/>
      <c r="I6" s="628" t="s">
        <v>158</v>
      </c>
      <c r="J6" s="628"/>
      <c r="K6" s="628" t="s">
        <v>107</v>
      </c>
      <c r="L6" s="628" t="s">
        <v>48</v>
      </c>
      <c r="M6" s="202"/>
      <c r="N6" s="628" t="s">
        <v>157</v>
      </c>
      <c r="O6" s="628"/>
      <c r="P6" s="628" t="s">
        <v>158</v>
      </c>
      <c r="Q6" s="628"/>
      <c r="R6" s="628" t="s">
        <v>107</v>
      </c>
      <c r="S6" s="628" t="s">
        <v>48</v>
      </c>
      <c r="T6" s="627"/>
      <c r="U6" s="628"/>
    </row>
    <row r="7" spans="1:22" ht="24.95" customHeight="1">
      <c r="A7" s="628"/>
      <c r="B7" s="627"/>
      <c r="C7" s="605"/>
      <c r="D7" s="628"/>
      <c r="E7" s="628"/>
      <c r="F7" s="316"/>
      <c r="G7" s="312" t="s">
        <v>105</v>
      </c>
      <c r="H7" s="312" t="s">
        <v>106</v>
      </c>
      <c r="I7" s="312" t="s">
        <v>105</v>
      </c>
      <c r="J7" s="312" t="s">
        <v>106</v>
      </c>
      <c r="K7" s="628"/>
      <c r="L7" s="628"/>
      <c r="M7" s="202"/>
      <c r="N7" s="312" t="s">
        <v>105</v>
      </c>
      <c r="O7" s="312" t="s">
        <v>106</v>
      </c>
      <c r="P7" s="312" t="s">
        <v>105</v>
      </c>
      <c r="Q7" s="312" t="s">
        <v>106</v>
      </c>
      <c r="R7" s="628"/>
      <c r="S7" s="628"/>
      <c r="T7" s="627"/>
      <c r="U7" s="628"/>
    </row>
    <row r="8" spans="1:22" ht="12" customHeight="1">
      <c r="A8" s="135"/>
      <c r="B8" s="135"/>
      <c r="C8" s="135"/>
      <c r="D8" s="135"/>
      <c r="E8" s="135"/>
      <c r="F8" s="135"/>
      <c r="G8" s="135"/>
      <c r="H8" s="135"/>
      <c r="I8" s="135"/>
      <c r="J8" s="135"/>
      <c r="K8" s="135"/>
      <c r="L8" s="135"/>
      <c r="M8" s="135"/>
      <c r="N8" s="135"/>
      <c r="O8" s="135"/>
      <c r="P8" s="135"/>
      <c r="Q8" s="135"/>
      <c r="R8" s="135"/>
      <c r="S8" s="135"/>
      <c r="T8" s="135"/>
      <c r="U8" s="135"/>
    </row>
    <row r="9" spans="1:22" ht="24.75" customHeight="1">
      <c r="A9" s="204" t="s">
        <v>108</v>
      </c>
      <c r="B9" s="319"/>
      <c r="C9" s="205">
        <v>1808</v>
      </c>
      <c r="D9" s="206">
        <v>244</v>
      </c>
      <c r="E9" s="320">
        <v>0.13500000000000001</v>
      </c>
      <c r="F9" s="319"/>
      <c r="G9" s="207">
        <v>473</v>
      </c>
      <c r="H9" s="206">
        <v>51</v>
      </c>
      <c r="I9" s="208">
        <v>1238</v>
      </c>
      <c r="J9" s="206">
        <v>62</v>
      </c>
      <c r="K9" s="208">
        <v>1824</v>
      </c>
      <c r="L9" s="320">
        <v>0.88888888888888884</v>
      </c>
      <c r="M9" s="319"/>
      <c r="N9" s="207">
        <v>103</v>
      </c>
      <c r="O9" s="206">
        <v>14</v>
      </c>
      <c r="P9" s="206">
        <v>100</v>
      </c>
      <c r="Q9" s="206">
        <v>11</v>
      </c>
      <c r="R9" s="206">
        <v>228</v>
      </c>
      <c r="S9" s="320">
        <v>0.1111111111111111</v>
      </c>
      <c r="T9" s="319"/>
      <c r="U9" s="209">
        <v>2052</v>
      </c>
    </row>
    <row r="10" spans="1:22" ht="24.75" customHeight="1">
      <c r="A10" s="310"/>
      <c r="B10" s="327"/>
      <c r="C10" s="309"/>
      <c r="D10" s="308"/>
      <c r="E10" s="326"/>
      <c r="F10" s="327"/>
      <c r="G10" s="309"/>
      <c r="H10" s="308"/>
      <c r="I10" s="308"/>
      <c r="J10" s="308"/>
      <c r="K10" s="308"/>
      <c r="L10" s="328"/>
      <c r="M10" s="327"/>
      <c r="N10" s="309"/>
      <c r="O10" s="308"/>
      <c r="P10" s="308"/>
      <c r="Q10" s="308"/>
      <c r="R10" s="308"/>
      <c r="S10" s="328"/>
      <c r="T10" s="327"/>
      <c r="U10" s="310"/>
    </row>
    <row r="11" spans="1:22" ht="24.75" customHeight="1">
      <c r="A11" s="317" t="s">
        <v>233</v>
      </c>
      <c r="B11" s="330"/>
      <c r="C11" s="318">
        <v>1123</v>
      </c>
      <c r="D11" s="315">
        <v>112</v>
      </c>
      <c r="E11" s="332">
        <v>9.9699999999999997E-2</v>
      </c>
      <c r="F11" s="330"/>
      <c r="G11" s="314">
        <v>466</v>
      </c>
      <c r="H11" s="315"/>
      <c r="I11" s="315">
        <v>630</v>
      </c>
      <c r="J11" s="315"/>
      <c r="K11" s="307">
        <v>1096</v>
      </c>
      <c r="L11" s="332">
        <v>0.88744939271255063</v>
      </c>
      <c r="M11" s="330"/>
      <c r="N11" s="314">
        <v>101</v>
      </c>
      <c r="O11" s="315"/>
      <c r="P11" s="315">
        <v>38</v>
      </c>
      <c r="Q11" s="315"/>
      <c r="R11" s="315">
        <v>139</v>
      </c>
      <c r="S11" s="332">
        <v>0.11255060728744938</v>
      </c>
      <c r="T11" s="330"/>
      <c r="U11" s="161">
        <v>1235</v>
      </c>
    </row>
    <row r="12" spans="1:22" ht="24.75" customHeight="1">
      <c r="A12" s="317" t="s">
        <v>234</v>
      </c>
      <c r="B12" s="330"/>
      <c r="C12" s="314">
        <v>565</v>
      </c>
      <c r="D12" s="315">
        <v>114</v>
      </c>
      <c r="E12" s="332">
        <v>0.20180000000000001</v>
      </c>
      <c r="F12" s="330"/>
      <c r="G12" s="314">
        <v>7</v>
      </c>
      <c r="H12" s="315"/>
      <c r="I12" s="315">
        <v>608</v>
      </c>
      <c r="J12" s="315"/>
      <c r="K12" s="315">
        <v>615</v>
      </c>
      <c r="L12" s="332">
        <v>0.90574374079528719</v>
      </c>
      <c r="M12" s="330"/>
      <c r="N12" s="314">
        <v>2</v>
      </c>
      <c r="O12" s="315"/>
      <c r="P12" s="315">
        <v>62</v>
      </c>
      <c r="Q12" s="315"/>
      <c r="R12" s="315">
        <v>64</v>
      </c>
      <c r="S12" s="332">
        <v>9.4256259204712811E-2</v>
      </c>
      <c r="T12" s="330"/>
      <c r="U12" s="313">
        <v>679</v>
      </c>
    </row>
    <row r="13" spans="1:22" ht="24.75" customHeight="1">
      <c r="A13" s="317" t="s">
        <v>235</v>
      </c>
      <c r="B13" s="330"/>
      <c r="C13" s="314">
        <v>120</v>
      </c>
      <c r="D13" s="315">
        <v>18</v>
      </c>
      <c r="E13" s="332">
        <v>0.15</v>
      </c>
      <c r="F13" s="330"/>
      <c r="G13" s="314"/>
      <c r="H13" s="315">
        <v>51</v>
      </c>
      <c r="I13" s="315"/>
      <c r="J13" s="315">
        <v>62</v>
      </c>
      <c r="K13" s="315">
        <v>113</v>
      </c>
      <c r="L13" s="332">
        <v>0.81884057971014501</v>
      </c>
      <c r="M13" s="330"/>
      <c r="N13" s="314"/>
      <c r="O13" s="315">
        <v>14</v>
      </c>
      <c r="P13" s="315"/>
      <c r="Q13" s="315">
        <v>11</v>
      </c>
      <c r="R13" s="315">
        <v>25</v>
      </c>
      <c r="S13" s="332">
        <v>0.18115942028985507</v>
      </c>
      <c r="T13" s="330"/>
      <c r="U13" s="313">
        <v>138</v>
      </c>
    </row>
    <row r="14" spans="1:22" ht="24.75" customHeight="1">
      <c r="A14" s="310"/>
      <c r="B14" s="327"/>
      <c r="C14" s="309"/>
      <c r="D14" s="308"/>
      <c r="E14" s="326"/>
      <c r="F14" s="327"/>
      <c r="G14" s="309"/>
      <c r="H14" s="308"/>
      <c r="I14" s="308"/>
      <c r="J14" s="308"/>
      <c r="K14" s="308"/>
      <c r="L14" s="328"/>
      <c r="M14" s="327"/>
      <c r="N14" s="309"/>
      <c r="O14" s="308"/>
      <c r="P14" s="308"/>
      <c r="Q14" s="308"/>
      <c r="R14" s="308"/>
      <c r="S14" s="328"/>
      <c r="T14" s="327"/>
      <c r="U14" s="310"/>
    </row>
    <row r="15" spans="1:22" ht="24.75" customHeight="1">
      <c r="A15" s="204" t="s">
        <v>109</v>
      </c>
      <c r="B15" s="319"/>
      <c r="C15" s="205">
        <v>16065</v>
      </c>
      <c r="D15" s="208">
        <v>-2789</v>
      </c>
      <c r="E15" s="320">
        <v>-0.1736</v>
      </c>
      <c r="F15" s="319"/>
      <c r="G15" s="205">
        <v>4946</v>
      </c>
      <c r="H15" s="206">
        <v>246</v>
      </c>
      <c r="I15" s="208">
        <v>5596</v>
      </c>
      <c r="J15" s="206">
        <v>221</v>
      </c>
      <c r="K15" s="208">
        <v>11009</v>
      </c>
      <c r="L15" s="320">
        <v>0.82924073516119312</v>
      </c>
      <c r="M15" s="319"/>
      <c r="N15" s="205">
        <v>1252</v>
      </c>
      <c r="O15" s="206">
        <v>107</v>
      </c>
      <c r="P15" s="206">
        <v>832</v>
      </c>
      <c r="Q15" s="206">
        <v>76</v>
      </c>
      <c r="R15" s="208">
        <v>2267</v>
      </c>
      <c r="S15" s="320">
        <v>0.17075926483880685</v>
      </c>
      <c r="T15" s="319"/>
      <c r="U15" s="209">
        <v>13276</v>
      </c>
    </row>
    <row r="16" spans="1:22" ht="24.75" customHeight="1">
      <c r="A16" s="310"/>
      <c r="B16" s="327"/>
      <c r="C16" s="309"/>
      <c r="D16" s="308"/>
      <c r="E16" s="326"/>
      <c r="F16" s="327"/>
      <c r="G16" s="309"/>
      <c r="H16" s="308"/>
      <c r="I16" s="308"/>
      <c r="J16" s="308"/>
      <c r="K16" s="308"/>
      <c r="L16" s="328"/>
      <c r="M16" s="327"/>
      <c r="N16" s="309"/>
      <c r="O16" s="308"/>
      <c r="P16" s="308"/>
      <c r="Q16" s="308"/>
      <c r="R16" s="308"/>
      <c r="S16" s="328"/>
      <c r="T16" s="327"/>
      <c r="U16" s="310"/>
    </row>
    <row r="17" spans="1:21" ht="24.75" customHeight="1">
      <c r="A17" s="317" t="s">
        <v>236</v>
      </c>
      <c r="B17" s="330"/>
      <c r="C17" s="318">
        <v>4608</v>
      </c>
      <c r="D17" s="307">
        <v>-2872</v>
      </c>
      <c r="E17" s="332">
        <v>-0.62329999999999997</v>
      </c>
      <c r="F17" s="330"/>
      <c r="G17" s="314">
        <v>165</v>
      </c>
      <c r="H17" s="315"/>
      <c r="I17" s="307">
        <v>1291</v>
      </c>
      <c r="J17" s="315"/>
      <c r="K17" s="307">
        <v>1456</v>
      </c>
      <c r="L17" s="332">
        <v>0.83870967741935487</v>
      </c>
      <c r="M17" s="330"/>
      <c r="N17" s="314">
        <v>43</v>
      </c>
      <c r="O17" s="315"/>
      <c r="P17" s="315">
        <v>237</v>
      </c>
      <c r="Q17" s="315"/>
      <c r="R17" s="315">
        <v>280</v>
      </c>
      <c r="S17" s="332">
        <v>0.16129032258064516</v>
      </c>
      <c r="T17" s="330"/>
      <c r="U17" s="161">
        <v>1736</v>
      </c>
    </row>
    <row r="18" spans="1:21" ht="24.75" customHeight="1">
      <c r="A18" s="317" t="s">
        <v>237</v>
      </c>
      <c r="B18" s="330"/>
      <c r="C18" s="318">
        <v>2556</v>
      </c>
      <c r="D18" s="315">
        <v>776</v>
      </c>
      <c r="E18" s="332">
        <v>0.30359999999999998</v>
      </c>
      <c r="F18" s="330"/>
      <c r="G18" s="318">
        <v>1630</v>
      </c>
      <c r="H18" s="315">
        <v>129</v>
      </c>
      <c r="I18" s="315">
        <v>525</v>
      </c>
      <c r="J18" s="315">
        <v>140</v>
      </c>
      <c r="K18" s="307">
        <v>2424</v>
      </c>
      <c r="L18" s="332">
        <v>0.72749099639855941</v>
      </c>
      <c r="M18" s="330"/>
      <c r="N18" s="314">
        <v>727</v>
      </c>
      <c r="O18" s="315">
        <v>76</v>
      </c>
      <c r="P18" s="315">
        <v>87</v>
      </c>
      <c r="Q18" s="315">
        <v>18</v>
      </c>
      <c r="R18" s="315">
        <v>908</v>
      </c>
      <c r="S18" s="332">
        <v>0.27250900360144059</v>
      </c>
      <c r="T18" s="330"/>
      <c r="U18" s="161">
        <v>3332</v>
      </c>
    </row>
    <row r="19" spans="1:21" ht="24.75" customHeight="1">
      <c r="A19" s="317" t="s">
        <v>238</v>
      </c>
      <c r="B19" s="330"/>
      <c r="C19" s="318">
        <v>1780</v>
      </c>
      <c r="D19" s="315">
        <v>141</v>
      </c>
      <c r="E19" s="332">
        <v>7.9200000000000007E-2</v>
      </c>
      <c r="F19" s="330"/>
      <c r="G19" s="318">
        <v>1379</v>
      </c>
      <c r="H19" s="315">
        <v>83</v>
      </c>
      <c r="I19" s="315">
        <v>221</v>
      </c>
      <c r="J19" s="315">
        <v>32</v>
      </c>
      <c r="K19" s="307">
        <v>1715</v>
      </c>
      <c r="L19" s="332">
        <v>0.89276418532014579</v>
      </c>
      <c r="M19" s="330"/>
      <c r="N19" s="314">
        <v>82</v>
      </c>
      <c r="O19" s="315">
        <v>10</v>
      </c>
      <c r="P19" s="315">
        <v>76</v>
      </c>
      <c r="Q19" s="315">
        <v>38</v>
      </c>
      <c r="R19" s="315">
        <v>206</v>
      </c>
      <c r="S19" s="332">
        <v>0.10723581467985424</v>
      </c>
      <c r="T19" s="330"/>
      <c r="U19" s="161">
        <v>1921</v>
      </c>
    </row>
    <row r="20" spans="1:21" ht="24.75" customHeight="1">
      <c r="A20" s="317" t="s">
        <v>239</v>
      </c>
      <c r="B20" s="330"/>
      <c r="C20" s="318">
        <v>5922</v>
      </c>
      <c r="D20" s="315">
        <v>-994</v>
      </c>
      <c r="E20" s="332">
        <v>-0.1678</v>
      </c>
      <c r="F20" s="330"/>
      <c r="G20" s="318">
        <v>1173</v>
      </c>
      <c r="H20" s="315"/>
      <c r="I20" s="307">
        <v>3205</v>
      </c>
      <c r="J20" s="315"/>
      <c r="K20" s="307">
        <v>4378</v>
      </c>
      <c r="L20" s="332">
        <v>0.8883928571428571</v>
      </c>
      <c r="M20" s="330"/>
      <c r="N20" s="314">
        <v>262</v>
      </c>
      <c r="O20" s="315"/>
      <c r="P20" s="315">
        <v>288</v>
      </c>
      <c r="Q20" s="315"/>
      <c r="R20" s="315">
        <v>550</v>
      </c>
      <c r="S20" s="332">
        <v>0.11160714285714286</v>
      </c>
      <c r="T20" s="330"/>
      <c r="U20" s="161">
        <v>4928</v>
      </c>
    </row>
    <row r="21" spans="1:21" ht="24.75" customHeight="1">
      <c r="A21" s="317" t="s">
        <v>240</v>
      </c>
      <c r="B21" s="330"/>
      <c r="C21" s="318">
        <v>1199</v>
      </c>
      <c r="D21" s="315">
        <v>160</v>
      </c>
      <c r="E21" s="332">
        <v>0.13339999999999999</v>
      </c>
      <c r="F21" s="330"/>
      <c r="G21" s="314">
        <v>599</v>
      </c>
      <c r="H21" s="315">
        <v>34</v>
      </c>
      <c r="I21" s="315">
        <v>354</v>
      </c>
      <c r="J21" s="315">
        <v>49</v>
      </c>
      <c r="K21" s="307">
        <v>1036</v>
      </c>
      <c r="L21" s="332">
        <v>0.76232523914643124</v>
      </c>
      <c r="M21" s="330"/>
      <c r="N21" s="314">
        <v>138</v>
      </c>
      <c r="O21" s="315">
        <v>21</v>
      </c>
      <c r="P21" s="315">
        <v>144</v>
      </c>
      <c r="Q21" s="315">
        <v>20</v>
      </c>
      <c r="R21" s="315">
        <v>323</v>
      </c>
      <c r="S21" s="332">
        <v>0.23767476085356878</v>
      </c>
      <c r="T21" s="330"/>
      <c r="U21" s="161">
        <v>1359</v>
      </c>
    </row>
    <row r="22" spans="1:21" ht="24.75" customHeight="1">
      <c r="A22" s="310"/>
      <c r="B22" s="327"/>
      <c r="C22" s="309"/>
      <c r="D22" s="308"/>
      <c r="E22" s="326"/>
      <c r="F22" s="327"/>
      <c r="G22" s="309"/>
      <c r="H22" s="308"/>
      <c r="I22" s="308"/>
      <c r="J22" s="308"/>
      <c r="K22" s="308"/>
      <c r="L22" s="328"/>
      <c r="M22" s="327"/>
      <c r="N22" s="309"/>
      <c r="O22" s="308"/>
      <c r="P22" s="308"/>
      <c r="Q22" s="308"/>
      <c r="R22" s="308"/>
      <c r="S22" s="328"/>
      <c r="T22" s="327"/>
      <c r="U22" s="310"/>
    </row>
    <row r="23" spans="1:21" ht="24.75" customHeight="1">
      <c r="A23" s="204" t="s">
        <v>110</v>
      </c>
      <c r="B23" s="319"/>
      <c r="C23" s="205">
        <v>1909</v>
      </c>
      <c r="D23" s="206">
        <v>-689</v>
      </c>
      <c r="E23" s="320">
        <v>-0.3609</v>
      </c>
      <c r="F23" s="319"/>
      <c r="G23" s="207">
        <v>351</v>
      </c>
      <c r="H23" s="206">
        <v>10</v>
      </c>
      <c r="I23" s="206">
        <v>725</v>
      </c>
      <c r="J23" s="206">
        <v>15</v>
      </c>
      <c r="K23" s="208">
        <v>1101</v>
      </c>
      <c r="L23" s="320">
        <v>0.90245901639344273</v>
      </c>
      <c r="M23" s="319"/>
      <c r="N23" s="207">
        <v>45</v>
      </c>
      <c r="O23" s="206">
        <v>2</v>
      </c>
      <c r="P23" s="206">
        <v>68</v>
      </c>
      <c r="Q23" s="206">
        <v>4</v>
      </c>
      <c r="R23" s="206">
        <v>119</v>
      </c>
      <c r="S23" s="320">
        <v>9.7540983606557372E-2</v>
      </c>
      <c r="T23" s="319"/>
      <c r="U23" s="209">
        <v>1220</v>
      </c>
    </row>
    <row r="24" spans="1:21" ht="24.75" customHeight="1">
      <c r="A24" s="310"/>
      <c r="B24" s="327"/>
      <c r="C24" s="309"/>
      <c r="D24" s="308"/>
      <c r="E24" s="326"/>
      <c r="F24" s="327"/>
      <c r="G24" s="309"/>
      <c r="H24" s="308"/>
      <c r="I24" s="308"/>
      <c r="J24" s="308"/>
      <c r="K24" s="308"/>
      <c r="L24" s="328"/>
      <c r="M24" s="327"/>
      <c r="N24" s="309"/>
      <c r="O24" s="308"/>
      <c r="P24" s="308"/>
      <c r="Q24" s="308"/>
      <c r="R24" s="308"/>
      <c r="S24" s="328"/>
      <c r="T24" s="327"/>
      <c r="U24" s="310"/>
    </row>
    <row r="25" spans="1:21" ht="24.75" customHeight="1">
      <c r="A25" s="317" t="s">
        <v>241</v>
      </c>
      <c r="B25" s="330"/>
      <c r="C25" s="314">
        <v>728</v>
      </c>
      <c r="D25" s="315">
        <v>-183</v>
      </c>
      <c r="E25" s="332">
        <v>-0.25140000000000001</v>
      </c>
      <c r="F25" s="330"/>
      <c r="G25" s="314">
        <v>140</v>
      </c>
      <c r="H25" s="315">
        <v>10</v>
      </c>
      <c r="I25" s="315">
        <v>278</v>
      </c>
      <c r="J25" s="315">
        <v>15</v>
      </c>
      <c r="K25" s="315">
        <v>443</v>
      </c>
      <c r="L25" s="332">
        <v>0.8128440366972477</v>
      </c>
      <c r="M25" s="330"/>
      <c r="N25" s="314">
        <v>41</v>
      </c>
      <c r="O25" s="315">
        <v>2</v>
      </c>
      <c r="P25" s="315">
        <v>55</v>
      </c>
      <c r="Q25" s="315">
        <v>4</v>
      </c>
      <c r="R25" s="315">
        <v>102</v>
      </c>
      <c r="S25" s="332">
        <v>0.1871559633027523</v>
      </c>
      <c r="T25" s="330"/>
      <c r="U25" s="313">
        <v>545</v>
      </c>
    </row>
    <row r="26" spans="1:21" ht="24.75" customHeight="1">
      <c r="A26" s="317" t="s">
        <v>242</v>
      </c>
      <c r="B26" s="330"/>
      <c r="C26" s="314">
        <v>887</v>
      </c>
      <c r="D26" s="315">
        <v>-459</v>
      </c>
      <c r="E26" s="332">
        <v>-0.51749999999999996</v>
      </c>
      <c r="F26" s="330"/>
      <c r="G26" s="314">
        <v>149</v>
      </c>
      <c r="H26" s="315"/>
      <c r="I26" s="315">
        <v>264</v>
      </c>
      <c r="J26" s="315"/>
      <c r="K26" s="315">
        <v>413</v>
      </c>
      <c r="L26" s="332">
        <v>0.96495327102803741</v>
      </c>
      <c r="M26" s="330"/>
      <c r="N26" s="314">
        <v>4</v>
      </c>
      <c r="O26" s="315"/>
      <c r="P26" s="315">
        <v>11</v>
      </c>
      <c r="Q26" s="315"/>
      <c r="R26" s="315">
        <v>15</v>
      </c>
      <c r="S26" s="332">
        <v>3.5046728971962614E-2</v>
      </c>
      <c r="T26" s="330"/>
      <c r="U26" s="313">
        <v>428</v>
      </c>
    </row>
    <row r="27" spans="1:21" ht="24.75" customHeight="1">
      <c r="A27" s="317" t="s">
        <v>243</v>
      </c>
      <c r="B27" s="330"/>
      <c r="C27" s="314">
        <v>153</v>
      </c>
      <c r="D27" s="315">
        <v>-25</v>
      </c>
      <c r="E27" s="332">
        <v>-0.16339999999999999</v>
      </c>
      <c r="F27" s="330"/>
      <c r="G27" s="314">
        <v>26</v>
      </c>
      <c r="H27" s="315"/>
      <c r="I27" s="315">
        <v>100</v>
      </c>
      <c r="J27" s="315"/>
      <c r="K27" s="315">
        <v>126</v>
      </c>
      <c r="L27" s="332">
        <v>0.984375</v>
      </c>
      <c r="M27" s="330"/>
      <c r="N27" s="314"/>
      <c r="O27" s="315"/>
      <c r="P27" s="315">
        <v>2</v>
      </c>
      <c r="Q27" s="315"/>
      <c r="R27" s="315">
        <v>2</v>
      </c>
      <c r="S27" s="332">
        <v>1.5625E-2</v>
      </c>
      <c r="T27" s="330"/>
      <c r="U27" s="313">
        <v>128</v>
      </c>
    </row>
    <row r="28" spans="1:21" ht="24.75" customHeight="1">
      <c r="A28" s="317" t="s">
        <v>244</v>
      </c>
      <c r="B28" s="330"/>
      <c r="C28" s="314">
        <v>141</v>
      </c>
      <c r="D28" s="315">
        <v>-22</v>
      </c>
      <c r="E28" s="332">
        <v>-0.156</v>
      </c>
      <c r="F28" s="330"/>
      <c r="G28" s="314">
        <v>36</v>
      </c>
      <c r="H28" s="315"/>
      <c r="I28" s="315">
        <v>83</v>
      </c>
      <c r="J28" s="315"/>
      <c r="K28" s="315">
        <v>119</v>
      </c>
      <c r="L28" s="332">
        <v>1</v>
      </c>
      <c r="M28" s="330"/>
      <c r="N28" s="314"/>
      <c r="O28" s="315"/>
      <c r="P28" s="315"/>
      <c r="Q28" s="315"/>
      <c r="R28" s="315">
        <v>0</v>
      </c>
      <c r="S28" s="332">
        <v>0</v>
      </c>
      <c r="T28" s="330"/>
      <c r="U28" s="313">
        <v>119</v>
      </c>
    </row>
    <row r="29" spans="1:21" ht="24.75" customHeight="1">
      <c r="A29" s="310"/>
      <c r="B29" s="327"/>
      <c r="C29" s="309"/>
      <c r="D29" s="308"/>
      <c r="E29" s="326"/>
      <c r="F29" s="327"/>
      <c r="G29" s="309"/>
      <c r="H29" s="308"/>
      <c r="I29" s="308"/>
      <c r="J29" s="308"/>
      <c r="K29" s="308"/>
      <c r="L29" s="328"/>
      <c r="M29" s="327"/>
      <c r="N29" s="309"/>
      <c r="O29" s="308"/>
      <c r="P29" s="308"/>
      <c r="Q29" s="308"/>
      <c r="R29" s="308"/>
      <c r="S29" s="328"/>
      <c r="T29" s="327"/>
      <c r="U29" s="310"/>
    </row>
    <row r="30" spans="1:21" ht="24.75" customHeight="1">
      <c r="A30" s="204" t="s">
        <v>111</v>
      </c>
      <c r="B30" s="319"/>
      <c r="C30" s="205">
        <v>1782</v>
      </c>
      <c r="D30" s="206">
        <v>-770</v>
      </c>
      <c r="E30" s="320">
        <v>-0.43209999999999998</v>
      </c>
      <c r="F30" s="319"/>
      <c r="G30" s="207">
        <v>198</v>
      </c>
      <c r="H30" s="206">
        <v>8</v>
      </c>
      <c r="I30" s="206">
        <v>722</v>
      </c>
      <c r="J30" s="206">
        <v>14</v>
      </c>
      <c r="K30" s="206">
        <v>942</v>
      </c>
      <c r="L30" s="320">
        <v>0.93083003952569177</v>
      </c>
      <c r="M30" s="319"/>
      <c r="N30" s="207">
        <v>24</v>
      </c>
      <c r="O30" s="206">
        <v>4</v>
      </c>
      <c r="P30" s="206">
        <v>39</v>
      </c>
      <c r="Q30" s="206">
        <v>3</v>
      </c>
      <c r="R30" s="206">
        <v>70</v>
      </c>
      <c r="S30" s="320">
        <v>6.9169960474308304E-2</v>
      </c>
      <c r="T30" s="319"/>
      <c r="U30" s="209">
        <v>1012</v>
      </c>
    </row>
    <row r="31" spans="1:21" ht="24.75" customHeight="1">
      <c r="A31" s="310"/>
      <c r="B31" s="327"/>
      <c r="C31" s="309"/>
      <c r="D31" s="308"/>
      <c r="E31" s="326"/>
      <c r="F31" s="327"/>
      <c r="G31" s="309"/>
      <c r="H31" s="308"/>
      <c r="I31" s="308"/>
      <c r="J31" s="308"/>
      <c r="K31" s="308"/>
      <c r="L31" s="328"/>
      <c r="M31" s="327"/>
      <c r="N31" s="309"/>
      <c r="O31" s="308"/>
      <c r="P31" s="308"/>
      <c r="Q31" s="308"/>
      <c r="R31" s="308"/>
      <c r="S31" s="328"/>
      <c r="T31" s="327"/>
      <c r="U31" s="310"/>
    </row>
    <row r="32" spans="1:21" ht="24.75" customHeight="1">
      <c r="A32" s="317" t="s">
        <v>245</v>
      </c>
      <c r="B32" s="330"/>
      <c r="C32" s="318">
        <v>1400</v>
      </c>
      <c r="D32" s="315">
        <v>-636</v>
      </c>
      <c r="E32" s="332">
        <v>-0.45429999999999998</v>
      </c>
      <c r="F32" s="330"/>
      <c r="G32" s="314">
        <v>141</v>
      </c>
      <c r="H32" s="315">
        <v>5</v>
      </c>
      <c r="I32" s="315">
        <v>545</v>
      </c>
      <c r="J32" s="315">
        <v>10</v>
      </c>
      <c r="K32" s="315">
        <v>701</v>
      </c>
      <c r="L32" s="332">
        <v>0.91753926701570676</v>
      </c>
      <c r="M32" s="330"/>
      <c r="N32" s="314">
        <v>23</v>
      </c>
      <c r="O32" s="315">
        <v>4</v>
      </c>
      <c r="P32" s="315">
        <v>33</v>
      </c>
      <c r="Q32" s="315">
        <v>3</v>
      </c>
      <c r="R32" s="315">
        <v>63</v>
      </c>
      <c r="S32" s="332">
        <v>8.2460732984293197E-2</v>
      </c>
      <c r="T32" s="330"/>
      <c r="U32" s="313">
        <v>764</v>
      </c>
    </row>
    <row r="33" spans="1:21" ht="24.75" customHeight="1">
      <c r="A33" s="317" t="s">
        <v>246</v>
      </c>
      <c r="B33" s="330"/>
      <c r="C33" s="314">
        <v>382</v>
      </c>
      <c r="D33" s="315">
        <v>-134</v>
      </c>
      <c r="E33" s="332">
        <v>-0.3508</v>
      </c>
      <c r="F33" s="330"/>
      <c r="G33" s="314">
        <v>57</v>
      </c>
      <c r="H33" s="315">
        <v>3</v>
      </c>
      <c r="I33" s="315">
        <v>177</v>
      </c>
      <c r="J33" s="315">
        <v>4</v>
      </c>
      <c r="K33" s="315">
        <v>241</v>
      </c>
      <c r="L33" s="332">
        <v>0.97177419354838701</v>
      </c>
      <c r="M33" s="330"/>
      <c r="N33" s="314">
        <v>1</v>
      </c>
      <c r="O33" s="315"/>
      <c r="P33" s="315">
        <v>6</v>
      </c>
      <c r="Q33" s="315"/>
      <c r="R33" s="315">
        <v>7</v>
      </c>
      <c r="S33" s="332">
        <v>2.8225806451612906E-2</v>
      </c>
      <c r="T33" s="330"/>
      <c r="U33" s="313">
        <v>248</v>
      </c>
    </row>
    <row r="34" spans="1:21" ht="24.75" customHeight="1">
      <c r="A34" s="310"/>
      <c r="B34" s="327"/>
      <c r="C34" s="309"/>
      <c r="D34" s="308"/>
      <c r="E34" s="326"/>
      <c r="F34" s="327"/>
      <c r="G34" s="309"/>
      <c r="H34" s="308"/>
      <c r="I34" s="308"/>
      <c r="J34" s="308"/>
      <c r="K34" s="308"/>
      <c r="L34" s="328"/>
      <c r="M34" s="327"/>
      <c r="N34" s="309"/>
      <c r="O34" s="308"/>
      <c r="P34" s="308"/>
      <c r="Q34" s="308"/>
      <c r="R34" s="308"/>
      <c r="S34" s="328"/>
      <c r="T34" s="327"/>
      <c r="U34" s="310"/>
    </row>
    <row r="35" spans="1:21" ht="24.75" customHeight="1">
      <c r="A35" s="204" t="s">
        <v>114</v>
      </c>
      <c r="B35" s="319"/>
      <c r="C35" s="205">
        <v>4610</v>
      </c>
      <c r="D35" s="206">
        <v>881</v>
      </c>
      <c r="E35" s="320">
        <v>0.19109999999999999</v>
      </c>
      <c r="F35" s="319"/>
      <c r="G35" s="205">
        <v>2270</v>
      </c>
      <c r="H35" s="206">
        <v>154</v>
      </c>
      <c r="I35" s="208">
        <v>2716</v>
      </c>
      <c r="J35" s="206">
        <v>102</v>
      </c>
      <c r="K35" s="208">
        <v>5242</v>
      </c>
      <c r="L35" s="320">
        <v>0.95465306865780364</v>
      </c>
      <c r="M35" s="319"/>
      <c r="N35" s="207">
        <v>85</v>
      </c>
      <c r="O35" s="206">
        <v>2</v>
      </c>
      <c r="P35" s="206">
        <v>149</v>
      </c>
      <c r="Q35" s="206">
        <v>13</v>
      </c>
      <c r="R35" s="206">
        <v>249</v>
      </c>
      <c r="S35" s="320">
        <v>4.534693134219632E-2</v>
      </c>
      <c r="T35" s="319"/>
      <c r="U35" s="209">
        <v>5491</v>
      </c>
    </row>
    <row r="36" spans="1:21" ht="24.75" customHeight="1">
      <c r="A36" s="310"/>
      <c r="B36" s="327"/>
      <c r="C36" s="309"/>
      <c r="D36" s="308"/>
      <c r="E36" s="326"/>
      <c r="F36" s="327"/>
      <c r="G36" s="309"/>
      <c r="H36" s="308"/>
      <c r="I36" s="308"/>
      <c r="J36" s="308"/>
      <c r="K36" s="308"/>
      <c r="L36" s="328"/>
      <c r="M36" s="327"/>
      <c r="N36" s="309"/>
      <c r="O36" s="308"/>
      <c r="P36" s="308"/>
      <c r="Q36" s="308"/>
      <c r="R36" s="308"/>
      <c r="S36" s="328"/>
      <c r="T36" s="327"/>
      <c r="U36" s="310"/>
    </row>
    <row r="37" spans="1:21" ht="24.75" customHeight="1">
      <c r="A37" s="317" t="s">
        <v>247</v>
      </c>
      <c r="B37" s="330"/>
      <c r="C37" s="318">
        <v>1780</v>
      </c>
      <c r="D37" s="315">
        <v>45</v>
      </c>
      <c r="E37" s="332">
        <v>2.53E-2</v>
      </c>
      <c r="F37" s="330"/>
      <c r="G37" s="314">
        <v>725</v>
      </c>
      <c r="H37" s="315">
        <v>80</v>
      </c>
      <c r="I37" s="315">
        <v>846</v>
      </c>
      <c r="J37" s="315">
        <v>61</v>
      </c>
      <c r="K37" s="307">
        <v>1712</v>
      </c>
      <c r="L37" s="332">
        <v>0.93808219178082197</v>
      </c>
      <c r="M37" s="330"/>
      <c r="N37" s="314">
        <v>32</v>
      </c>
      <c r="O37" s="315">
        <v>2</v>
      </c>
      <c r="P37" s="315">
        <v>71</v>
      </c>
      <c r="Q37" s="315">
        <v>8</v>
      </c>
      <c r="R37" s="315">
        <v>113</v>
      </c>
      <c r="S37" s="332">
        <v>6.1917808219178083E-2</v>
      </c>
      <c r="T37" s="330"/>
      <c r="U37" s="161">
        <v>1825</v>
      </c>
    </row>
    <row r="38" spans="1:21" ht="24.75" customHeight="1">
      <c r="A38" s="317" t="s">
        <v>248</v>
      </c>
      <c r="B38" s="330"/>
      <c r="C38" s="314">
        <v>910</v>
      </c>
      <c r="D38" s="315">
        <v>157</v>
      </c>
      <c r="E38" s="332">
        <v>0.17249999999999999</v>
      </c>
      <c r="F38" s="330"/>
      <c r="G38" s="314">
        <v>268</v>
      </c>
      <c r="H38" s="315"/>
      <c r="I38" s="315">
        <v>676</v>
      </c>
      <c r="J38" s="315"/>
      <c r="K38" s="315">
        <v>944</v>
      </c>
      <c r="L38" s="332">
        <v>0.88472352389878173</v>
      </c>
      <c r="M38" s="330"/>
      <c r="N38" s="314">
        <v>53</v>
      </c>
      <c r="O38" s="315"/>
      <c r="P38" s="315">
        <v>70</v>
      </c>
      <c r="Q38" s="315"/>
      <c r="R38" s="315">
        <v>123</v>
      </c>
      <c r="S38" s="332">
        <v>0.11527647610121837</v>
      </c>
      <c r="T38" s="330"/>
      <c r="U38" s="161">
        <v>1067</v>
      </c>
    </row>
    <row r="39" spans="1:21" ht="24.75" customHeight="1">
      <c r="A39" s="317" t="s">
        <v>249</v>
      </c>
      <c r="B39" s="330"/>
      <c r="C39" s="314">
        <v>276</v>
      </c>
      <c r="D39" s="315">
        <v>144</v>
      </c>
      <c r="E39" s="332">
        <v>0.52170000000000005</v>
      </c>
      <c r="F39" s="330"/>
      <c r="G39" s="314">
        <v>129</v>
      </c>
      <c r="H39" s="315">
        <v>37</v>
      </c>
      <c r="I39" s="315">
        <v>232</v>
      </c>
      <c r="J39" s="315">
        <v>20</v>
      </c>
      <c r="K39" s="315">
        <v>418</v>
      </c>
      <c r="L39" s="332">
        <v>0.99523809523809514</v>
      </c>
      <c r="M39" s="330"/>
      <c r="N39" s="314"/>
      <c r="O39" s="315"/>
      <c r="P39" s="315">
        <v>2</v>
      </c>
      <c r="Q39" s="315"/>
      <c r="R39" s="315">
        <v>2</v>
      </c>
      <c r="S39" s="332">
        <v>4.7619047619047615E-3</v>
      </c>
      <c r="T39" s="330"/>
      <c r="U39" s="313">
        <v>420</v>
      </c>
    </row>
    <row r="40" spans="1:21" ht="24.75" customHeight="1">
      <c r="A40" s="317" t="s">
        <v>250</v>
      </c>
      <c r="B40" s="330"/>
      <c r="C40" s="314">
        <v>200</v>
      </c>
      <c r="D40" s="315">
        <v>0</v>
      </c>
      <c r="E40" s="332">
        <v>0</v>
      </c>
      <c r="F40" s="330"/>
      <c r="G40" s="314">
        <v>79</v>
      </c>
      <c r="H40" s="315"/>
      <c r="I40" s="315">
        <v>118</v>
      </c>
      <c r="J40" s="315"/>
      <c r="K40" s="315">
        <v>197</v>
      </c>
      <c r="L40" s="332">
        <v>0.98499999999999999</v>
      </c>
      <c r="M40" s="330"/>
      <c r="N40" s="314"/>
      <c r="O40" s="315"/>
      <c r="P40" s="315">
        <v>3</v>
      </c>
      <c r="Q40" s="315"/>
      <c r="R40" s="315">
        <v>3</v>
      </c>
      <c r="S40" s="332">
        <v>1.4999999999999999E-2</v>
      </c>
      <c r="T40" s="330"/>
      <c r="U40" s="313">
        <v>200</v>
      </c>
    </row>
    <row r="41" spans="1:21" ht="24.75" customHeight="1">
      <c r="A41" s="317" t="s">
        <v>251</v>
      </c>
      <c r="B41" s="330"/>
      <c r="C41" s="314">
        <v>240</v>
      </c>
      <c r="D41" s="315">
        <v>58</v>
      </c>
      <c r="E41" s="332">
        <v>0.2417</v>
      </c>
      <c r="F41" s="330"/>
      <c r="G41" s="314">
        <v>187</v>
      </c>
      <c r="H41" s="315">
        <v>1</v>
      </c>
      <c r="I41" s="315">
        <v>110</v>
      </c>
      <c r="J41" s="315"/>
      <c r="K41" s="315">
        <v>298</v>
      </c>
      <c r="L41" s="332">
        <v>1</v>
      </c>
      <c r="M41" s="330"/>
      <c r="N41" s="314"/>
      <c r="O41" s="315"/>
      <c r="P41" s="315"/>
      <c r="Q41" s="315"/>
      <c r="R41" s="315">
        <v>0</v>
      </c>
      <c r="S41" s="332">
        <v>0</v>
      </c>
      <c r="T41" s="330"/>
      <c r="U41" s="313">
        <v>298</v>
      </c>
    </row>
    <row r="42" spans="1:21" ht="24.75" customHeight="1">
      <c r="A42" s="317" t="s">
        <v>252</v>
      </c>
      <c r="B42" s="330"/>
      <c r="C42" s="314">
        <v>138</v>
      </c>
      <c r="D42" s="315">
        <v>122</v>
      </c>
      <c r="E42" s="332">
        <v>0.8841</v>
      </c>
      <c r="F42" s="330"/>
      <c r="G42" s="314">
        <v>63</v>
      </c>
      <c r="H42" s="315"/>
      <c r="I42" s="315">
        <v>196</v>
      </c>
      <c r="J42" s="315"/>
      <c r="K42" s="315">
        <v>259</v>
      </c>
      <c r="L42" s="332">
        <v>0.99615384615384617</v>
      </c>
      <c r="M42" s="330"/>
      <c r="N42" s="314"/>
      <c r="O42" s="315"/>
      <c r="P42" s="315">
        <v>1</v>
      </c>
      <c r="Q42" s="315"/>
      <c r="R42" s="315">
        <v>1</v>
      </c>
      <c r="S42" s="332">
        <v>3.8461538461538464E-3</v>
      </c>
      <c r="T42" s="330"/>
      <c r="U42" s="313">
        <v>260</v>
      </c>
    </row>
    <row r="43" spans="1:21" ht="24.75" customHeight="1">
      <c r="A43" s="317" t="s">
        <v>253</v>
      </c>
      <c r="B43" s="330"/>
      <c r="C43" s="314">
        <v>124</v>
      </c>
      <c r="D43" s="315">
        <v>44</v>
      </c>
      <c r="E43" s="332">
        <v>0.3548</v>
      </c>
      <c r="F43" s="330"/>
      <c r="G43" s="314">
        <v>78</v>
      </c>
      <c r="H43" s="315"/>
      <c r="I43" s="315">
        <v>90</v>
      </c>
      <c r="J43" s="315"/>
      <c r="K43" s="315">
        <v>168</v>
      </c>
      <c r="L43" s="332">
        <v>1</v>
      </c>
      <c r="M43" s="330"/>
      <c r="N43" s="314"/>
      <c r="O43" s="315"/>
      <c r="P43" s="315"/>
      <c r="Q43" s="315"/>
      <c r="R43" s="315">
        <v>0</v>
      </c>
      <c r="S43" s="332">
        <v>0</v>
      </c>
      <c r="T43" s="330"/>
      <c r="U43" s="313">
        <v>168</v>
      </c>
    </row>
    <row r="44" spans="1:21" ht="24.75" customHeight="1">
      <c r="A44" s="317" t="s">
        <v>254</v>
      </c>
      <c r="B44" s="330"/>
      <c r="C44" s="314">
        <v>120</v>
      </c>
      <c r="D44" s="315">
        <v>336</v>
      </c>
      <c r="E44" s="332">
        <v>2.8</v>
      </c>
      <c r="F44" s="330"/>
      <c r="G44" s="314">
        <v>393</v>
      </c>
      <c r="H44" s="315"/>
      <c r="I44" s="315">
        <v>62</v>
      </c>
      <c r="J44" s="315"/>
      <c r="K44" s="315">
        <v>455</v>
      </c>
      <c r="L44" s="332">
        <v>0.99780701754385959</v>
      </c>
      <c r="M44" s="330"/>
      <c r="N44" s="314"/>
      <c r="O44" s="315"/>
      <c r="P44" s="315">
        <v>1</v>
      </c>
      <c r="Q44" s="315"/>
      <c r="R44" s="315">
        <v>1</v>
      </c>
      <c r="S44" s="332">
        <v>2.1929824561403508E-3</v>
      </c>
      <c r="T44" s="330"/>
      <c r="U44" s="313">
        <v>456</v>
      </c>
    </row>
    <row r="45" spans="1:21" ht="24.75" customHeight="1">
      <c r="A45" s="317" t="s">
        <v>255</v>
      </c>
      <c r="B45" s="330"/>
      <c r="C45" s="314">
        <v>200</v>
      </c>
      <c r="D45" s="315">
        <v>-200</v>
      </c>
      <c r="E45" s="332">
        <v>-1</v>
      </c>
      <c r="F45" s="330"/>
      <c r="G45" s="314"/>
      <c r="H45" s="315"/>
      <c r="I45" s="315"/>
      <c r="J45" s="315"/>
      <c r="K45" s="315">
        <v>0</v>
      </c>
      <c r="L45" s="332" t="s">
        <v>505</v>
      </c>
      <c r="M45" s="330"/>
      <c r="N45" s="314"/>
      <c r="O45" s="315"/>
      <c r="P45" s="315"/>
      <c r="Q45" s="315"/>
      <c r="R45" s="315">
        <v>0</v>
      </c>
      <c r="S45" s="332" t="s">
        <v>505</v>
      </c>
      <c r="T45" s="330"/>
      <c r="U45" s="313">
        <v>0</v>
      </c>
    </row>
    <row r="46" spans="1:21" ht="24.75" customHeight="1">
      <c r="A46" s="317" t="s">
        <v>256</v>
      </c>
      <c r="B46" s="330"/>
      <c r="C46" s="314">
        <v>120</v>
      </c>
      <c r="D46" s="315">
        <v>186</v>
      </c>
      <c r="E46" s="332">
        <v>1.55</v>
      </c>
      <c r="F46" s="330"/>
      <c r="G46" s="314">
        <v>115</v>
      </c>
      <c r="H46" s="315"/>
      <c r="I46" s="315">
        <v>191</v>
      </c>
      <c r="J46" s="315"/>
      <c r="K46" s="315">
        <v>306</v>
      </c>
      <c r="L46" s="332">
        <v>1</v>
      </c>
      <c r="M46" s="330"/>
      <c r="N46" s="314"/>
      <c r="O46" s="315"/>
      <c r="P46" s="315"/>
      <c r="Q46" s="315"/>
      <c r="R46" s="315">
        <v>0</v>
      </c>
      <c r="S46" s="332">
        <v>0</v>
      </c>
      <c r="T46" s="330"/>
      <c r="U46" s="313">
        <v>306</v>
      </c>
    </row>
    <row r="47" spans="1:21" ht="24.75" customHeight="1">
      <c r="A47" s="317" t="s">
        <v>257</v>
      </c>
      <c r="B47" s="330"/>
      <c r="C47" s="314">
        <v>132</v>
      </c>
      <c r="D47" s="315">
        <v>1</v>
      </c>
      <c r="E47" s="332">
        <v>7.6E-3</v>
      </c>
      <c r="F47" s="330"/>
      <c r="G47" s="314">
        <v>65</v>
      </c>
      <c r="H47" s="315"/>
      <c r="I47" s="315">
        <v>68</v>
      </c>
      <c r="J47" s="315"/>
      <c r="K47" s="315">
        <v>133</v>
      </c>
      <c r="L47" s="332">
        <v>1</v>
      </c>
      <c r="M47" s="330"/>
      <c r="N47" s="314"/>
      <c r="O47" s="315"/>
      <c r="P47" s="315"/>
      <c r="Q47" s="315"/>
      <c r="R47" s="315">
        <v>0</v>
      </c>
      <c r="S47" s="332">
        <v>0</v>
      </c>
      <c r="T47" s="330"/>
      <c r="U47" s="313">
        <v>133</v>
      </c>
    </row>
    <row r="48" spans="1:21" ht="24.75" customHeight="1">
      <c r="A48" s="317" t="s">
        <v>258</v>
      </c>
      <c r="B48" s="330"/>
      <c r="C48" s="314">
        <v>64</v>
      </c>
      <c r="D48" s="315">
        <v>-2</v>
      </c>
      <c r="E48" s="332">
        <v>-3.1300000000000001E-2</v>
      </c>
      <c r="F48" s="330"/>
      <c r="G48" s="314"/>
      <c r="H48" s="315">
        <v>36</v>
      </c>
      <c r="I48" s="315"/>
      <c r="J48" s="315">
        <v>21</v>
      </c>
      <c r="K48" s="315">
        <v>57</v>
      </c>
      <c r="L48" s="332">
        <v>0.91935483870967749</v>
      </c>
      <c r="M48" s="330"/>
      <c r="N48" s="314"/>
      <c r="O48" s="315"/>
      <c r="P48" s="315"/>
      <c r="Q48" s="315">
        <v>5</v>
      </c>
      <c r="R48" s="315">
        <v>5</v>
      </c>
      <c r="S48" s="332">
        <v>8.0645161290322578E-2</v>
      </c>
      <c r="T48" s="330"/>
      <c r="U48" s="313">
        <v>62</v>
      </c>
    </row>
    <row r="49" spans="1:21" ht="24.75" customHeight="1">
      <c r="A49" s="317" t="s">
        <v>259</v>
      </c>
      <c r="B49" s="330"/>
      <c r="C49" s="314">
        <v>40</v>
      </c>
      <c r="D49" s="315">
        <v>98</v>
      </c>
      <c r="E49" s="332">
        <v>2.4500000000000002</v>
      </c>
      <c r="F49" s="330"/>
      <c r="G49" s="314">
        <v>85</v>
      </c>
      <c r="H49" s="315"/>
      <c r="I49" s="315">
        <v>53</v>
      </c>
      <c r="J49" s="315"/>
      <c r="K49" s="315">
        <v>138</v>
      </c>
      <c r="L49" s="332">
        <v>1</v>
      </c>
      <c r="M49" s="330"/>
      <c r="N49" s="314"/>
      <c r="O49" s="315"/>
      <c r="P49" s="315"/>
      <c r="Q49" s="315"/>
      <c r="R49" s="315">
        <v>0</v>
      </c>
      <c r="S49" s="332">
        <v>0</v>
      </c>
      <c r="T49" s="330"/>
      <c r="U49" s="313">
        <v>138</v>
      </c>
    </row>
    <row r="50" spans="1:21" ht="24.75" customHeight="1">
      <c r="A50" s="317" t="s">
        <v>260</v>
      </c>
      <c r="B50" s="330"/>
      <c r="C50" s="314">
        <v>146</v>
      </c>
      <c r="D50" s="315">
        <v>-69</v>
      </c>
      <c r="E50" s="332">
        <v>-0.47260000000000002</v>
      </c>
      <c r="F50" s="330"/>
      <c r="G50" s="314">
        <v>47</v>
      </c>
      <c r="H50" s="315"/>
      <c r="I50" s="315">
        <v>30</v>
      </c>
      <c r="J50" s="315"/>
      <c r="K50" s="315">
        <v>77</v>
      </c>
      <c r="L50" s="332">
        <v>1</v>
      </c>
      <c r="M50" s="330"/>
      <c r="N50" s="314"/>
      <c r="O50" s="315"/>
      <c r="P50" s="315"/>
      <c r="Q50" s="315"/>
      <c r="R50" s="315">
        <v>0</v>
      </c>
      <c r="S50" s="332">
        <v>0</v>
      </c>
      <c r="T50" s="330"/>
      <c r="U50" s="313">
        <v>77</v>
      </c>
    </row>
    <row r="51" spans="1:21" ht="24.75" customHeight="1">
      <c r="A51" s="317" t="s">
        <v>261</v>
      </c>
      <c r="B51" s="330"/>
      <c r="C51" s="314">
        <v>120</v>
      </c>
      <c r="D51" s="315">
        <v>-39</v>
      </c>
      <c r="E51" s="332">
        <v>-0.32500000000000001</v>
      </c>
      <c r="F51" s="330"/>
      <c r="G51" s="314">
        <v>36</v>
      </c>
      <c r="H51" s="315"/>
      <c r="I51" s="315">
        <v>44</v>
      </c>
      <c r="J51" s="315"/>
      <c r="K51" s="315">
        <v>80</v>
      </c>
      <c r="L51" s="332">
        <v>0.98765432098765427</v>
      </c>
      <c r="M51" s="330"/>
      <c r="N51" s="314"/>
      <c r="O51" s="315"/>
      <c r="P51" s="315">
        <v>1</v>
      </c>
      <c r="Q51" s="315"/>
      <c r="R51" s="315">
        <v>1</v>
      </c>
      <c r="S51" s="332">
        <v>1.2345679012345678E-2</v>
      </c>
      <c r="T51" s="330"/>
      <c r="U51" s="313">
        <v>81</v>
      </c>
    </row>
    <row r="52" spans="1:21" ht="24.75" customHeight="1">
      <c r="A52" s="310"/>
      <c r="B52" s="327"/>
      <c r="C52" s="309"/>
      <c r="D52" s="308"/>
      <c r="E52" s="326"/>
      <c r="F52" s="327"/>
      <c r="G52" s="309"/>
      <c r="H52" s="308"/>
      <c r="I52" s="308"/>
      <c r="J52" s="308"/>
      <c r="K52" s="308"/>
      <c r="L52" s="328"/>
      <c r="M52" s="327"/>
      <c r="N52" s="309"/>
      <c r="O52" s="308"/>
      <c r="P52" s="308"/>
      <c r="Q52" s="308"/>
      <c r="R52" s="308"/>
      <c r="S52" s="328"/>
      <c r="T52" s="327"/>
      <c r="U52" s="310"/>
    </row>
    <row r="53" spans="1:21" ht="24.75" customHeight="1">
      <c r="A53" s="204" t="s">
        <v>115</v>
      </c>
      <c r="B53" s="319"/>
      <c r="C53" s="205">
        <v>7386</v>
      </c>
      <c r="D53" s="208">
        <v>1392</v>
      </c>
      <c r="E53" s="320">
        <v>0.1885</v>
      </c>
      <c r="F53" s="319"/>
      <c r="G53" s="205">
        <v>2387</v>
      </c>
      <c r="H53" s="206">
        <v>146</v>
      </c>
      <c r="I53" s="208">
        <v>4788</v>
      </c>
      <c r="J53" s="206">
        <v>202</v>
      </c>
      <c r="K53" s="208">
        <v>7523</v>
      </c>
      <c r="L53" s="320">
        <v>0.85702893597630436</v>
      </c>
      <c r="M53" s="319"/>
      <c r="N53" s="207">
        <v>484</v>
      </c>
      <c r="O53" s="206">
        <v>68</v>
      </c>
      <c r="P53" s="206">
        <v>634</v>
      </c>
      <c r="Q53" s="206">
        <v>69</v>
      </c>
      <c r="R53" s="208">
        <v>1255</v>
      </c>
      <c r="S53" s="320">
        <v>0.14297106402369561</v>
      </c>
      <c r="T53" s="319"/>
      <c r="U53" s="209">
        <v>8778</v>
      </c>
    </row>
    <row r="54" spans="1:21" ht="24.75" customHeight="1">
      <c r="A54" s="310"/>
      <c r="B54" s="327"/>
      <c r="C54" s="309"/>
      <c r="D54" s="308"/>
      <c r="E54" s="326"/>
      <c r="F54" s="327"/>
      <c r="G54" s="309"/>
      <c r="H54" s="308"/>
      <c r="I54" s="308"/>
      <c r="J54" s="308"/>
      <c r="K54" s="308"/>
      <c r="L54" s="328"/>
      <c r="M54" s="327"/>
      <c r="N54" s="309"/>
      <c r="O54" s="308"/>
      <c r="P54" s="308"/>
      <c r="Q54" s="308"/>
      <c r="R54" s="308"/>
      <c r="S54" s="328"/>
      <c r="T54" s="327"/>
      <c r="U54" s="310"/>
    </row>
    <row r="55" spans="1:21" ht="24.75" customHeight="1">
      <c r="A55" s="317" t="s">
        <v>262</v>
      </c>
      <c r="B55" s="330"/>
      <c r="C55" s="314">
        <v>229</v>
      </c>
      <c r="D55" s="315">
        <v>-45</v>
      </c>
      <c r="E55" s="332">
        <v>-0.19650000000000001</v>
      </c>
      <c r="F55" s="330"/>
      <c r="G55" s="314"/>
      <c r="H55" s="315">
        <v>51</v>
      </c>
      <c r="I55" s="315"/>
      <c r="J55" s="315">
        <v>104</v>
      </c>
      <c r="K55" s="315">
        <v>155</v>
      </c>
      <c r="L55" s="332">
        <v>0.84239130434782605</v>
      </c>
      <c r="M55" s="330"/>
      <c r="N55" s="314"/>
      <c r="O55" s="315">
        <v>10</v>
      </c>
      <c r="P55" s="315"/>
      <c r="Q55" s="315">
        <v>19</v>
      </c>
      <c r="R55" s="315">
        <v>29</v>
      </c>
      <c r="S55" s="332">
        <v>0.15760869565217392</v>
      </c>
      <c r="T55" s="330"/>
      <c r="U55" s="313">
        <v>184</v>
      </c>
    </row>
    <row r="56" spans="1:21" ht="24.75" customHeight="1">
      <c r="A56" s="317" t="s">
        <v>263</v>
      </c>
      <c r="B56" s="330"/>
      <c r="C56" s="318">
        <v>1894</v>
      </c>
      <c r="D56" s="315">
        <v>651</v>
      </c>
      <c r="E56" s="332">
        <v>0.34370000000000001</v>
      </c>
      <c r="F56" s="330"/>
      <c r="G56" s="314">
        <v>605</v>
      </c>
      <c r="H56" s="315"/>
      <c r="I56" s="307">
        <v>1543</v>
      </c>
      <c r="J56" s="315"/>
      <c r="K56" s="307">
        <v>2148</v>
      </c>
      <c r="L56" s="332">
        <v>0.844007858546169</v>
      </c>
      <c r="M56" s="330"/>
      <c r="N56" s="314">
        <v>111</v>
      </c>
      <c r="O56" s="315"/>
      <c r="P56" s="315">
        <v>286</v>
      </c>
      <c r="Q56" s="315"/>
      <c r="R56" s="315">
        <v>397</v>
      </c>
      <c r="S56" s="332">
        <v>0.15599214145383106</v>
      </c>
      <c r="T56" s="330"/>
      <c r="U56" s="161">
        <v>2545</v>
      </c>
    </row>
    <row r="57" spans="1:21" ht="24.75" customHeight="1">
      <c r="A57" s="317" t="s">
        <v>264</v>
      </c>
      <c r="B57" s="330"/>
      <c r="C57" s="314">
        <v>995</v>
      </c>
      <c r="D57" s="315">
        <v>-345</v>
      </c>
      <c r="E57" s="332">
        <v>-0.34670000000000001</v>
      </c>
      <c r="F57" s="330"/>
      <c r="G57" s="314">
        <v>34</v>
      </c>
      <c r="H57" s="315"/>
      <c r="I57" s="315">
        <v>571</v>
      </c>
      <c r="J57" s="315"/>
      <c r="K57" s="315">
        <v>605</v>
      </c>
      <c r="L57" s="332">
        <v>0.93076923076923079</v>
      </c>
      <c r="M57" s="330"/>
      <c r="N57" s="314">
        <v>3</v>
      </c>
      <c r="O57" s="315"/>
      <c r="P57" s="315">
        <v>42</v>
      </c>
      <c r="Q57" s="315"/>
      <c r="R57" s="315">
        <v>45</v>
      </c>
      <c r="S57" s="332">
        <v>6.9230769230769235E-2</v>
      </c>
      <c r="T57" s="330"/>
      <c r="U57" s="313">
        <v>650</v>
      </c>
    </row>
    <row r="58" spans="1:21" ht="24.75" customHeight="1">
      <c r="A58" s="317" t="s">
        <v>265</v>
      </c>
      <c r="B58" s="330"/>
      <c r="C58" s="318">
        <v>2852</v>
      </c>
      <c r="D58" s="307">
        <v>1231</v>
      </c>
      <c r="E58" s="332">
        <v>0.43159999999999998</v>
      </c>
      <c r="F58" s="330"/>
      <c r="G58" s="318">
        <v>1476</v>
      </c>
      <c r="H58" s="315"/>
      <c r="I58" s="307">
        <v>1961</v>
      </c>
      <c r="J58" s="315"/>
      <c r="K58" s="307">
        <v>3437</v>
      </c>
      <c r="L58" s="332">
        <v>0.84178300269409745</v>
      </c>
      <c r="M58" s="330"/>
      <c r="N58" s="314">
        <v>368</v>
      </c>
      <c r="O58" s="315"/>
      <c r="P58" s="315">
        <v>278</v>
      </c>
      <c r="Q58" s="315"/>
      <c r="R58" s="315">
        <v>646</v>
      </c>
      <c r="S58" s="332">
        <v>0.15821699730590252</v>
      </c>
      <c r="T58" s="330"/>
      <c r="U58" s="161">
        <v>4083</v>
      </c>
    </row>
    <row r="59" spans="1:21" ht="24.75" customHeight="1">
      <c r="A59" s="317" t="s">
        <v>266</v>
      </c>
      <c r="B59" s="330"/>
      <c r="C59" s="314">
        <v>292</v>
      </c>
      <c r="D59" s="315">
        <v>-12</v>
      </c>
      <c r="E59" s="332">
        <v>-4.1099999999999998E-2</v>
      </c>
      <c r="F59" s="330"/>
      <c r="G59" s="314">
        <v>57</v>
      </c>
      <c r="H59" s="315"/>
      <c r="I59" s="315">
        <v>207</v>
      </c>
      <c r="J59" s="315"/>
      <c r="K59" s="315">
        <v>264</v>
      </c>
      <c r="L59" s="332">
        <v>0.94285714285714295</v>
      </c>
      <c r="M59" s="330"/>
      <c r="N59" s="314"/>
      <c r="O59" s="315"/>
      <c r="P59" s="315">
        <v>16</v>
      </c>
      <c r="Q59" s="315"/>
      <c r="R59" s="315">
        <v>16</v>
      </c>
      <c r="S59" s="332">
        <v>5.7142857142857141E-2</v>
      </c>
      <c r="T59" s="330"/>
      <c r="U59" s="313">
        <v>280</v>
      </c>
    </row>
    <row r="60" spans="1:21" ht="24.75" customHeight="1">
      <c r="A60" s="317" t="s">
        <v>267</v>
      </c>
      <c r="B60" s="330"/>
      <c r="C60" s="314">
        <v>168</v>
      </c>
      <c r="D60" s="315">
        <v>-30</v>
      </c>
      <c r="E60" s="332">
        <v>-0.17860000000000001</v>
      </c>
      <c r="F60" s="330"/>
      <c r="G60" s="314">
        <v>33</v>
      </c>
      <c r="H60" s="315"/>
      <c r="I60" s="315">
        <v>104</v>
      </c>
      <c r="J60" s="315"/>
      <c r="K60" s="315">
        <v>137</v>
      </c>
      <c r="L60" s="332">
        <v>0.99275362318840576</v>
      </c>
      <c r="M60" s="330"/>
      <c r="N60" s="314"/>
      <c r="O60" s="315"/>
      <c r="P60" s="315">
        <v>1</v>
      </c>
      <c r="Q60" s="315"/>
      <c r="R60" s="315">
        <v>1</v>
      </c>
      <c r="S60" s="332">
        <v>7.246376811594203E-3</v>
      </c>
      <c r="T60" s="330"/>
      <c r="U60" s="313">
        <v>138</v>
      </c>
    </row>
    <row r="61" spans="1:21" ht="24.75" customHeight="1">
      <c r="A61" s="317" t="s">
        <v>268</v>
      </c>
      <c r="B61" s="330"/>
      <c r="C61" s="314">
        <v>376</v>
      </c>
      <c r="D61" s="315">
        <v>39</v>
      </c>
      <c r="E61" s="332">
        <v>0.1037</v>
      </c>
      <c r="F61" s="330"/>
      <c r="G61" s="314">
        <v>172</v>
      </c>
      <c r="H61" s="315"/>
      <c r="I61" s="315">
        <v>231</v>
      </c>
      <c r="J61" s="315"/>
      <c r="K61" s="315">
        <v>403</v>
      </c>
      <c r="L61" s="332">
        <v>0.9710843373493977</v>
      </c>
      <c r="M61" s="330"/>
      <c r="N61" s="314">
        <v>2</v>
      </c>
      <c r="O61" s="315"/>
      <c r="P61" s="315">
        <v>10</v>
      </c>
      <c r="Q61" s="315"/>
      <c r="R61" s="315">
        <v>12</v>
      </c>
      <c r="S61" s="332">
        <v>2.891566265060241E-2</v>
      </c>
      <c r="T61" s="330"/>
      <c r="U61" s="313">
        <v>415</v>
      </c>
    </row>
    <row r="62" spans="1:21" ht="24.75" customHeight="1">
      <c r="A62" s="317" t="s">
        <v>269</v>
      </c>
      <c r="B62" s="330"/>
      <c r="C62" s="314">
        <v>260</v>
      </c>
      <c r="D62" s="315">
        <v>41</v>
      </c>
      <c r="E62" s="332">
        <v>0.15770000000000001</v>
      </c>
      <c r="F62" s="330"/>
      <c r="G62" s="314"/>
      <c r="H62" s="315">
        <v>95</v>
      </c>
      <c r="I62" s="315"/>
      <c r="J62" s="315">
        <v>98</v>
      </c>
      <c r="K62" s="315">
        <v>193</v>
      </c>
      <c r="L62" s="332">
        <v>0.64119601328903653</v>
      </c>
      <c r="M62" s="330"/>
      <c r="N62" s="314"/>
      <c r="O62" s="315">
        <v>58</v>
      </c>
      <c r="P62" s="315"/>
      <c r="Q62" s="315">
        <v>50</v>
      </c>
      <c r="R62" s="315">
        <v>108</v>
      </c>
      <c r="S62" s="332">
        <v>0.35880398671096342</v>
      </c>
      <c r="T62" s="330"/>
      <c r="U62" s="313">
        <v>301</v>
      </c>
    </row>
    <row r="63" spans="1:21" ht="24.75" customHeight="1">
      <c r="A63" s="317" t="s">
        <v>270</v>
      </c>
      <c r="B63" s="330"/>
      <c r="C63" s="314">
        <v>320</v>
      </c>
      <c r="D63" s="315">
        <v>-138</v>
      </c>
      <c r="E63" s="332">
        <v>-0.43130000000000002</v>
      </c>
      <c r="F63" s="330"/>
      <c r="G63" s="314">
        <v>10</v>
      </c>
      <c r="H63" s="315"/>
      <c r="I63" s="315">
        <v>171</v>
      </c>
      <c r="J63" s="315"/>
      <c r="K63" s="315">
        <v>181</v>
      </c>
      <c r="L63" s="332">
        <v>0.99450549450549441</v>
      </c>
      <c r="M63" s="330"/>
      <c r="N63" s="314"/>
      <c r="O63" s="315"/>
      <c r="P63" s="315">
        <v>1</v>
      </c>
      <c r="Q63" s="315"/>
      <c r="R63" s="315">
        <v>1</v>
      </c>
      <c r="S63" s="332">
        <v>5.4945054945054949E-3</v>
      </c>
      <c r="T63" s="330"/>
      <c r="U63" s="313">
        <v>182</v>
      </c>
    </row>
    <row r="64" spans="1:21" ht="24.75" customHeight="1">
      <c r="A64" s="310"/>
      <c r="B64" s="327"/>
      <c r="C64" s="309"/>
      <c r="D64" s="308"/>
      <c r="E64" s="326"/>
      <c r="F64" s="327"/>
      <c r="G64" s="309"/>
      <c r="H64" s="308"/>
      <c r="I64" s="308"/>
      <c r="J64" s="308"/>
      <c r="K64" s="308"/>
      <c r="L64" s="328"/>
      <c r="M64" s="327"/>
      <c r="N64" s="309"/>
      <c r="O64" s="308"/>
      <c r="P64" s="308"/>
      <c r="Q64" s="308"/>
      <c r="R64" s="308"/>
      <c r="S64" s="328"/>
      <c r="T64" s="327"/>
      <c r="U64" s="310"/>
    </row>
    <row r="65" spans="1:21" ht="24.75" customHeight="1">
      <c r="A65" s="204" t="s">
        <v>116</v>
      </c>
      <c r="B65" s="319"/>
      <c r="C65" s="205">
        <v>28969</v>
      </c>
      <c r="D65" s="208">
        <v>-3471</v>
      </c>
      <c r="E65" s="320">
        <v>-0.1198</v>
      </c>
      <c r="F65" s="319"/>
      <c r="G65" s="205">
        <v>5393</v>
      </c>
      <c r="H65" s="206">
        <v>551</v>
      </c>
      <c r="I65" s="208">
        <v>16140</v>
      </c>
      <c r="J65" s="206">
        <v>798</v>
      </c>
      <c r="K65" s="208">
        <v>22882</v>
      </c>
      <c r="L65" s="320">
        <v>0.89740371793866192</v>
      </c>
      <c r="M65" s="319"/>
      <c r="N65" s="207">
        <v>397</v>
      </c>
      <c r="O65" s="206">
        <v>59</v>
      </c>
      <c r="P65" s="208">
        <v>2055</v>
      </c>
      <c r="Q65" s="206">
        <v>105</v>
      </c>
      <c r="R65" s="208">
        <v>2616</v>
      </c>
      <c r="S65" s="320">
        <v>0.10259628206133815</v>
      </c>
      <c r="T65" s="319"/>
      <c r="U65" s="209">
        <v>25498</v>
      </c>
    </row>
    <row r="66" spans="1:21" ht="24.75" customHeight="1">
      <c r="A66" s="310"/>
      <c r="B66" s="327"/>
      <c r="C66" s="309"/>
      <c r="D66" s="308"/>
      <c r="E66" s="326"/>
      <c r="F66" s="327"/>
      <c r="G66" s="309"/>
      <c r="H66" s="308"/>
      <c r="I66" s="308"/>
      <c r="J66" s="308"/>
      <c r="K66" s="308"/>
      <c r="L66" s="328"/>
      <c r="M66" s="327"/>
      <c r="N66" s="309"/>
      <c r="O66" s="308"/>
      <c r="P66" s="308"/>
      <c r="Q66" s="308"/>
      <c r="R66" s="308"/>
      <c r="S66" s="328"/>
      <c r="T66" s="327"/>
      <c r="U66" s="310"/>
    </row>
    <row r="67" spans="1:21" ht="24.75" customHeight="1">
      <c r="A67" s="317" t="s">
        <v>282</v>
      </c>
      <c r="B67" s="330"/>
      <c r="C67" s="318">
        <v>3620</v>
      </c>
      <c r="D67" s="315">
        <v>-341</v>
      </c>
      <c r="E67" s="332">
        <v>-9.4200000000000006E-2</v>
      </c>
      <c r="F67" s="330"/>
      <c r="G67" s="314">
        <v>49</v>
      </c>
      <c r="H67" s="315"/>
      <c r="I67" s="307">
        <v>2882</v>
      </c>
      <c r="J67" s="315"/>
      <c r="K67" s="307">
        <v>2931</v>
      </c>
      <c r="L67" s="332">
        <v>0.89387008234217746</v>
      </c>
      <c r="M67" s="330"/>
      <c r="N67" s="314">
        <v>3</v>
      </c>
      <c r="O67" s="315"/>
      <c r="P67" s="315">
        <v>345</v>
      </c>
      <c r="Q67" s="315"/>
      <c r="R67" s="315">
        <v>348</v>
      </c>
      <c r="S67" s="332">
        <v>0.10612991765782251</v>
      </c>
      <c r="T67" s="330"/>
      <c r="U67" s="161">
        <v>3279</v>
      </c>
    </row>
    <row r="68" spans="1:21" ht="24.75" customHeight="1">
      <c r="A68" s="317" t="s">
        <v>283</v>
      </c>
      <c r="B68" s="330"/>
      <c r="C68" s="314">
        <v>338</v>
      </c>
      <c r="D68" s="315">
        <v>-263</v>
      </c>
      <c r="E68" s="332">
        <v>-0.77810000000000001</v>
      </c>
      <c r="F68" s="330"/>
      <c r="G68" s="314">
        <v>3</v>
      </c>
      <c r="H68" s="315"/>
      <c r="I68" s="315">
        <v>72</v>
      </c>
      <c r="J68" s="315"/>
      <c r="K68" s="315">
        <v>75</v>
      </c>
      <c r="L68" s="332">
        <v>1</v>
      </c>
      <c r="M68" s="330"/>
      <c r="N68" s="314"/>
      <c r="O68" s="315"/>
      <c r="P68" s="315"/>
      <c r="Q68" s="315"/>
      <c r="R68" s="315">
        <v>0</v>
      </c>
      <c r="S68" s="332">
        <v>0</v>
      </c>
      <c r="T68" s="330"/>
      <c r="U68" s="313">
        <v>75</v>
      </c>
    </row>
    <row r="69" spans="1:21" ht="24.75" customHeight="1">
      <c r="A69" s="317" t="s">
        <v>284</v>
      </c>
      <c r="B69" s="330"/>
      <c r="C69" s="314">
        <v>444</v>
      </c>
      <c r="D69" s="315">
        <v>-185</v>
      </c>
      <c r="E69" s="332">
        <v>-0.41670000000000001</v>
      </c>
      <c r="F69" s="330"/>
      <c r="G69" s="314">
        <v>105</v>
      </c>
      <c r="H69" s="315"/>
      <c r="I69" s="315">
        <v>145</v>
      </c>
      <c r="J69" s="315"/>
      <c r="K69" s="315">
        <v>250</v>
      </c>
      <c r="L69" s="332">
        <v>0.96525096525096532</v>
      </c>
      <c r="M69" s="330"/>
      <c r="N69" s="314"/>
      <c r="O69" s="315"/>
      <c r="P69" s="315">
        <v>9</v>
      </c>
      <c r="Q69" s="315"/>
      <c r="R69" s="315">
        <v>9</v>
      </c>
      <c r="S69" s="332">
        <v>3.4749034749034749E-2</v>
      </c>
      <c r="T69" s="330"/>
      <c r="U69" s="313">
        <v>259</v>
      </c>
    </row>
    <row r="70" spans="1:21" ht="24.75" customHeight="1">
      <c r="A70" s="317" t="s">
        <v>285</v>
      </c>
      <c r="B70" s="330"/>
      <c r="C70" s="314">
        <v>250</v>
      </c>
      <c r="D70" s="315">
        <v>-141</v>
      </c>
      <c r="E70" s="332">
        <v>-0.56399999999999995</v>
      </c>
      <c r="F70" s="330"/>
      <c r="G70" s="314"/>
      <c r="H70" s="315"/>
      <c r="I70" s="315">
        <v>106</v>
      </c>
      <c r="J70" s="315"/>
      <c r="K70" s="315">
        <v>106</v>
      </c>
      <c r="L70" s="332">
        <v>0.97247706422018354</v>
      </c>
      <c r="M70" s="330"/>
      <c r="N70" s="314"/>
      <c r="O70" s="315"/>
      <c r="P70" s="315">
        <v>3</v>
      </c>
      <c r="Q70" s="315"/>
      <c r="R70" s="315">
        <v>3</v>
      </c>
      <c r="S70" s="332">
        <v>2.7522935779816512E-2</v>
      </c>
      <c r="T70" s="330"/>
      <c r="U70" s="313">
        <v>109</v>
      </c>
    </row>
    <row r="71" spans="1:21" ht="24.75" customHeight="1">
      <c r="A71" s="317" t="s">
        <v>286</v>
      </c>
      <c r="B71" s="330"/>
      <c r="C71" s="318">
        <v>6519</v>
      </c>
      <c r="D71" s="315">
        <v>-253</v>
      </c>
      <c r="E71" s="332">
        <v>-3.8800000000000001E-2</v>
      </c>
      <c r="F71" s="330"/>
      <c r="G71" s="318">
        <v>1628</v>
      </c>
      <c r="H71" s="315"/>
      <c r="I71" s="307">
        <v>3959</v>
      </c>
      <c r="J71" s="315"/>
      <c r="K71" s="307">
        <v>5587</v>
      </c>
      <c r="L71" s="332">
        <v>0.89163740823491866</v>
      </c>
      <c r="M71" s="330"/>
      <c r="N71" s="314">
        <v>182</v>
      </c>
      <c r="O71" s="315"/>
      <c r="P71" s="315">
        <v>497</v>
      </c>
      <c r="Q71" s="315"/>
      <c r="R71" s="315">
        <v>679</v>
      </c>
      <c r="S71" s="332">
        <v>0.1083625917650814</v>
      </c>
      <c r="T71" s="330"/>
      <c r="U71" s="161">
        <v>6266</v>
      </c>
    </row>
    <row r="72" spans="1:21" ht="24.75" customHeight="1">
      <c r="A72" s="317" t="s">
        <v>287</v>
      </c>
      <c r="B72" s="330"/>
      <c r="C72" s="318">
        <v>5931</v>
      </c>
      <c r="D72" s="307">
        <v>1631</v>
      </c>
      <c r="E72" s="332">
        <v>0.27500000000000002</v>
      </c>
      <c r="F72" s="330"/>
      <c r="G72" s="318">
        <v>2602</v>
      </c>
      <c r="H72" s="315"/>
      <c r="I72" s="307">
        <v>4325</v>
      </c>
      <c r="J72" s="315"/>
      <c r="K72" s="307">
        <v>6927</v>
      </c>
      <c r="L72" s="332">
        <v>0.91602750595080662</v>
      </c>
      <c r="M72" s="330"/>
      <c r="N72" s="314">
        <v>97</v>
      </c>
      <c r="O72" s="315"/>
      <c r="P72" s="315">
        <v>538</v>
      </c>
      <c r="Q72" s="315"/>
      <c r="R72" s="315">
        <v>635</v>
      </c>
      <c r="S72" s="332">
        <v>8.3972494049193339E-2</v>
      </c>
      <c r="T72" s="330"/>
      <c r="U72" s="161">
        <v>7562</v>
      </c>
    </row>
    <row r="73" spans="1:21" ht="24.75" customHeight="1">
      <c r="A73" s="317" t="s">
        <v>288</v>
      </c>
      <c r="B73" s="330"/>
      <c r="C73" s="318">
        <v>5063</v>
      </c>
      <c r="D73" s="307">
        <v>-1308</v>
      </c>
      <c r="E73" s="332">
        <v>-0.25829999999999997</v>
      </c>
      <c r="F73" s="330"/>
      <c r="G73" s="314">
        <v>975</v>
      </c>
      <c r="H73" s="315"/>
      <c r="I73" s="307">
        <v>2367</v>
      </c>
      <c r="J73" s="315"/>
      <c r="K73" s="307">
        <v>3342</v>
      </c>
      <c r="L73" s="332">
        <v>0.89001331557922769</v>
      </c>
      <c r="M73" s="330"/>
      <c r="N73" s="314">
        <v>103</v>
      </c>
      <c r="O73" s="315"/>
      <c r="P73" s="315">
        <v>310</v>
      </c>
      <c r="Q73" s="315"/>
      <c r="R73" s="315">
        <v>413</v>
      </c>
      <c r="S73" s="332">
        <v>0.10998668442077231</v>
      </c>
      <c r="T73" s="330"/>
      <c r="U73" s="161">
        <v>3755</v>
      </c>
    </row>
    <row r="74" spans="1:21" ht="24.75" customHeight="1">
      <c r="A74" s="317" t="s">
        <v>289</v>
      </c>
      <c r="B74" s="330"/>
      <c r="C74" s="318">
        <v>3223</v>
      </c>
      <c r="D74" s="307">
        <v>-1837</v>
      </c>
      <c r="E74" s="332">
        <v>-0.56999999999999995</v>
      </c>
      <c r="F74" s="330"/>
      <c r="G74" s="314">
        <v>17</v>
      </c>
      <c r="H74" s="315"/>
      <c r="I74" s="307">
        <v>1182</v>
      </c>
      <c r="J74" s="315"/>
      <c r="K74" s="307">
        <v>1199</v>
      </c>
      <c r="L74" s="332">
        <v>0.86507936507936511</v>
      </c>
      <c r="M74" s="330"/>
      <c r="N74" s="314">
        <v>11</v>
      </c>
      <c r="O74" s="315"/>
      <c r="P74" s="315">
        <v>176</v>
      </c>
      <c r="Q74" s="315"/>
      <c r="R74" s="315">
        <v>187</v>
      </c>
      <c r="S74" s="332">
        <v>0.13492063492063491</v>
      </c>
      <c r="T74" s="330"/>
      <c r="U74" s="161">
        <v>1386</v>
      </c>
    </row>
    <row r="75" spans="1:21" ht="24.75" customHeight="1">
      <c r="A75" s="317" t="s">
        <v>290</v>
      </c>
      <c r="B75" s="330"/>
      <c r="C75" s="318">
        <v>1543</v>
      </c>
      <c r="D75" s="315">
        <v>-198</v>
      </c>
      <c r="E75" s="332">
        <v>-0.1283</v>
      </c>
      <c r="F75" s="330"/>
      <c r="G75" s="314"/>
      <c r="H75" s="315">
        <v>511</v>
      </c>
      <c r="I75" s="315"/>
      <c r="J75" s="315">
        <v>688</v>
      </c>
      <c r="K75" s="307">
        <v>1199</v>
      </c>
      <c r="L75" s="332">
        <v>0.89144981412639412</v>
      </c>
      <c r="M75" s="330"/>
      <c r="N75" s="314"/>
      <c r="O75" s="315">
        <v>55</v>
      </c>
      <c r="P75" s="315"/>
      <c r="Q75" s="315">
        <v>91</v>
      </c>
      <c r="R75" s="315">
        <v>146</v>
      </c>
      <c r="S75" s="332">
        <v>0.10855018587360594</v>
      </c>
      <c r="T75" s="330"/>
      <c r="U75" s="161">
        <v>1345</v>
      </c>
    </row>
    <row r="76" spans="1:21" ht="24.75" customHeight="1">
      <c r="A76" s="317" t="s">
        <v>291</v>
      </c>
      <c r="B76" s="330"/>
      <c r="C76" s="314">
        <v>415</v>
      </c>
      <c r="D76" s="315">
        <v>-247</v>
      </c>
      <c r="E76" s="332">
        <v>-0.59519999999999995</v>
      </c>
      <c r="F76" s="330"/>
      <c r="G76" s="314"/>
      <c r="H76" s="315">
        <v>40</v>
      </c>
      <c r="I76" s="315"/>
      <c r="J76" s="315">
        <v>110</v>
      </c>
      <c r="K76" s="315">
        <v>150</v>
      </c>
      <c r="L76" s="332">
        <v>0.8928571428571429</v>
      </c>
      <c r="M76" s="330"/>
      <c r="N76" s="314"/>
      <c r="O76" s="315">
        <v>4</v>
      </c>
      <c r="P76" s="315"/>
      <c r="Q76" s="315">
        <v>14</v>
      </c>
      <c r="R76" s="315">
        <v>18</v>
      </c>
      <c r="S76" s="332">
        <v>0.10714285714285714</v>
      </c>
      <c r="T76" s="330"/>
      <c r="U76" s="313">
        <v>168</v>
      </c>
    </row>
    <row r="77" spans="1:21" ht="24.75" customHeight="1">
      <c r="A77" s="317" t="s">
        <v>292</v>
      </c>
      <c r="B77" s="330"/>
      <c r="C77" s="314">
        <v>87</v>
      </c>
      <c r="D77" s="315">
        <v>-55</v>
      </c>
      <c r="E77" s="332">
        <v>-0.63219999999999998</v>
      </c>
      <c r="F77" s="330"/>
      <c r="G77" s="314">
        <v>1</v>
      </c>
      <c r="H77" s="315"/>
      <c r="I77" s="315">
        <v>31</v>
      </c>
      <c r="J77" s="315"/>
      <c r="K77" s="315">
        <v>32</v>
      </c>
      <c r="L77" s="332">
        <v>1</v>
      </c>
      <c r="M77" s="330"/>
      <c r="N77" s="314"/>
      <c r="O77" s="315"/>
      <c r="P77" s="315"/>
      <c r="Q77" s="315"/>
      <c r="R77" s="315">
        <v>0</v>
      </c>
      <c r="S77" s="332">
        <v>0</v>
      </c>
      <c r="T77" s="330"/>
      <c r="U77" s="313">
        <v>32</v>
      </c>
    </row>
    <row r="78" spans="1:21" ht="24.75" customHeight="1">
      <c r="A78" s="317" t="s">
        <v>293</v>
      </c>
      <c r="B78" s="330"/>
      <c r="C78" s="314">
        <v>768</v>
      </c>
      <c r="D78" s="315">
        <v>-107</v>
      </c>
      <c r="E78" s="332">
        <v>-0.13930000000000001</v>
      </c>
      <c r="F78" s="330"/>
      <c r="G78" s="314">
        <v>9</v>
      </c>
      <c r="H78" s="315"/>
      <c r="I78" s="315">
        <v>564</v>
      </c>
      <c r="J78" s="315"/>
      <c r="K78" s="315">
        <v>573</v>
      </c>
      <c r="L78" s="332">
        <v>0.86686838124054466</v>
      </c>
      <c r="M78" s="330"/>
      <c r="N78" s="314">
        <v>1</v>
      </c>
      <c r="O78" s="315"/>
      <c r="P78" s="315">
        <v>87</v>
      </c>
      <c r="Q78" s="315"/>
      <c r="R78" s="315">
        <v>88</v>
      </c>
      <c r="S78" s="332">
        <v>0.13313161875945537</v>
      </c>
      <c r="T78" s="330"/>
      <c r="U78" s="313">
        <v>661</v>
      </c>
    </row>
    <row r="79" spans="1:21" ht="24.75" customHeight="1">
      <c r="A79" s="317" t="s">
        <v>294</v>
      </c>
      <c r="B79" s="330"/>
      <c r="C79" s="314">
        <v>768</v>
      </c>
      <c r="D79" s="315">
        <v>-167</v>
      </c>
      <c r="E79" s="332">
        <v>-0.21740000000000001</v>
      </c>
      <c r="F79" s="330"/>
      <c r="G79" s="314">
        <v>4</v>
      </c>
      <c r="H79" s="315"/>
      <c r="I79" s="315">
        <v>507</v>
      </c>
      <c r="J79" s="315"/>
      <c r="K79" s="315">
        <v>511</v>
      </c>
      <c r="L79" s="332">
        <v>0.85024958402662232</v>
      </c>
      <c r="M79" s="330"/>
      <c r="N79" s="314"/>
      <c r="O79" s="315"/>
      <c r="P79" s="315">
        <v>90</v>
      </c>
      <c r="Q79" s="315"/>
      <c r="R79" s="315">
        <v>90</v>
      </c>
      <c r="S79" s="332">
        <v>0.14975041597337768</v>
      </c>
      <c r="T79" s="330"/>
      <c r="U79" s="313">
        <v>601</v>
      </c>
    </row>
    <row r="80" spans="1:21" ht="24.75" customHeight="1">
      <c r="A80" s="326"/>
      <c r="B80" s="327"/>
      <c r="C80" s="326"/>
      <c r="D80" s="326"/>
      <c r="E80" s="326"/>
      <c r="F80" s="327"/>
      <c r="G80" s="326"/>
      <c r="H80" s="326"/>
      <c r="I80" s="326"/>
      <c r="J80" s="326"/>
      <c r="K80" s="326"/>
      <c r="L80" s="328"/>
      <c r="M80" s="327"/>
      <c r="N80" s="326"/>
      <c r="O80" s="326"/>
      <c r="P80" s="326"/>
      <c r="Q80" s="326"/>
      <c r="R80" s="326"/>
      <c r="S80" s="328"/>
      <c r="T80" s="327"/>
      <c r="U80" s="326"/>
    </row>
    <row r="81" spans="1:21" ht="24.75" customHeight="1">
      <c r="A81" s="204" t="s">
        <v>112</v>
      </c>
      <c r="B81" s="319"/>
      <c r="C81" s="205">
        <v>3240</v>
      </c>
      <c r="D81" s="208">
        <v>1122</v>
      </c>
      <c r="E81" s="320">
        <v>0.3463</v>
      </c>
      <c r="F81" s="319"/>
      <c r="G81" s="205">
        <v>1977</v>
      </c>
      <c r="H81" s="206">
        <v>112</v>
      </c>
      <c r="I81" s="208">
        <v>2138</v>
      </c>
      <c r="J81" s="206">
        <v>113</v>
      </c>
      <c r="K81" s="208">
        <v>4340</v>
      </c>
      <c r="L81" s="320">
        <v>0.99495644199908295</v>
      </c>
      <c r="M81" s="319"/>
      <c r="N81" s="207">
        <v>5</v>
      </c>
      <c r="O81" s="206"/>
      <c r="P81" s="206">
        <v>13</v>
      </c>
      <c r="Q81" s="206">
        <v>4</v>
      </c>
      <c r="R81" s="206">
        <v>22</v>
      </c>
      <c r="S81" s="320">
        <v>5.0435580009170096E-3</v>
      </c>
      <c r="T81" s="319"/>
      <c r="U81" s="209">
        <v>4362</v>
      </c>
    </row>
    <row r="82" spans="1:21" ht="24.75" customHeight="1">
      <c r="A82" s="310"/>
      <c r="B82" s="327"/>
      <c r="C82" s="309"/>
      <c r="D82" s="308"/>
      <c r="E82" s="326"/>
      <c r="F82" s="327"/>
      <c r="G82" s="309"/>
      <c r="H82" s="308"/>
      <c r="I82" s="308"/>
      <c r="J82" s="308"/>
      <c r="K82" s="308"/>
      <c r="L82" s="328"/>
      <c r="M82" s="327"/>
      <c r="N82" s="309"/>
      <c r="O82" s="308"/>
      <c r="P82" s="308"/>
      <c r="Q82" s="308"/>
      <c r="R82" s="308"/>
      <c r="S82" s="328"/>
      <c r="T82" s="327"/>
      <c r="U82" s="310"/>
    </row>
    <row r="83" spans="1:21" ht="24.75" customHeight="1">
      <c r="A83" s="317" t="s">
        <v>271</v>
      </c>
      <c r="B83" s="330"/>
      <c r="C83" s="314">
        <v>906</v>
      </c>
      <c r="D83" s="315">
        <v>208</v>
      </c>
      <c r="E83" s="332">
        <v>0.2296</v>
      </c>
      <c r="F83" s="330"/>
      <c r="G83" s="314">
        <v>533</v>
      </c>
      <c r="H83" s="315"/>
      <c r="I83" s="315">
        <v>577</v>
      </c>
      <c r="J83" s="315"/>
      <c r="K83" s="307">
        <v>1110</v>
      </c>
      <c r="L83" s="332">
        <v>0.99640933572710955</v>
      </c>
      <c r="M83" s="330"/>
      <c r="N83" s="314">
        <v>3</v>
      </c>
      <c r="O83" s="315"/>
      <c r="P83" s="315">
        <v>1</v>
      </c>
      <c r="Q83" s="315"/>
      <c r="R83" s="315">
        <v>4</v>
      </c>
      <c r="S83" s="332">
        <v>3.5906642728904849E-3</v>
      </c>
      <c r="T83" s="330"/>
      <c r="U83" s="161">
        <v>1114</v>
      </c>
    </row>
    <row r="84" spans="1:21" ht="24.75" customHeight="1">
      <c r="A84" s="317" t="s">
        <v>272</v>
      </c>
      <c r="B84" s="330"/>
      <c r="C84" s="314">
        <v>750</v>
      </c>
      <c r="D84" s="315">
        <v>548</v>
      </c>
      <c r="E84" s="332">
        <v>0.73070000000000002</v>
      </c>
      <c r="F84" s="330"/>
      <c r="G84" s="314">
        <v>529</v>
      </c>
      <c r="H84" s="315"/>
      <c r="I84" s="315">
        <v>764</v>
      </c>
      <c r="J84" s="315"/>
      <c r="K84" s="307">
        <v>1293</v>
      </c>
      <c r="L84" s="332">
        <v>0.99614791987673346</v>
      </c>
      <c r="M84" s="330"/>
      <c r="N84" s="314">
        <v>2</v>
      </c>
      <c r="O84" s="315"/>
      <c r="P84" s="315">
        <v>3</v>
      </c>
      <c r="Q84" s="315"/>
      <c r="R84" s="315">
        <v>5</v>
      </c>
      <c r="S84" s="332">
        <v>3.852080123266564E-3</v>
      </c>
      <c r="T84" s="330"/>
      <c r="U84" s="161">
        <v>1298</v>
      </c>
    </row>
    <row r="85" spans="1:21" ht="24.75" customHeight="1">
      <c r="A85" s="317" t="s">
        <v>273</v>
      </c>
      <c r="B85" s="330"/>
      <c r="C85" s="314">
        <v>60</v>
      </c>
      <c r="D85" s="315">
        <v>14</v>
      </c>
      <c r="E85" s="332">
        <v>0.23330000000000001</v>
      </c>
      <c r="F85" s="330"/>
      <c r="G85" s="314"/>
      <c r="H85" s="315">
        <v>30</v>
      </c>
      <c r="I85" s="315"/>
      <c r="J85" s="315">
        <v>44</v>
      </c>
      <c r="K85" s="315">
        <v>74</v>
      </c>
      <c r="L85" s="332">
        <v>1</v>
      </c>
      <c r="M85" s="330"/>
      <c r="N85" s="314"/>
      <c r="O85" s="315"/>
      <c r="P85" s="315"/>
      <c r="Q85" s="315"/>
      <c r="R85" s="315">
        <v>0</v>
      </c>
      <c r="S85" s="332">
        <v>0</v>
      </c>
      <c r="T85" s="330"/>
      <c r="U85" s="313">
        <v>74</v>
      </c>
    </row>
    <row r="86" spans="1:21" ht="24.75" customHeight="1">
      <c r="A86" s="317" t="s">
        <v>274</v>
      </c>
      <c r="B86" s="330"/>
      <c r="C86" s="318">
        <v>1020</v>
      </c>
      <c r="D86" s="315">
        <v>554</v>
      </c>
      <c r="E86" s="332">
        <v>0.54310000000000003</v>
      </c>
      <c r="F86" s="330"/>
      <c r="G86" s="314">
        <v>915</v>
      </c>
      <c r="H86" s="315"/>
      <c r="I86" s="315">
        <v>650</v>
      </c>
      <c r="J86" s="315"/>
      <c r="K86" s="307">
        <v>1565</v>
      </c>
      <c r="L86" s="332">
        <v>0.99428208386277006</v>
      </c>
      <c r="M86" s="330"/>
      <c r="N86" s="314"/>
      <c r="O86" s="315"/>
      <c r="P86" s="315">
        <v>9</v>
      </c>
      <c r="Q86" s="315"/>
      <c r="R86" s="315">
        <v>9</v>
      </c>
      <c r="S86" s="332">
        <v>5.7179161372299869E-3</v>
      </c>
      <c r="T86" s="330"/>
      <c r="U86" s="161">
        <v>1574</v>
      </c>
    </row>
    <row r="87" spans="1:21" ht="24.75" customHeight="1">
      <c r="A87" s="317" t="s">
        <v>275</v>
      </c>
      <c r="B87" s="330"/>
      <c r="C87" s="314">
        <v>84</v>
      </c>
      <c r="D87" s="315">
        <v>-14</v>
      </c>
      <c r="E87" s="332">
        <v>-0.16669999999999999</v>
      </c>
      <c r="F87" s="330"/>
      <c r="G87" s="314"/>
      <c r="H87" s="315">
        <v>36</v>
      </c>
      <c r="I87" s="315"/>
      <c r="J87" s="315">
        <v>31</v>
      </c>
      <c r="K87" s="315">
        <v>67</v>
      </c>
      <c r="L87" s="332">
        <v>0.95714285714285707</v>
      </c>
      <c r="M87" s="330"/>
      <c r="N87" s="314"/>
      <c r="O87" s="315"/>
      <c r="P87" s="315"/>
      <c r="Q87" s="315">
        <v>3</v>
      </c>
      <c r="R87" s="315">
        <v>3</v>
      </c>
      <c r="S87" s="332">
        <v>4.2857142857142858E-2</v>
      </c>
      <c r="T87" s="330"/>
      <c r="U87" s="313">
        <v>70</v>
      </c>
    </row>
    <row r="88" spans="1:21" ht="24.75" customHeight="1">
      <c r="A88" s="317" t="s">
        <v>276</v>
      </c>
      <c r="B88" s="330"/>
      <c r="C88" s="314">
        <v>120</v>
      </c>
      <c r="D88" s="315">
        <v>-35</v>
      </c>
      <c r="E88" s="332">
        <v>-0.29170000000000001</v>
      </c>
      <c r="F88" s="330"/>
      <c r="G88" s="314"/>
      <c r="H88" s="315">
        <v>46</v>
      </c>
      <c r="I88" s="315"/>
      <c r="J88" s="315">
        <v>38</v>
      </c>
      <c r="K88" s="315">
        <v>84</v>
      </c>
      <c r="L88" s="332">
        <v>0.9882352941176471</v>
      </c>
      <c r="M88" s="330"/>
      <c r="N88" s="314"/>
      <c r="O88" s="315"/>
      <c r="P88" s="315"/>
      <c r="Q88" s="315">
        <v>1</v>
      </c>
      <c r="R88" s="315">
        <v>1</v>
      </c>
      <c r="S88" s="332">
        <v>1.1764705882352941E-2</v>
      </c>
      <c r="T88" s="330"/>
      <c r="U88" s="313">
        <v>85</v>
      </c>
    </row>
    <row r="89" spans="1:21" ht="24.75" customHeight="1">
      <c r="A89" s="317" t="s">
        <v>277</v>
      </c>
      <c r="B89" s="330"/>
      <c r="C89" s="314">
        <v>300</v>
      </c>
      <c r="D89" s="315">
        <v>-153</v>
      </c>
      <c r="E89" s="332">
        <v>-0.51</v>
      </c>
      <c r="F89" s="330"/>
      <c r="G89" s="314"/>
      <c r="H89" s="315"/>
      <c r="I89" s="315">
        <v>147</v>
      </c>
      <c r="J89" s="315"/>
      <c r="K89" s="315">
        <v>147</v>
      </c>
      <c r="L89" s="332">
        <v>1</v>
      </c>
      <c r="M89" s="330"/>
      <c r="N89" s="314"/>
      <c r="O89" s="315"/>
      <c r="P89" s="315"/>
      <c r="Q89" s="315"/>
      <c r="R89" s="315">
        <v>0</v>
      </c>
      <c r="S89" s="332">
        <v>0</v>
      </c>
      <c r="T89" s="330"/>
      <c r="U89" s="313">
        <v>147</v>
      </c>
    </row>
    <row r="90" spans="1:21" ht="24.75" customHeight="1">
      <c r="A90" s="310"/>
      <c r="B90" s="327"/>
      <c r="C90" s="309"/>
      <c r="D90" s="308"/>
      <c r="E90" s="326"/>
      <c r="F90" s="327"/>
      <c r="G90" s="309"/>
      <c r="H90" s="308"/>
      <c r="I90" s="308"/>
      <c r="J90" s="308"/>
      <c r="K90" s="308"/>
      <c r="L90" s="328"/>
      <c r="M90" s="327"/>
      <c r="N90" s="309"/>
      <c r="O90" s="308"/>
      <c r="P90" s="308"/>
      <c r="Q90" s="308"/>
      <c r="R90" s="308"/>
      <c r="S90" s="328"/>
      <c r="T90" s="327"/>
      <c r="U90" s="310"/>
    </row>
    <row r="91" spans="1:21" ht="24.75" customHeight="1">
      <c r="A91" s="204" t="s">
        <v>113</v>
      </c>
      <c r="B91" s="319"/>
      <c r="C91" s="205">
        <v>3573</v>
      </c>
      <c r="D91" s="208">
        <v>-2351</v>
      </c>
      <c r="E91" s="320">
        <v>-0.65800000000000003</v>
      </c>
      <c r="F91" s="319"/>
      <c r="G91" s="207">
        <v>268</v>
      </c>
      <c r="H91" s="206">
        <v>10</v>
      </c>
      <c r="I91" s="206">
        <v>529</v>
      </c>
      <c r="J91" s="206">
        <v>15</v>
      </c>
      <c r="K91" s="206">
        <v>822</v>
      </c>
      <c r="L91" s="320">
        <v>0.67266775777414067</v>
      </c>
      <c r="M91" s="319"/>
      <c r="N91" s="207">
        <v>127</v>
      </c>
      <c r="O91" s="206">
        <v>8</v>
      </c>
      <c r="P91" s="206">
        <v>250</v>
      </c>
      <c r="Q91" s="206">
        <v>15</v>
      </c>
      <c r="R91" s="206">
        <v>400</v>
      </c>
      <c r="S91" s="320">
        <v>0.32733224222585927</v>
      </c>
      <c r="T91" s="319"/>
      <c r="U91" s="209">
        <v>1222</v>
      </c>
    </row>
    <row r="92" spans="1:21" ht="24.75" customHeight="1">
      <c r="A92" s="310"/>
      <c r="B92" s="327"/>
      <c r="C92" s="309"/>
      <c r="D92" s="308"/>
      <c r="E92" s="326"/>
      <c r="F92" s="327"/>
      <c r="G92" s="309"/>
      <c r="H92" s="308"/>
      <c r="I92" s="308"/>
      <c r="J92" s="308"/>
      <c r="K92" s="308"/>
      <c r="L92" s="328"/>
      <c r="M92" s="327"/>
      <c r="N92" s="309"/>
      <c r="O92" s="308"/>
      <c r="P92" s="308"/>
      <c r="Q92" s="308"/>
      <c r="R92" s="308"/>
      <c r="S92" s="328"/>
      <c r="T92" s="327"/>
      <c r="U92" s="310"/>
    </row>
    <row r="93" spans="1:21" ht="24.75" customHeight="1">
      <c r="A93" s="317" t="s">
        <v>278</v>
      </c>
      <c r="B93" s="330"/>
      <c r="C93" s="314">
        <v>108</v>
      </c>
      <c r="D93" s="315">
        <v>-59</v>
      </c>
      <c r="E93" s="332">
        <v>-0.54630000000000001</v>
      </c>
      <c r="F93" s="330"/>
      <c r="G93" s="314">
        <v>49</v>
      </c>
      <c r="H93" s="315"/>
      <c r="I93" s="315"/>
      <c r="J93" s="315"/>
      <c r="K93" s="315">
        <v>49</v>
      </c>
      <c r="L93" s="332">
        <v>1</v>
      </c>
      <c r="M93" s="330"/>
      <c r="N93" s="314"/>
      <c r="O93" s="315"/>
      <c r="P93" s="315"/>
      <c r="Q93" s="315"/>
      <c r="R93" s="315">
        <v>0</v>
      </c>
      <c r="S93" s="332">
        <v>0</v>
      </c>
      <c r="T93" s="330"/>
      <c r="U93" s="313">
        <v>49</v>
      </c>
    </row>
    <row r="94" spans="1:21" ht="24.75" customHeight="1">
      <c r="A94" s="317" t="s">
        <v>279</v>
      </c>
      <c r="B94" s="330"/>
      <c r="C94" s="318">
        <v>2484</v>
      </c>
      <c r="D94" s="307">
        <v>-1695</v>
      </c>
      <c r="E94" s="332">
        <v>-0.68240000000000001</v>
      </c>
      <c r="F94" s="330"/>
      <c r="G94" s="314">
        <v>157</v>
      </c>
      <c r="H94" s="315"/>
      <c r="I94" s="315">
        <v>361</v>
      </c>
      <c r="J94" s="315"/>
      <c r="K94" s="315">
        <v>518</v>
      </c>
      <c r="L94" s="332">
        <v>0.65652724968314313</v>
      </c>
      <c r="M94" s="330"/>
      <c r="N94" s="314">
        <v>101</v>
      </c>
      <c r="O94" s="315"/>
      <c r="P94" s="315">
        <v>170</v>
      </c>
      <c r="Q94" s="315"/>
      <c r="R94" s="315">
        <v>271</v>
      </c>
      <c r="S94" s="332">
        <v>0.34347275031685676</v>
      </c>
      <c r="T94" s="330"/>
      <c r="U94" s="313">
        <v>789</v>
      </c>
    </row>
    <row r="95" spans="1:21" ht="24.75" customHeight="1">
      <c r="A95" s="317" t="s">
        <v>280</v>
      </c>
      <c r="B95" s="330"/>
      <c r="C95" s="314">
        <v>775</v>
      </c>
      <c r="D95" s="315">
        <v>-439</v>
      </c>
      <c r="E95" s="332">
        <v>-0.5665</v>
      </c>
      <c r="F95" s="330"/>
      <c r="G95" s="314">
        <v>62</v>
      </c>
      <c r="H95" s="315"/>
      <c r="I95" s="315">
        <v>168</v>
      </c>
      <c r="J95" s="315"/>
      <c r="K95" s="315">
        <v>230</v>
      </c>
      <c r="L95" s="332">
        <v>0.68452380952380953</v>
      </c>
      <c r="M95" s="330"/>
      <c r="N95" s="314">
        <v>26</v>
      </c>
      <c r="O95" s="315"/>
      <c r="P95" s="315">
        <v>80</v>
      </c>
      <c r="Q95" s="315"/>
      <c r="R95" s="315">
        <v>106</v>
      </c>
      <c r="S95" s="332">
        <v>0.31547619047619047</v>
      </c>
      <c r="T95" s="330"/>
      <c r="U95" s="313">
        <v>336</v>
      </c>
    </row>
    <row r="96" spans="1:21" ht="24.75" customHeight="1">
      <c r="A96" s="317" t="s">
        <v>281</v>
      </c>
      <c r="B96" s="330"/>
      <c r="C96" s="314">
        <v>206</v>
      </c>
      <c r="D96" s="315">
        <v>-158</v>
      </c>
      <c r="E96" s="332">
        <v>-0.76700000000000002</v>
      </c>
      <c r="F96" s="330"/>
      <c r="G96" s="314"/>
      <c r="H96" s="315">
        <v>10</v>
      </c>
      <c r="I96" s="315"/>
      <c r="J96" s="315">
        <v>15</v>
      </c>
      <c r="K96" s="315">
        <v>25</v>
      </c>
      <c r="L96" s="332">
        <v>0.52083333333333337</v>
      </c>
      <c r="M96" s="330"/>
      <c r="N96" s="314"/>
      <c r="O96" s="315">
        <v>8</v>
      </c>
      <c r="P96" s="315"/>
      <c r="Q96" s="315">
        <v>15</v>
      </c>
      <c r="R96" s="315">
        <v>23</v>
      </c>
      <c r="S96" s="332">
        <v>0.47916666666666663</v>
      </c>
      <c r="T96" s="330"/>
      <c r="U96" s="313">
        <v>48</v>
      </c>
    </row>
    <row r="97" spans="1:21" ht="24.75" customHeight="1">
      <c r="A97" s="310"/>
      <c r="B97" s="327"/>
      <c r="C97" s="309"/>
      <c r="D97" s="308"/>
      <c r="E97" s="326"/>
      <c r="F97" s="327"/>
      <c r="G97" s="309"/>
      <c r="H97" s="308"/>
      <c r="I97" s="308"/>
      <c r="J97" s="308"/>
      <c r="K97" s="308"/>
      <c r="L97" s="328"/>
      <c r="M97" s="327"/>
      <c r="N97" s="309"/>
      <c r="O97" s="308"/>
      <c r="P97" s="308"/>
      <c r="Q97" s="308"/>
      <c r="R97" s="308"/>
      <c r="S97" s="328"/>
      <c r="T97" s="327"/>
      <c r="U97" s="310"/>
    </row>
    <row r="98" spans="1:21" ht="24.75" customHeight="1">
      <c r="A98" s="204" t="s">
        <v>117</v>
      </c>
      <c r="B98" s="319"/>
      <c r="C98" s="205">
        <v>2295</v>
      </c>
      <c r="D98" s="208">
        <v>1819</v>
      </c>
      <c r="E98" s="320">
        <v>0.79259999999999997</v>
      </c>
      <c r="F98" s="319"/>
      <c r="G98" s="205">
        <v>1441</v>
      </c>
      <c r="H98" s="206">
        <v>119</v>
      </c>
      <c r="I98" s="208">
        <v>2375</v>
      </c>
      <c r="J98" s="206">
        <v>139</v>
      </c>
      <c r="K98" s="208">
        <v>4074</v>
      </c>
      <c r="L98" s="320">
        <v>0.99027710257656776</v>
      </c>
      <c r="M98" s="319"/>
      <c r="N98" s="207">
        <v>4</v>
      </c>
      <c r="O98" s="206"/>
      <c r="P98" s="206">
        <v>34</v>
      </c>
      <c r="Q98" s="206">
        <v>2</v>
      </c>
      <c r="R98" s="206">
        <v>40</v>
      </c>
      <c r="S98" s="320">
        <v>9.7228974234321829E-3</v>
      </c>
      <c r="T98" s="319"/>
      <c r="U98" s="209">
        <v>4114</v>
      </c>
    </row>
    <row r="99" spans="1:21" ht="24.75" customHeight="1">
      <c r="A99" s="310"/>
      <c r="B99" s="327"/>
      <c r="C99" s="309"/>
      <c r="D99" s="308"/>
      <c r="E99" s="326"/>
      <c r="F99" s="327"/>
      <c r="G99" s="309"/>
      <c r="H99" s="308"/>
      <c r="I99" s="308"/>
      <c r="J99" s="308"/>
      <c r="K99" s="308"/>
      <c r="L99" s="328"/>
      <c r="M99" s="327"/>
      <c r="N99" s="309"/>
      <c r="O99" s="308"/>
      <c r="P99" s="308"/>
      <c r="Q99" s="308"/>
      <c r="R99" s="308"/>
      <c r="S99" s="328"/>
      <c r="T99" s="327"/>
      <c r="U99" s="310"/>
    </row>
    <row r="100" spans="1:21" ht="24.75" customHeight="1">
      <c r="A100" s="317" t="s">
        <v>295</v>
      </c>
      <c r="B100" s="330"/>
      <c r="C100" s="314">
        <v>178</v>
      </c>
      <c r="D100" s="315">
        <v>-34</v>
      </c>
      <c r="E100" s="332">
        <v>-0.191</v>
      </c>
      <c r="F100" s="330"/>
      <c r="G100" s="314">
        <v>10</v>
      </c>
      <c r="H100" s="315"/>
      <c r="I100" s="315">
        <v>132</v>
      </c>
      <c r="J100" s="315"/>
      <c r="K100" s="315">
        <v>142</v>
      </c>
      <c r="L100" s="332">
        <v>0.98611111111111116</v>
      </c>
      <c r="M100" s="330"/>
      <c r="N100" s="314"/>
      <c r="O100" s="315"/>
      <c r="P100" s="315">
        <v>2</v>
      </c>
      <c r="Q100" s="315"/>
      <c r="R100" s="315">
        <v>2</v>
      </c>
      <c r="S100" s="332">
        <v>1.3888888888888888E-2</v>
      </c>
      <c r="T100" s="330"/>
      <c r="U100" s="313">
        <v>144</v>
      </c>
    </row>
    <row r="101" spans="1:21" ht="24.75" customHeight="1">
      <c r="A101" s="317" t="s">
        <v>296</v>
      </c>
      <c r="B101" s="330"/>
      <c r="C101" s="318">
        <v>2007</v>
      </c>
      <c r="D101" s="307">
        <v>1896</v>
      </c>
      <c r="E101" s="332">
        <v>0.94469999999999998</v>
      </c>
      <c r="F101" s="330"/>
      <c r="G101" s="318">
        <v>1422</v>
      </c>
      <c r="H101" s="315">
        <v>119</v>
      </c>
      <c r="I101" s="307">
        <v>2186</v>
      </c>
      <c r="J101" s="315">
        <v>139</v>
      </c>
      <c r="K101" s="307">
        <v>3866</v>
      </c>
      <c r="L101" s="332">
        <v>0.99052011273379448</v>
      </c>
      <c r="M101" s="330"/>
      <c r="N101" s="314">
        <v>4</v>
      </c>
      <c r="O101" s="315"/>
      <c r="P101" s="315">
        <v>31</v>
      </c>
      <c r="Q101" s="315">
        <v>2</v>
      </c>
      <c r="R101" s="315">
        <v>37</v>
      </c>
      <c r="S101" s="332">
        <v>9.4798872662054841E-3</v>
      </c>
      <c r="T101" s="330"/>
      <c r="U101" s="161">
        <v>3903</v>
      </c>
    </row>
    <row r="102" spans="1:21" ht="24.75" customHeight="1">
      <c r="A102" s="317" t="s">
        <v>297</v>
      </c>
      <c r="B102" s="330"/>
      <c r="C102" s="314">
        <v>110</v>
      </c>
      <c r="D102" s="315">
        <v>-43</v>
      </c>
      <c r="E102" s="332">
        <v>-0.39090000000000003</v>
      </c>
      <c r="F102" s="330"/>
      <c r="G102" s="314">
        <v>9</v>
      </c>
      <c r="H102" s="315"/>
      <c r="I102" s="315">
        <v>57</v>
      </c>
      <c r="J102" s="315"/>
      <c r="K102" s="315">
        <v>66</v>
      </c>
      <c r="L102" s="332">
        <v>0.98507462686567171</v>
      </c>
      <c r="M102" s="330"/>
      <c r="N102" s="314"/>
      <c r="O102" s="315"/>
      <c r="P102" s="315">
        <v>1</v>
      </c>
      <c r="Q102" s="315"/>
      <c r="R102" s="315">
        <v>1</v>
      </c>
      <c r="S102" s="332">
        <v>1.492537313432836E-2</v>
      </c>
      <c r="T102" s="330"/>
      <c r="U102" s="313">
        <v>67</v>
      </c>
    </row>
    <row r="103" spans="1:21" ht="24.75" customHeight="1">
      <c r="A103" s="329"/>
      <c r="B103" s="330"/>
      <c r="C103" s="331"/>
      <c r="D103" s="331"/>
      <c r="E103" s="332"/>
      <c r="F103" s="330"/>
      <c r="G103" s="331"/>
      <c r="H103" s="331"/>
      <c r="I103" s="331"/>
      <c r="J103" s="331"/>
      <c r="K103" s="331"/>
      <c r="L103" s="332"/>
      <c r="M103" s="330"/>
      <c r="N103" s="331"/>
      <c r="O103" s="331"/>
      <c r="P103" s="331"/>
      <c r="Q103" s="331"/>
      <c r="R103" s="331"/>
      <c r="S103" s="332"/>
      <c r="T103" s="330"/>
      <c r="U103" s="331"/>
    </row>
    <row r="104" spans="1:21" ht="24.75" customHeight="1">
      <c r="A104" s="204" t="s">
        <v>122</v>
      </c>
      <c r="B104" s="319"/>
      <c r="C104" s="205">
        <v>14327</v>
      </c>
      <c r="D104" s="208">
        <v>20930</v>
      </c>
      <c r="E104" s="320">
        <v>1.4609000000000001</v>
      </c>
      <c r="F104" s="319"/>
      <c r="G104" s="205">
        <v>6821</v>
      </c>
      <c r="H104" s="206">
        <v>673</v>
      </c>
      <c r="I104" s="208">
        <v>24969</v>
      </c>
      <c r="J104" s="208">
        <v>1441</v>
      </c>
      <c r="K104" s="208">
        <v>33904</v>
      </c>
      <c r="L104" s="320">
        <v>0.96162464191508068</v>
      </c>
      <c r="M104" s="319"/>
      <c r="N104" s="207">
        <v>692</v>
      </c>
      <c r="O104" s="206">
        <v>104</v>
      </c>
      <c r="P104" s="206">
        <v>507</v>
      </c>
      <c r="Q104" s="206">
        <v>50</v>
      </c>
      <c r="R104" s="208">
        <v>1353</v>
      </c>
      <c r="S104" s="320">
        <v>3.8375358084919306E-2</v>
      </c>
      <c r="T104" s="319"/>
      <c r="U104" s="209">
        <v>35257</v>
      </c>
    </row>
    <row r="105" spans="1:21" ht="24.75" customHeight="1">
      <c r="A105" s="310"/>
      <c r="B105" s="327"/>
      <c r="C105" s="309"/>
      <c r="D105" s="308"/>
      <c r="E105" s="326"/>
      <c r="F105" s="327"/>
      <c r="G105" s="309"/>
      <c r="H105" s="308"/>
      <c r="I105" s="308"/>
      <c r="J105" s="308"/>
      <c r="K105" s="308"/>
      <c r="L105" s="328"/>
      <c r="M105" s="327"/>
      <c r="N105" s="309"/>
      <c r="O105" s="308"/>
      <c r="P105" s="308"/>
      <c r="Q105" s="308"/>
      <c r="R105" s="308"/>
      <c r="S105" s="328"/>
      <c r="T105" s="327"/>
      <c r="U105" s="310"/>
    </row>
    <row r="106" spans="1:21" ht="24.75" customHeight="1">
      <c r="A106" s="317" t="s">
        <v>345</v>
      </c>
      <c r="B106" s="330"/>
      <c r="C106" s="318">
        <v>1834</v>
      </c>
      <c r="D106" s="307">
        <v>3609</v>
      </c>
      <c r="E106" s="332">
        <v>1.9678</v>
      </c>
      <c r="F106" s="330"/>
      <c r="G106" s="314">
        <v>747</v>
      </c>
      <c r="H106" s="315">
        <v>81</v>
      </c>
      <c r="I106" s="307">
        <v>3771</v>
      </c>
      <c r="J106" s="315">
        <v>213</v>
      </c>
      <c r="K106" s="307">
        <v>4812</v>
      </c>
      <c r="L106" s="332">
        <v>0.88407128421826198</v>
      </c>
      <c r="M106" s="330"/>
      <c r="N106" s="314">
        <v>368</v>
      </c>
      <c r="O106" s="315">
        <v>53</v>
      </c>
      <c r="P106" s="315">
        <v>195</v>
      </c>
      <c r="Q106" s="315">
        <v>15</v>
      </c>
      <c r="R106" s="315">
        <v>631</v>
      </c>
      <c r="S106" s="332">
        <v>0.11592871578173801</v>
      </c>
      <c r="T106" s="330"/>
      <c r="U106" s="161">
        <v>5443</v>
      </c>
    </row>
    <row r="107" spans="1:21" ht="24.75" customHeight="1">
      <c r="A107" s="317" t="s">
        <v>346</v>
      </c>
      <c r="B107" s="330"/>
      <c r="C107" s="318">
        <v>1773</v>
      </c>
      <c r="D107" s="307">
        <v>4190</v>
      </c>
      <c r="E107" s="332">
        <v>2.3632</v>
      </c>
      <c r="F107" s="330"/>
      <c r="G107" s="318">
        <v>1040</v>
      </c>
      <c r="H107" s="315">
        <v>99</v>
      </c>
      <c r="I107" s="307">
        <v>4525</v>
      </c>
      <c r="J107" s="315">
        <v>249</v>
      </c>
      <c r="K107" s="307">
        <v>5913</v>
      </c>
      <c r="L107" s="332">
        <v>0.99161495891329865</v>
      </c>
      <c r="M107" s="330"/>
      <c r="N107" s="314">
        <v>17</v>
      </c>
      <c r="O107" s="315">
        <v>3</v>
      </c>
      <c r="P107" s="315">
        <v>29</v>
      </c>
      <c r="Q107" s="315">
        <v>1</v>
      </c>
      <c r="R107" s="315">
        <v>50</v>
      </c>
      <c r="S107" s="332">
        <v>8.3850410867013243E-3</v>
      </c>
      <c r="T107" s="330"/>
      <c r="U107" s="161">
        <v>5963</v>
      </c>
    </row>
    <row r="108" spans="1:21" ht="24.75" customHeight="1">
      <c r="A108" s="317" t="s">
        <v>347</v>
      </c>
      <c r="B108" s="330"/>
      <c r="C108" s="318">
        <v>1069</v>
      </c>
      <c r="D108" s="307">
        <v>4670</v>
      </c>
      <c r="E108" s="332">
        <v>4.3685999999999998</v>
      </c>
      <c r="F108" s="330"/>
      <c r="G108" s="318">
        <v>1227</v>
      </c>
      <c r="H108" s="315">
        <v>159</v>
      </c>
      <c r="I108" s="307">
        <v>4066</v>
      </c>
      <c r="J108" s="315">
        <v>217</v>
      </c>
      <c r="K108" s="307">
        <v>5669</v>
      </c>
      <c r="L108" s="332">
        <v>0.98780275309287335</v>
      </c>
      <c r="M108" s="330"/>
      <c r="N108" s="314">
        <v>21</v>
      </c>
      <c r="O108" s="315">
        <v>10</v>
      </c>
      <c r="P108" s="315">
        <v>35</v>
      </c>
      <c r="Q108" s="315">
        <v>4</v>
      </c>
      <c r="R108" s="315">
        <v>70</v>
      </c>
      <c r="S108" s="332">
        <v>1.2197246907126678E-2</v>
      </c>
      <c r="T108" s="330"/>
      <c r="U108" s="161">
        <v>5739</v>
      </c>
    </row>
    <row r="109" spans="1:21" ht="24.75" customHeight="1">
      <c r="A109" s="317" t="s">
        <v>348</v>
      </c>
      <c r="B109" s="330"/>
      <c r="C109" s="318">
        <v>2197</v>
      </c>
      <c r="D109" s="307">
        <v>2562</v>
      </c>
      <c r="E109" s="332">
        <v>1.1660999999999999</v>
      </c>
      <c r="F109" s="330"/>
      <c r="G109" s="318">
        <v>1117</v>
      </c>
      <c r="H109" s="315">
        <v>211</v>
      </c>
      <c r="I109" s="307">
        <v>2755</v>
      </c>
      <c r="J109" s="315">
        <v>252</v>
      </c>
      <c r="K109" s="307">
        <v>4335</v>
      </c>
      <c r="L109" s="332">
        <v>0.91090565244799326</v>
      </c>
      <c r="M109" s="330"/>
      <c r="N109" s="314">
        <v>194</v>
      </c>
      <c r="O109" s="315">
        <v>34</v>
      </c>
      <c r="P109" s="315">
        <v>172</v>
      </c>
      <c r="Q109" s="315">
        <v>24</v>
      </c>
      <c r="R109" s="315">
        <v>424</v>
      </c>
      <c r="S109" s="332">
        <v>8.9094347552006722E-2</v>
      </c>
      <c r="T109" s="330"/>
      <c r="U109" s="161">
        <v>4759</v>
      </c>
    </row>
    <row r="110" spans="1:21" ht="24.75" customHeight="1">
      <c r="A110" s="317" t="s">
        <v>349</v>
      </c>
      <c r="B110" s="330"/>
      <c r="C110" s="314">
        <v>557</v>
      </c>
      <c r="D110" s="307">
        <v>3042</v>
      </c>
      <c r="E110" s="332">
        <v>5.4614000000000003</v>
      </c>
      <c r="F110" s="330"/>
      <c r="G110" s="314">
        <v>679</v>
      </c>
      <c r="H110" s="315">
        <v>68</v>
      </c>
      <c r="I110" s="307">
        <v>2668</v>
      </c>
      <c r="J110" s="315">
        <v>138</v>
      </c>
      <c r="K110" s="307">
        <v>3553</v>
      </c>
      <c r="L110" s="332">
        <v>0.9872186718532926</v>
      </c>
      <c r="M110" s="330"/>
      <c r="N110" s="314">
        <v>29</v>
      </c>
      <c r="O110" s="315">
        <v>3</v>
      </c>
      <c r="P110" s="315">
        <v>11</v>
      </c>
      <c r="Q110" s="315">
        <v>3</v>
      </c>
      <c r="R110" s="315">
        <v>46</v>
      </c>
      <c r="S110" s="332">
        <v>1.2781328146707419E-2</v>
      </c>
      <c r="T110" s="330"/>
      <c r="U110" s="161">
        <v>3599</v>
      </c>
    </row>
    <row r="111" spans="1:21" ht="24.75" customHeight="1">
      <c r="A111" s="317" t="s">
        <v>350</v>
      </c>
      <c r="B111" s="330"/>
      <c r="C111" s="314">
        <v>623</v>
      </c>
      <c r="D111" s="315">
        <v>873</v>
      </c>
      <c r="E111" s="332">
        <v>1.4013</v>
      </c>
      <c r="F111" s="330"/>
      <c r="G111" s="314">
        <v>344</v>
      </c>
      <c r="H111" s="315">
        <v>37</v>
      </c>
      <c r="I111" s="307">
        <v>1075</v>
      </c>
      <c r="J111" s="315">
        <v>13</v>
      </c>
      <c r="K111" s="307">
        <v>1469</v>
      </c>
      <c r="L111" s="332">
        <v>0.98195187165775399</v>
      </c>
      <c r="M111" s="330"/>
      <c r="N111" s="314">
        <v>14</v>
      </c>
      <c r="O111" s="315">
        <v>1</v>
      </c>
      <c r="P111" s="315">
        <v>12</v>
      </c>
      <c r="Q111" s="315"/>
      <c r="R111" s="315">
        <v>27</v>
      </c>
      <c r="S111" s="332">
        <v>1.8048128342245992E-2</v>
      </c>
      <c r="T111" s="330"/>
      <c r="U111" s="161">
        <v>1496</v>
      </c>
    </row>
    <row r="112" spans="1:21" ht="24.75" customHeight="1">
      <c r="A112" s="317" t="s">
        <v>351</v>
      </c>
      <c r="B112" s="330"/>
      <c r="C112" s="314">
        <v>490</v>
      </c>
      <c r="D112" s="315">
        <v>358</v>
      </c>
      <c r="E112" s="332">
        <v>0.73060000000000003</v>
      </c>
      <c r="F112" s="330"/>
      <c r="G112" s="314">
        <v>657</v>
      </c>
      <c r="H112" s="315"/>
      <c r="I112" s="315">
        <v>185</v>
      </c>
      <c r="J112" s="315"/>
      <c r="K112" s="315">
        <v>842</v>
      </c>
      <c r="L112" s="332">
        <v>0.99292452830188682</v>
      </c>
      <c r="M112" s="330"/>
      <c r="N112" s="314">
        <v>1</v>
      </c>
      <c r="O112" s="315"/>
      <c r="P112" s="315">
        <v>5</v>
      </c>
      <c r="Q112" s="315"/>
      <c r="R112" s="315">
        <v>6</v>
      </c>
      <c r="S112" s="332">
        <v>7.0754716981132068E-3</v>
      </c>
      <c r="T112" s="330"/>
      <c r="U112" s="313">
        <v>848</v>
      </c>
    </row>
    <row r="113" spans="1:21" ht="24.75" customHeight="1">
      <c r="A113" s="317" t="s">
        <v>352</v>
      </c>
      <c r="B113" s="330"/>
      <c r="C113" s="314">
        <v>952</v>
      </c>
      <c r="D113" s="315">
        <v>211</v>
      </c>
      <c r="E113" s="332">
        <v>0.22159999999999999</v>
      </c>
      <c r="F113" s="330"/>
      <c r="G113" s="314">
        <v>101</v>
      </c>
      <c r="H113" s="315"/>
      <c r="I113" s="307">
        <v>1017</v>
      </c>
      <c r="J113" s="315"/>
      <c r="K113" s="307">
        <v>1118</v>
      </c>
      <c r="L113" s="332">
        <v>0.96130696474634558</v>
      </c>
      <c r="M113" s="330"/>
      <c r="N113" s="314">
        <v>22</v>
      </c>
      <c r="O113" s="315"/>
      <c r="P113" s="315">
        <v>23</v>
      </c>
      <c r="Q113" s="315"/>
      <c r="R113" s="315">
        <v>45</v>
      </c>
      <c r="S113" s="332">
        <v>3.8693035253654341E-2</v>
      </c>
      <c r="T113" s="330"/>
      <c r="U113" s="161">
        <v>1163</v>
      </c>
    </row>
    <row r="114" spans="1:21" ht="24.75" customHeight="1">
      <c r="A114" s="317" t="s">
        <v>353</v>
      </c>
      <c r="B114" s="330"/>
      <c r="C114" s="314">
        <v>120</v>
      </c>
      <c r="D114" s="315">
        <v>490</v>
      </c>
      <c r="E114" s="332">
        <v>4.0833000000000004</v>
      </c>
      <c r="F114" s="330"/>
      <c r="G114" s="314">
        <v>146</v>
      </c>
      <c r="H114" s="315"/>
      <c r="I114" s="315">
        <v>454</v>
      </c>
      <c r="J114" s="315"/>
      <c r="K114" s="315">
        <v>600</v>
      </c>
      <c r="L114" s="332">
        <v>0.98360655737704916</v>
      </c>
      <c r="M114" s="330"/>
      <c r="N114" s="314">
        <v>3</v>
      </c>
      <c r="O114" s="315"/>
      <c r="P114" s="315">
        <v>7</v>
      </c>
      <c r="Q114" s="315"/>
      <c r="R114" s="315">
        <v>10</v>
      </c>
      <c r="S114" s="332">
        <v>1.6393442622950821E-2</v>
      </c>
      <c r="T114" s="330"/>
      <c r="U114" s="313">
        <v>610</v>
      </c>
    </row>
    <row r="115" spans="1:21" ht="24.75" customHeight="1">
      <c r="A115" s="317" t="s">
        <v>354</v>
      </c>
      <c r="B115" s="330"/>
      <c r="C115" s="314">
        <v>193</v>
      </c>
      <c r="D115" s="315">
        <v>207</v>
      </c>
      <c r="E115" s="332">
        <v>1.0725</v>
      </c>
      <c r="F115" s="330"/>
      <c r="G115" s="314"/>
      <c r="H115" s="315"/>
      <c r="I115" s="315">
        <v>400</v>
      </c>
      <c r="J115" s="315"/>
      <c r="K115" s="315">
        <v>400</v>
      </c>
      <c r="L115" s="332">
        <v>1</v>
      </c>
      <c r="M115" s="330"/>
      <c r="N115" s="314"/>
      <c r="O115" s="315"/>
      <c r="P115" s="315"/>
      <c r="Q115" s="315"/>
      <c r="R115" s="315">
        <v>0</v>
      </c>
      <c r="S115" s="332">
        <v>0</v>
      </c>
      <c r="T115" s="330"/>
      <c r="U115" s="313">
        <v>400</v>
      </c>
    </row>
    <row r="116" spans="1:21" ht="24.75" customHeight="1">
      <c r="A116" s="317" t="s">
        <v>355</v>
      </c>
      <c r="B116" s="330"/>
      <c r="C116" s="314">
        <v>260</v>
      </c>
      <c r="D116" s="315">
        <v>175</v>
      </c>
      <c r="E116" s="332">
        <v>0.67310000000000003</v>
      </c>
      <c r="F116" s="330"/>
      <c r="G116" s="314">
        <v>80</v>
      </c>
      <c r="H116" s="315"/>
      <c r="I116" s="315">
        <v>339</v>
      </c>
      <c r="J116" s="315"/>
      <c r="K116" s="315">
        <v>419</v>
      </c>
      <c r="L116" s="332">
        <v>0.9632183908045977</v>
      </c>
      <c r="M116" s="330"/>
      <c r="N116" s="314">
        <v>11</v>
      </c>
      <c r="O116" s="315"/>
      <c r="P116" s="315">
        <v>5</v>
      </c>
      <c r="Q116" s="315"/>
      <c r="R116" s="315">
        <v>16</v>
      </c>
      <c r="S116" s="332">
        <v>3.6781609195402298E-2</v>
      </c>
      <c r="T116" s="330"/>
      <c r="U116" s="313">
        <v>435</v>
      </c>
    </row>
    <row r="117" spans="1:21" ht="24.75" customHeight="1">
      <c r="A117" s="317" t="s">
        <v>356</v>
      </c>
      <c r="B117" s="330"/>
      <c r="C117" s="314">
        <v>86</v>
      </c>
      <c r="D117" s="315">
        <v>232</v>
      </c>
      <c r="E117" s="332">
        <v>2.6977000000000002</v>
      </c>
      <c r="F117" s="330"/>
      <c r="G117" s="314">
        <v>63</v>
      </c>
      <c r="H117" s="315"/>
      <c r="I117" s="315">
        <v>252</v>
      </c>
      <c r="J117" s="315"/>
      <c r="K117" s="315">
        <v>315</v>
      </c>
      <c r="L117" s="332">
        <v>0.99056603773584906</v>
      </c>
      <c r="M117" s="330"/>
      <c r="N117" s="314">
        <v>3</v>
      </c>
      <c r="O117" s="315"/>
      <c r="P117" s="315"/>
      <c r="Q117" s="315"/>
      <c r="R117" s="315">
        <v>3</v>
      </c>
      <c r="S117" s="332">
        <v>9.433962264150943E-3</v>
      </c>
      <c r="T117" s="330"/>
      <c r="U117" s="313">
        <v>318</v>
      </c>
    </row>
    <row r="118" spans="1:21" ht="24.75" customHeight="1">
      <c r="A118" s="317" t="s">
        <v>357</v>
      </c>
      <c r="B118" s="330"/>
      <c r="C118" s="318">
        <v>1296</v>
      </c>
      <c r="D118" s="315">
        <v>130</v>
      </c>
      <c r="E118" s="332">
        <v>0.1003</v>
      </c>
      <c r="F118" s="330"/>
      <c r="G118" s="314">
        <v>193</v>
      </c>
      <c r="H118" s="315"/>
      <c r="I118" s="307">
        <v>1224</v>
      </c>
      <c r="J118" s="315"/>
      <c r="K118" s="307">
        <v>1417</v>
      </c>
      <c r="L118" s="332">
        <v>0.99368863955119213</v>
      </c>
      <c r="M118" s="330"/>
      <c r="N118" s="314">
        <v>3</v>
      </c>
      <c r="O118" s="315"/>
      <c r="P118" s="315">
        <v>6</v>
      </c>
      <c r="Q118" s="315"/>
      <c r="R118" s="315">
        <v>9</v>
      </c>
      <c r="S118" s="332">
        <v>6.3113604488078548E-3</v>
      </c>
      <c r="T118" s="330"/>
      <c r="U118" s="161">
        <v>1426</v>
      </c>
    </row>
    <row r="119" spans="1:21" ht="24.75" customHeight="1">
      <c r="A119" s="317" t="s">
        <v>358</v>
      </c>
      <c r="B119" s="330"/>
      <c r="C119" s="314">
        <v>164</v>
      </c>
      <c r="D119" s="315">
        <v>289</v>
      </c>
      <c r="E119" s="332">
        <v>1.7622</v>
      </c>
      <c r="F119" s="330"/>
      <c r="G119" s="314">
        <v>78</v>
      </c>
      <c r="H119" s="315"/>
      <c r="I119" s="315">
        <v>374</v>
      </c>
      <c r="J119" s="315"/>
      <c r="K119" s="315">
        <v>452</v>
      </c>
      <c r="L119" s="332">
        <v>0.99779249448123619</v>
      </c>
      <c r="M119" s="330"/>
      <c r="N119" s="314"/>
      <c r="O119" s="315"/>
      <c r="P119" s="315">
        <v>1</v>
      </c>
      <c r="Q119" s="315"/>
      <c r="R119" s="315">
        <v>1</v>
      </c>
      <c r="S119" s="332">
        <v>2.2075055187637969E-3</v>
      </c>
      <c r="T119" s="330"/>
      <c r="U119" s="313">
        <v>453</v>
      </c>
    </row>
    <row r="120" spans="1:21" ht="24.75" customHeight="1">
      <c r="A120" s="317" t="s">
        <v>359</v>
      </c>
      <c r="B120" s="330"/>
      <c r="C120" s="314">
        <v>141</v>
      </c>
      <c r="D120" s="315">
        <v>-141</v>
      </c>
      <c r="E120" s="332">
        <v>-1</v>
      </c>
      <c r="F120" s="330"/>
      <c r="G120" s="314"/>
      <c r="H120" s="315"/>
      <c r="I120" s="315"/>
      <c r="J120" s="315"/>
      <c r="K120" s="315">
        <v>0</v>
      </c>
      <c r="L120" s="332" t="s">
        <v>505</v>
      </c>
      <c r="M120" s="330"/>
      <c r="N120" s="314"/>
      <c r="O120" s="315"/>
      <c r="P120" s="315"/>
      <c r="Q120" s="315"/>
      <c r="R120" s="315">
        <v>0</v>
      </c>
      <c r="S120" s="332" t="s">
        <v>505</v>
      </c>
      <c r="T120" s="330"/>
      <c r="U120" s="313">
        <v>0</v>
      </c>
    </row>
    <row r="121" spans="1:21" ht="24.75" customHeight="1">
      <c r="A121" s="317" t="s">
        <v>360</v>
      </c>
      <c r="B121" s="330"/>
      <c r="C121" s="314">
        <v>108</v>
      </c>
      <c r="D121" s="315">
        <v>-108</v>
      </c>
      <c r="E121" s="332">
        <v>-1</v>
      </c>
      <c r="F121" s="330"/>
      <c r="G121" s="314"/>
      <c r="H121" s="315"/>
      <c r="I121" s="315"/>
      <c r="J121" s="315"/>
      <c r="K121" s="315">
        <v>0</v>
      </c>
      <c r="L121" s="332" t="s">
        <v>505</v>
      </c>
      <c r="M121" s="330"/>
      <c r="N121" s="314"/>
      <c r="O121" s="315"/>
      <c r="P121" s="315"/>
      <c r="Q121" s="315"/>
      <c r="R121" s="315">
        <v>0</v>
      </c>
      <c r="S121" s="332" t="s">
        <v>505</v>
      </c>
      <c r="T121" s="330"/>
      <c r="U121" s="313">
        <v>0</v>
      </c>
    </row>
    <row r="122" spans="1:21" ht="24.75" customHeight="1">
      <c r="A122" s="317" t="s">
        <v>361</v>
      </c>
      <c r="B122" s="330"/>
      <c r="C122" s="314">
        <v>184</v>
      </c>
      <c r="D122" s="315">
        <v>8</v>
      </c>
      <c r="E122" s="332">
        <v>4.3499999999999997E-2</v>
      </c>
      <c r="F122" s="330"/>
      <c r="G122" s="314">
        <v>2</v>
      </c>
      <c r="H122" s="315"/>
      <c r="I122" s="315">
        <v>190</v>
      </c>
      <c r="J122" s="315"/>
      <c r="K122" s="315">
        <v>192</v>
      </c>
      <c r="L122" s="332">
        <v>1</v>
      </c>
      <c r="M122" s="330"/>
      <c r="N122" s="314"/>
      <c r="O122" s="315"/>
      <c r="P122" s="315"/>
      <c r="Q122" s="315"/>
      <c r="R122" s="315">
        <v>0</v>
      </c>
      <c r="S122" s="332">
        <v>0</v>
      </c>
      <c r="T122" s="330"/>
      <c r="U122" s="313">
        <v>192</v>
      </c>
    </row>
    <row r="123" spans="1:21" ht="24.75" customHeight="1">
      <c r="A123" s="317" t="s">
        <v>362</v>
      </c>
      <c r="B123" s="330"/>
      <c r="C123" s="314">
        <v>90</v>
      </c>
      <c r="D123" s="315">
        <v>293</v>
      </c>
      <c r="E123" s="332">
        <v>3.2555999999999998</v>
      </c>
      <c r="F123" s="330"/>
      <c r="G123" s="314">
        <v>85</v>
      </c>
      <c r="H123" s="315"/>
      <c r="I123" s="315">
        <v>292</v>
      </c>
      <c r="J123" s="315"/>
      <c r="K123" s="315">
        <v>377</v>
      </c>
      <c r="L123" s="332">
        <v>0.9843342036553524</v>
      </c>
      <c r="M123" s="330"/>
      <c r="N123" s="314">
        <v>4</v>
      </c>
      <c r="O123" s="315"/>
      <c r="P123" s="315">
        <v>2</v>
      </c>
      <c r="Q123" s="315"/>
      <c r="R123" s="315">
        <v>6</v>
      </c>
      <c r="S123" s="332">
        <v>1.5665796344647522E-2</v>
      </c>
      <c r="T123" s="330"/>
      <c r="U123" s="313">
        <v>383</v>
      </c>
    </row>
    <row r="124" spans="1:21" ht="24.75" customHeight="1">
      <c r="A124" s="317" t="s">
        <v>363</v>
      </c>
      <c r="B124" s="330"/>
      <c r="C124" s="314">
        <v>57</v>
      </c>
      <c r="D124" s="315">
        <v>110</v>
      </c>
      <c r="E124" s="332">
        <v>1.9298</v>
      </c>
      <c r="F124" s="330"/>
      <c r="G124" s="314">
        <v>137</v>
      </c>
      <c r="H124" s="315"/>
      <c r="I124" s="315">
        <v>29</v>
      </c>
      <c r="J124" s="315"/>
      <c r="K124" s="315">
        <v>166</v>
      </c>
      <c r="L124" s="332">
        <v>0.99401197604790426</v>
      </c>
      <c r="M124" s="330"/>
      <c r="N124" s="314">
        <v>1</v>
      </c>
      <c r="O124" s="315"/>
      <c r="P124" s="315"/>
      <c r="Q124" s="315"/>
      <c r="R124" s="315">
        <v>1</v>
      </c>
      <c r="S124" s="332">
        <v>5.9880239520958079E-3</v>
      </c>
      <c r="T124" s="330"/>
      <c r="U124" s="313">
        <v>167</v>
      </c>
    </row>
    <row r="125" spans="1:21" ht="24.75" customHeight="1">
      <c r="A125" s="317" t="s">
        <v>364</v>
      </c>
      <c r="B125" s="330"/>
      <c r="C125" s="314">
        <v>326</v>
      </c>
      <c r="D125" s="315">
        <v>-206</v>
      </c>
      <c r="E125" s="332">
        <v>-0.63190000000000002</v>
      </c>
      <c r="F125" s="330"/>
      <c r="G125" s="314"/>
      <c r="H125" s="315"/>
      <c r="I125" s="315">
        <v>120</v>
      </c>
      <c r="J125" s="315"/>
      <c r="K125" s="315">
        <v>120</v>
      </c>
      <c r="L125" s="332">
        <v>1</v>
      </c>
      <c r="M125" s="330"/>
      <c r="N125" s="314"/>
      <c r="O125" s="315"/>
      <c r="P125" s="315"/>
      <c r="Q125" s="315"/>
      <c r="R125" s="315">
        <v>0</v>
      </c>
      <c r="S125" s="332">
        <v>0</v>
      </c>
      <c r="T125" s="330"/>
      <c r="U125" s="313">
        <v>120</v>
      </c>
    </row>
    <row r="126" spans="1:21" ht="24.75" customHeight="1">
      <c r="A126" s="317" t="s">
        <v>365</v>
      </c>
      <c r="B126" s="330"/>
      <c r="C126" s="314">
        <v>326</v>
      </c>
      <c r="D126" s="315">
        <v>-147</v>
      </c>
      <c r="E126" s="332">
        <v>-0.45090000000000002</v>
      </c>
      <c r="F126" s="330"/>
      <c r="G126" s="314">
        <v>27</v>
      </c>
      <c r="H126" s="315"/>
      <c r="I126" s="315">
        <v>151</v>
      </c>
      <c r="J126" s="315"/>
      <c r="K126" s="315">
        <v>178</v>
      </c>
      <c r="L126" s="332">
        <v>0.99441340782122911</v>
      </c>
      <c r="M126" s="330"/>
      <c r="N126" s="314">
        <v>1</v>
      </c>
      <c r="O126" s="315"/>
      <c r="P126" s="315"/>
      <c r="Q126" s="315"/>
      <c r="R126" s="315">
        <v>1</v>
      </c>
      <c r="S126" s="332">
        <v>5.586592178770949E-3</v>
      </c>
      <c r="T126" s="330"/>
      <c r="U126" s="313">
        <v>179</v>
      </c>
    </row>
    <row r="127" spans="1:21" ht="24.75" customHeight="1">
      <c r="A127" s="317" t="s">
        <v>366</v>
      </c>
      <c r="B127" s="330"/>
      <c r="C127" s="314">
        <v>413</v>
      </c>
      <c r="D127" s="315">
        <v>-33</v>
      </c>
      <c r="E127" s="332">
        <v>-7.9899999999999999E-2</v>
      </c>
      <c r="F127" s="330"/>
      <c r="G127" s="314"/>
      <c r="H127" s="315">
        <v>18</v>
      </c>
      <c r="I127" s="315"/>
      <c r="J127" s="315">
        <v>359</v>
      </c>
      <c r="K127" s="315">
        <v>377</v>
      </c>
      <c r="L127" s="332">
        <v>0.99210526315789482</v>
      </c>
      <c r="M127" s="330"/>
      <c r="N127" s="314"/>
      <c r="O127" s="315"/>
      <c r="P127" s="315"/>
      <c r="Q127" s="315">
        <v>3</v>
      </c>
      <c r="R127" s="315">
        <v>3</v>
      </c>
      <c r="S127" s="332">
        <v>7.8947368421052634E-3</v>
      </c>
      <c r="T127" s="330"/>
      <c r="U127" s="313">
        <v>380</v>
      </c>
    </row>
    <row r="128" spans="1:21" ht="24.75" customHeight="1">
      <c r="A128" s="317" t="s">
        <v>367</v>
      </c>
      <c r="B128" s="330"/>
      <c r="C128" s="318">
        <v>1068</v>
      </c>
      <c r="D128" s="315">
        <v>116</v>
      </c>
      <c r="E128" s="332">
        <v>0.1086</v>
      </c>
      <c r="F128" s="330"/>
      <c r="G128" s="314">
        <v>98</v>
      </c>
      <c r="H128" s="315"/>
      <c r="I128" s="307">
        <v>1082</v>
      </c>
      <c r="J128" s="315"/>
      <c r="K128" s="307">
        <v>1180</v>
      </c>
      <c r="L128" s="332">
        <v>0.9966216216216216</v>
      </c>
      <c r="M128" s="330"/>
      <c r="N128" s="314"/>
      <c r="O128" s="315"/>
      <c r="P128" s="315">
        <v>4</v>
      </c>
      <c r="Q128" s="315"/>
      <c r="R128" s="315">
        <v>4</v>
      </c>
      <c r="S128" s="332">
        <v>3.3783783783783781E-3</v>
      </c>
      <c r="T128" s="330"/>
      <c r="U128" s="161">
        <v>1184</v>
      </c>
    </row>
    <row r="129" spans="1:21" ht="24.75" customHeight="1">
      <c r="A129" s="310"/>
      <c r="B129" s="327"/>
      <c r="C129" s="309"/>
      <c r="D129" s="308"/>
      <c r="E129" s="326"/>
      <c r="F129" s="327"/>
      <c r="G129" s="309"/>
      <c r="H129" s="308"/>
      <c r="I129" s="308"/>
      <c r="J129" s="308"/>
      <c r="K129" s="308"/>
      <c r="L129" s="328"/>
      <c r="M129" s="327"/>
      <c r="N129" s="309"/>
      <c r="O129" s="308"/>
      <c r="P129" s="308"/>
      <c r="Q129" s="308"/>
      <c r="R129" s="308"/>
      <c r="S129" s="328"/>
      <c r="T129" s="327"/>
      <c r="U129" s="310"/>
    </row>
    <row r="130" spans="1:21" ht="24.75" customHeight="1">
      <c r="A130" s="204" t="s">
        <v>118</v>
      </c>
      <c r="B130" s="319"/>
      <c r="C130" s="205">
        <v>6781</v>
      </c>
      <c r="D130" s="206">
        <v>-339</v>
      </c>
      <c r="E130" s="321">
        <v>-0.05</v>
      </c>
      <c r="F130" s="319"/>
      <c r="G130" s="205">
        <v>2053</v>
      </c>
      <c r="H130" s="206">
        <v>141</v>
      </c>
      <c r="I130" s="208">
        <v>3806</v>
      </c>
      <c r="J130" s="206">
        <v>148</v>
      </c>
      <c r="K130" s="208">
        <v>6148</v>
      </c>
      <c r="L130" s="320">
        <v>0.95436199937907484</v>
      </c>
      <c r="M130" s="319"/>
      <c r="N130" s="207">
        <v>72</v>
      </c>
      <c r="O130" s="206">
        <v>22</v>
      </c>
      <c r="P130" s="206">
        <v>175</v>
      </c>
      <c r="Q130" s="206">
        <v>25</v>
      </c>
      <c r="R130" s="206">
        <v>294</v>
      </c>
      <c r="S130" s="320">
        <v>4.5638000620925177E-2</v>
      </c>
      <c r="T130" s="319"/>
      <c r="U130" s="209">
        <v>6442</v>
      </c>
    </row>
    <row r="131" spans="1:21" ht="24.75" customHeight="1">
      <c r="A131" s="310"/>
      <c r="B131" s="327"/>
      <c r="C131" s="309"/>
      <c r="D131" s="308"/>
      <c r="E131" s="326"/>
      <c r="F131" s="327"/>
      <c r="G131" s="309"/>
      <c r="H131" s="308"/>
      <c r="I131" s="308"/>
      <c r="J131" s="308"/>
      <c r="K131" s="308"/>
      <c r="L131" s="328"/>
      <c r="M131" s="327"/>
      <c r="N131" s="309"/>
      <c r="O131" s="308"/>
      <c r="P131" s="308"/>
      <c r="Q131" s="308"/>
      <c r="R131" s="308"/>
      <c r="S131" s="328"/>
      <c r="T131" s="327"/>
      <c r="U131" s="310"/>
    </row>
    <row r="132" spans="1:21" ht="24.75" customHeight="1">
      <c r="A132" s="317" t="s">
        <v>298</v>
      </c>
      <c r="B132" s="330"/>
      <c r="C132" s="318">
        <v>1985</v>
      </c>
      <c r="D132" s="315">
        <v>-1</v>
      </c>
      <c r="E132" s="332">
        <v>-5.0000000000000001E-4</v>
      </c>
      <c r="F132" s="330"/>
      <c r="G132" s="314">
        <v>601</v>
      </c>
      <c r="H132" s="315">
        <v>26</v>
      </c>
      <c r="I132" s="307">
        <v>1261</v>
      </c>
      <c r="J132" s="315">
        <v>41</v>
      </c>
      <c r="K132" s="307">
        <v>1929</v>
      </c>
      <c r="L132" s="332">
        <v>0.97227822580645162</v>
      </c>
      <c r="M132" s="330"/>
      <c r="N132" s="314">
        <v>11</v>
      </c>
      <c r="O132" s="315">
        <v>2</v>
      </c>
      <c r="P132" s="315">
        <v>39</v>
      </c>
      <c r="Q132" s="315">
        <v>3</v>
      </c>
      <c r="R132" s="315">
        <v>55</v>
      </c>
      <c r="S132" s="332">
        <v>2.7721774193548387E-2</v>
      </c>
      <c r="T132" s="330"/>
      <c r="U132" s="161">
        <v>1984</v>
      </c>
    </row>
    <row r="133" spans="1:21" ht="24.75" customHeight="1">
      <c r="A133" s="317" t="s">
        <v>299</v>
      </c>
      <c r="B133" s="330"/>
      <c r="C133" s="318">
        <v>1745</v>
      </c>
      <c r="D133" s="315">
        <v>-80</v>
      </c>
      <c r="E133" s="332">
        <v>-4.58E-2</v>
      </c>
      <c r="F133" s="330"/>
      <c r="G133" s="314">
        <v>242</v>
      </c>
      <c r="H133" s="315"/>
      <c r="I133" s="307">
        <v>1374</v>
      </c>
      <c r="J133" s="315"/>
      <c r="K133" s="307">
        <v>1616</v>
      </c>
      <c r="L133" s="332">
        <v>0.9705705705705705</v>
      </c>
      <c r="M133" s="330"/>
      <c r="N133" s="314">
        <v>9</v>
      </c>
      <c r="O133" s="315"/>
      <c r="P133" s="315">
        <v>40</v>
      </c>
      <c r="Q133" s="315"/>
      <c r="R133" s="315">
        <v>49</v>
      </c>
      <c r="S133" s="332">
        <v>2.942942942942943E-2</v>
      </c>
      <c r="T133" s="330"/>
      <c r="U133" s="161">
        <v>1665</v>
      </c>
    </row>
    <row r="134" spans="1:21" ht="24.75" customHeight="1">
      <c r="A134" s="317" t="s">
        <v>300</v>
      </c>
      <c r="B134" s="330"/>
      <c r="C134" s="314">
        <v>755</v>
      </c>
      <c r="D134" s="315">
        <v>-173</v>
      </c>
      <c r="E134" s="332">
        <v>-0.2291</v>
      </c>
      <c r="F134" s="330"/>
      <c r="G134" s="314">
        <v>164</v>
      </c>
      <c r="H134" s="315">
        <v>7</v>
      </c>
      <c r="I134" s="315">
        <v>295</v>
      </c>
      <c r="J134" s="315">
        <v>37</v>
      </c>
      <c r="K134" s="315">
        <v>503</v>
      </c>
      <c r="L134" s="332">
        <v>0.86426116838487976</v>
      </c>
      <c r="M134" s="330"/>
      <c r="N134" s="314">
        <v>11</v>
      </c>
      <c r="O134" s="315">
        <v>17</v>
      </c>
      <c r="P134" s="315">
        <v>33</v>
      </c>
      <c r="Q134" s="315">
        <v>18</v>
      </c>
      <c r="R134" s="315">
        <v>79</v>
      </c>
      <c r="S134" s="332">
        <v>0.13573883161512026</v>
      </c>
      <c r="T134" s="330"/>
      <c r="U134" s="313">
        <v>582</v>
      </c>
    </row>
    <row r="135" spans="1:21" ht="24.75" customHeight="1">
      <c r="A135" s="317" t="s">
        <v>301</v>
      </c>
      <c r="B135" s="330"/>
      <c r="C135" s="314">
        <v>406</v>
      </c>
      <c r="D135" s="315">
        <v>0</v>
      </c>
      <c r="E135" s="332">
        <v>0</v>
      </c>
      <c r="F135" s="330"/>
      <c r="G135" s="314">
        <v>374</v>
      </c>
      <c r="H135" s="315"/>
      <c r="I135" s="315">
        <v>7</v>
      </c>
      <c r="J135" s="315"/>
      <c r="K135" s="315">
        <v>381</v>
      </c>
      <c r="L135" s="332">
        <v>0.93842364532019706</v>
      </c>
      <c r="M135" s="330"/>
      <c r="N135" s="314">
        <v>22</v>
      </c>
      <c r="O135" s="315"/>
      <c r="P135" s="315">
        <v>3</v>
      </c>
      <c r="Q135" s="315"/>
      <c r="R135" s="315">
        <v>25</v>
      </c>
      <c r="S135" s="332">
        <v>6.1576354679802957E-2</v>
      </c>
      <c r="T135" s="330"/>
      <c r="U135" s="313">
        <v>406</v>
      </c>
    </row>
    <row r="136" spans="1:21" ht="24.75" customHeight="1">
      <c r="A136" s="317" t="s">
        <v>302</v>
      </c>
      <c r="B136" s="330"/>
      <c r="C136" s="314">
        <v>322</v>
      </c>
      <c r="D136" s="315">
        <v>-8</v>
      </c>
      <c r="E136" s="332">
        <v>-2.4799999999999999E-2</v>
      </c>
      <c r="F136" s="330"/>
      <c r="G136" s="314">
        <v>100</v>
      </c>
      <c r="H136" s="315"/>
      <c r="I136" s="315">
        <v>205</v>
      </c>
      <c r="J136" s="315"/>
      <c r="K136" s="315">
        <v>305</v>
      </c>
      <c r="L136" s="332">
        <v>0.9713375796178344</v>
      </c>
      <c r="M136" s="330"/>
      <c r="N136" s="314">
        <v>1</v>
      </c>
      <c r="O136" s="315"/>
      <c r="P136" s="315">
        <v>8</v>
      </c>
      <c r="Q136" s="315"/>
      <c r="R136" s="315">
        <v>9</v>
      </c>
      <c r="S136" s="332">
        <v>2.8662420382165602E-2</v>
      </c>
      <c r="T136" s="330"/>
      <c r="U136" s="313">
        <v>314</v>
      </c>
    </row>
    <row r="137" spans="1:21" ht="24.75" customHeight="1">
      <c r="A137" s="317" t="s">
        <v>303</v>
      </c>
      <c r="B137" s="330"/>
      <c r="C137" s="314">
        <v>305</v>
      </c>
      <c r="D137" s="315">
        <v>7</v>
      </c>
      <c r="E137" s="332">
        <v>2.3E-2</v>
      </c>
      <c r="F137" s="330"/>
      <c r="G137" s="314">
        <v>185</v>
      </c>
      <c r="H137" s="315"/>
      <c r="I137" s="315">
        <v>115</v>
      </c>
      <c r="J137" s="315"/>
      <c r="K137" s="315">
        <v>300</v>
      </c>
      <c r="L137" s="332">
        <v>0.96153846153846156</v>
      </c>
      <c r="M137" s="330"/>
      <c r="N137" s="314">
        <v>2</v>
      </c>
      <c r="O137" s="315"/>
      <c r="P137" s="315">
        <v>10</v>
      </c>
      <c r="Q137" s="315"/>
      <c r="R137" s="315">
        <v>12</v>
      </c>
      <c r="S137" s="332">
        <v>3.8461538461538464E-2</v>
      </c>
      <c r="T137" s="330"/>
      <c r="U137" s="313">
        <v>312</v>
      </c>
    </row>
    <row r="138" spans="1:21" ht="24.75" customHeight="1">
      <c r="A138" s="317" t="s">
        <v>304</v>
      </c>
      <c r="B138" s="330"/>
      <c r="C138" s="314">
        <v>363</v>
      </c>
      <c r="D138" s="315">
        <v>-27</v>
      </c>
      <c r="E138" s="332">
        <v>-7.4399999999999994E-2</v>
      </c>
      <c r="F138" s="330"/>
      <c r="G138" s="314">
        <v>174</v>
      </c>
      <c r="H138" s="315"/>
      <c r="I138" s="315">
        <v>148</v>
      </c>
      <c r="J138" s="315"/>
      <c r="K138" s="315">
        <v>322</v>
      </c>
      <c r="L138" s="332">
        <v>0.95833333333333326</v>
      </c>
      <c r="M138" s="330"/>
      <c r="N138" s="314">
        <v>8</v>
      </c>
      <c r="O138" s="315"/>
      <c r="P138" s="315">
        <v>6</v>
      </c>
      <c r="Q138" s="315"/>
      <c r="R138" s="315">
        <v>14</v>
      </c>
      <c r="S138" s="332">
        <v>4.1666666666666671E-2</v>
      </c>
      <c r="T138" s="330"/>
      <c r="U138" s="313">
        <v>336</v>
      </c>
    </row>
    <row r="139" spans="1:21" ht="24.75" customHeight="1">
      <c r="A139" s="317" t="s">
        <v>305</v>
      </c>
      <c r="B139" s="330"/>
      <c r="C139" s="314">
        <v>358</v>
      </c>
      <c r="D139" s="315">
        <v>-55</v>
      </c>
      <c r="E139" s="332">
        <v>-0.15359999999999999</v>
      </c>
      <c r="F139" s="330"/>
      <c r="G139" s="314">
        <v>85</v>
      </c>
      <c r="H139" s="315"/>
      <c r="I139" s="315">
        <v>196</v>
      </c>
      <c r="J139" s="315"/>
      <c r="K139" s="315">
        <v>281</v>
      </c>
      <c r="L139" s="332">
        <v>0.9273927392739274</v>
      </c>
      <c r="M139" s="330"/>
      <c r="N139" s="314">
        <v>1</v>
      </c>
      <c r="O139" s="315"/>
      <c r="P139" s="315">
        <v>21</v>
      </c>
      <c r="Q139" s="315"/>
      <c r="R139" s="315">
        <v>22</v>
      </c>
      <c r="S139" s="332">
        <v>7.2607260726072612E-2</v>
      </c>
      <c r="T139" s="330"/>
      <c r="U139" s="313">
        <v>303</v>
      </c>
    </row>
    <row r="140" spans="1:21" ht="24.75" customHeight="1">
      <c r="A140" s="317" t="s">
        <v>306</v>
      </c>
      <c r="B140" s="330"/>
      <c r="C140" s="314">
        <v>215</v>
      </c>
      <c r="D140" s="315">
        <v>-4</v>
      </c>
      <c r="E140" s="332">
        <v>-1.8599999999999998E-2</v>
      </c>
      <c r="F140" s="330"/>
      <c r="G140" s="314">
        <v>76</v>
      </c>
      <c r="H140" s="315"/>
      <c r="I140" s="315">
        <v>122</v>
      </c>
      <c r="J140" s="315"/>
      <c r="K140" s="315">
        <v>198</v>
      </c>
      <c r="L140" s="332">
        <v>0.93838862559241709</v>
      </c>
      <c r="M140" s="330"/>
      <c r="N140" s="314">
        <v>6</v>
      </c>
      <c r="O140" s="315"/>
      <c r="P140" s="315">
        <v>7</v>
      </c>
      <c r="Q140" s="315"/>
      <c r="R140" s="315">
        <v>13</v>
      </c>
      <c r="S140" s="332">
        <v>6.1611374407582936E-2</v>
      </c>
      <c r="T140" s="330"/>
      <c r="U140" s="313">
        <v>211</v>
      </c>
    </row>
    <row r="141" spans="1:21" ht="24.75" customHeight="1">
      <c r="A141" s="317" t="s">
        <v>307</v>
      </c>
      <c r="B141" s="330"/>
      <c r="C141" s="314">
        <v>142</v>
      </c>
      <c r="D141" s="315">
        <v>2</v>
      </c>
      <c r="E141" s="332">
        <v>1.41E-2</v>
      </c>
      <c r="F141" s="330"/>
      <c r="G141" s="314">
        <v>52</v>
      </c>
      <c r="H141" s="315"/>
      <c r="I141" s="315">
        <v>83</v>
      </c>
      <c r="J141" s="315"/>
      <c r="K141" s="315">
        <v>135</v>
      </c>
      <c r="L141" s="332">
        <v>0.9375</v>
      </c>
      <c r="M141" s="330"/>
      <c r="N141" s="314">
        <v>1</v>
      </c>
      <c r="O141" s="315"/>
      <c r="P141" s="315">
        <v>8</v>
      </c>
      <c r="Q141" s="315"/>
      <c r="R141" s="315">
        <v>9</v>
      </c>
      <c r="S141" s="332">
        <v>6.25E-2</v>
      </c>
      <c r="T141" s="330"/>
      <c r="U141" s="313">
        <v>144</v>
      </c>
    </row>
    <row r="142" spans="1:21" ht="24.75" customHeight="1">
      <c r="A142" s="317" t="s">
        <v>308</v>
      </c>
      <c r="B142" s="330"/>
      <c r="C142" s="314">
        <v>185</v>
      </c>
      <c r="D142" s="315"/>
      <c r="E142" s="331"/>
      <c r="F142" s="330"/>
      <c r="G142" s="314"/>
      <c r="H142" s="315">
        <v>108</v>
      </c>
      <c r="I142" s="315"/>
      <c r="J142" s="315">
        <v>70</v>
      </c>
      <c r="K142" s="315">
        <v>178</v>
      </c>
      <c r="L142" s="332">
        <v>0.9621621621621621</v>
      </c>
      <c r="M142" s="330"/>
      <c r="N142" s="314"/>
      <c r="O142" s="315">
        <v>3</v>
      </c>
      <c r="P142" s="315"/>
      <c r="Q142" s="315">
        <v>4</v>
      </c>
      <c r="R142" s="315">
        <v>7</v>
      </c>
      <c r="S142" s="332">
        <v>3.783783783783784E-2</v>
      </c>
      <c r="T142" s="330"/>
      <c r="U142" s="313">
        <v>185</v>
      </c>
    </row>
    <row r="143" spans="1:21" ht="24.75" customHeight="1">
      <c r="A143" s="310"/>
      <c r="B143" s="327"/>
      <c r="C143" s="309"/>
      <c r="D143" s="308"/>
      <c r="E143" s="326"/>
      <c r="F143" s="327"/>
      <c r="G143" s="309"/>
      <c r="H143" s="308"/>
      <c r="I143" s="308"/>
      <c r="J143" s="308"/>
      <c r="K143" s="308"/>
      <c r="L143" s="328"/>
      <c r="M143" s="327"/>
      <c r="N143" s="309"/>
      <c r="O143" s="308"/>
      <c r="P143" s="308"/>
      <c r="Q143" s="308"/>
      <c r="R143" s="308"/>
      <c r="S143" s="328"/>
      <c r="T143" s="327"/>
      <c r="U143" s="310"/>
    </row>
    <row r="144" spans="1:21" ht="24.75" customHeight="1">
      <c r="A144" s="204" t="s">
        <v>119</v>
      </c>
      <c r="B144" s="319"/>
      <c r="C144" s="205">
        <v>3827</v>
      </c>
      <c r="D144" s="206">
        <v>153</v>
      </c>
      <c r="E144" s="321">
        <v>0.04</v>
      </c>
      <c r="F144" s="319"/>
      <c r="G144" s="205">
        <v>1061</v>
      </c>
      <c r="H144" s="206">
        <v>95</v>
      </c>
      <c r="I144" s="208">
        <v>1994</v>
      </c>
      <c r="J144" s="206">
        <v>90</v>
      </c>
      <c r="K144" s="208">
        <v>3240</v>
      </c>
      <c r="L144" s="320">
        <v>0.81407035175879405</v>
      </c>
      <c r="M144" s="319"/>
      <c r="N144" s="207">
        <v>263</v>
      </c>
      <c r="O144" s="206">
        <v>20</v>
      </c>
      <c r="P144" s="206">
        <v>444</v>
      </c>
      <c r="Q144" s="206">
        <v>13</v>
      </c>
      <c r="R144" s="206">
        <v>740</v>
      </c>
      <c r="S144" s="320">
        <v>0.18592964824120603</v>
      </c>
      <c r="T144" s="319"/>
      <c r="U144" s="209">
        <v>3980</v>
      </c>
    </row>
    <row r="145" spans="1:21" ht="24.75" customHeight="1">
      <c r="A145" s="310"/>
      <c r="B145" s="327"/>
      <c r="C145" s="309"/>
      <c r="D145" s="308"/>
      <c r="E145" s="326"/>
      <c r="F145" s="327"/>
      <c r="G145" s="309"/>
      <c r="H145" s="308"/>
      <c r="I145" s="308"/>
      <c r="J145" s="308"/>
      <c r="K145" s="308"/>
      <c r="L145" s="328"/>
      <c r="M145" s="327"/>
      <c r="N145" s="309"/>
      <c r="O145" s="308"/>
      <c r="P145" s="308"/>
      <c r="Q145" s="308"/>
      <c r="R145" s="308"/>
      <c r="S145" s="328"/>
      <c r="T145" s="327"/>
      <c r="U145" s="310"/>
    </row>
    <row r="146" spans="1:21" ht="24.75" customHeight="1">
      <c r="A146" s="317" t="s">
        <v>309</v>
      </c>
      <c r="B146" s="330"/>
      <c r="C146" s="318">
        <v>1659</v>
      </c>
      <c r="D146" s="315">
        <v>-199</v>
      </c>
      <c r="E146" s="332">
        <v>-0.12</v>
      </c>
      <c r="F146" s="330"/>
      <c r="G146" s="314">
        <v>370</v>
      </c>
      <c r="H146" s="315">
        <v>34</v>
      </c>
      <c r="I146" s="315">
        <v>615</v>
      </c>
      <c r="J146" s="315">
        <v>29</v>
      </c>
      <c r="K146" s="307">
        <v>1048</v>
      </c>
      <c r="L146" s="332">
        <v>0.71780821917808224</v>
      </c>
      <c r="M146" s="330"/>
      <c r="N146" s="314">
        <v>155</v>
      </c>
      <c r="O146" s="315">
        <v>8</v>
      </c>
      <c r="P146" s="315">
        <v>242</v>
      </c>
      <c r="Q146" s="315">
        <v>7</v>
      </c>
      <c r="R146" s="315">
        <v>412</v>
      </c>
      <c r="S146" s="332">
        <v>0.28219178082191781</v>
      </c>
      <c r="T146" s="330"/>
      <c r="U146" s="161">
        <v>1460</v>
      </c>
    </row>
    <row r="147" spans="1:21" ht="24.75" customHeight="1">
      <c r="A147" s="317" t="s">
        <v>310</v>
      </c>
      <c r="B147" s="330"/>
      <c r="C147" s="314">
        <v>613</v>
      </c>
      <c r="D147" s="315">
        <v>360</v>
      </c>
      <c r="E147" s="332">
        <v>0.58730000000000004</v>
      </c>
      <c r="F147" s="330"/>
      <c r="G147" s="314">
        <v>207</v>
      </c>
      <c r="H147" s="315">
        <v>24</v>
      </c>
      <c r="I147" s="315">
        <v>452</v>
      </c>
      <c r="J147" s="315">
        <v>27</v>
      </c>
      <c r="K147" s="315">
        <v>710</v>
      </c>
      <c r="L147" s="332">
        <v>0.72970195272353555</v>
      </c>
      <c r="M147" s="330"/>
      <c r="N147" s="314">
        <v>97</v>
      </c>
      <c r="O147" s="315">
        <v>9</v>
      </c>
      <c r="P147" s="315">
        <v>151</v>
      </c>
      <c r="Q147" s="315">
        <v>6</v>
      </c>
      <c r="R147" s="315">
        <v>263</v>
      </c>
      <c r="S147" s="332">
        <v>0.27029804727646456</v>
      </c>
      <c r="T147" s="330"/>
      <c r="U147" s="313">
        <v>973</v>
      </c>
    </row>
    <row r="148" spans="1:21" ht="24.75" customHeight="1">
      <c r="A148" s="317" t="s">
        <v>311</v>
      </c>
      <c r="B148" s="330"/>
      <c r="C148" s="314">
        <v>527</v>
      </c>
      <c r="D148" s="315">
        <v>-42</v>
      </c>
      <c r="E148" s="332">
        <v>-7.9699999999999993E-2</v>
      </c>
      <c r="F148" s="330"/>
      <c r="G148" s="314">
        <v>147</v>
      </c>
      <c r="H148" s="315">
        <v>13</v>
      </c>
      <c r="I148" s="315">
        <v>287</v>
      </c>
      <c r="J148" s="315">
        <v>7</v>
      </c>
      <c r="K148" s="315">
        <v>454</v>
      </c>
      <c r="L148" s="332">
        <v>0.93608247422680402</v>
      </c>
      <c r="M148" s="330"/>
      <c r="N148" s="314">
        <v>7</v>
      </c>
      <c r="O148" s="315">
        <v>3</v>
      </c>
      <c r="P148" s="315">
        <v>21</v>
      </c>
      <c r="Q148" s="315"/>
      <c r="R148" s="315">
        <v>31</v>
      </c>
      <c r="S148" s="332">
        <v>6.3917525773195885E-2</v>
      </c>
      <c r="T148" s="330"/>
      <c r="U148" s="313">
        <v>485</v>
      </c>
    </row>
    <row r="149" spans="1:21" ht="24.75" customHeight="1">
      <c r="A149" s="317" t="s">
        <v>312</v>
      </c>
      <c r="B149" s="330"/>
      <c r="C149" s="314">
        <v>179</v>
      </c>
      <c r="D149" s="315">
        <v>40</v>
      </c>
      <c r="E149" s="332">
        <v>0.2235</v>
      </c>
      <c r="F149" s="330"/>
      <c r="G149" s="314">
        <v>80</v>
      </c>
      <c r="H149" s="315">
        <v>4</v>
      </c>
      <c r="I149" s="315">
        <v>131</v>
      </c>
      <c r="J149" s="315">
        <v>4</v>
      </c>
      <c r="K149" s="315">
        <v>219</v>
      </c>
      <c r="L149" s="332">
        <v>1</v>
      </c>
      <c r="M149" s="330"/>
      <c r="N149" s="314"/>
      <c r="O149" s="315"/>
      <c r="P149" s="315"/>
      <c r="Q149" s="315"/>
      <c r="R149" s="315">
        <v>0</v>
      </c>
      <c r="S149" s="332">
        <v>0</v>
      </c>
      <c r="T149" s="330"/>
      <c r="U149" s="313">
        <v>219</v>
      </c>
    </row>
    <row r="150" spans="1:21" ht="24.75" customHeight="1">
      <c r="A150" s="317" t="s">
        <v>313</v>
      </c>
      <c r="B150" s="330"/>
      <c r="C150" s="314">
        <v>99</v>
      </c>
      <c r="D150" s="315">
        <v>43</v>
      </c>
      <c r="E150" s="332">
        <v>0.43430000000000002</v>
      </c>
      <c r="F150" s="330"/>
      <c r="G150" s="314">
        <v>73</v>
      </c>
      <c r="H150" s="315">
        <v>7</v>
      </c>
      <c r="I150" s="315">
        <v>51</v>
      </c>
      <c r="J150" s="315">
        <v>4</v>
      </c>
      <c r="K150" s="315">
        <v>135</v>
      </c>
      <c r="L150" s="332">
        <v>0.95070422535211263</v>
      </c>
      <c r="M150" s="330"/>
      <c r="N150" s="314">
        <v>3</v>
      </c>
      <c r="O150" s="315"/>
      <c r="P150" s="315">
        <v>4</v>
      </c>
      <c r="Q150" s="315"/>
      <c r="R150" s="315">
        <v>7</v>
      </c>
      <c r="S150" s="332">
        <v>4.9295774647887321E-2</v>
      </c>
      <c r="T150" s="330"/>
      <c r="U150" s="313">
        <v>142</v>
      </c>
    </row>
    <row r="151" spans="1:21" ht="24.75" customHeight="1">
      <c r="A151" s="317" t="s">
        <v>314</v>
      </c>
      <c r="B151" s="330"/>
      <c r="C151" s="314">
        <v>203</v>
      </c>
      <c r="D151" s="315">
        <v>-95</v>
      </c>
      <c r="E151" s="332">
        <v>-0.46800000000000003</v>
      </c>
      <c r="F151" s="330"/>
      <c r="G151" s="314">
        <v>35</v>
      </c>
      <c r="H151" s="315">
        <v>1</v>
      </c>
      <c r="I151" s="315">
        <v>50</v>
      </c>
      <c r="J151" s="315">
        <v>2</v>
      </c>
      <c r="K151" s="315">
        <v>88</v>
      </c>
      <c r="L151" s="332">
        <v>0.81481481481481477</v>
      </c>
      <c r="M151" s="330"/>
      <c r="N151" s="314">
        <v>1</v>
      </c>
      <c r="O151" s="315"/>
      <c r="P151" s="315">
        <v>19</v>
      </c>
      <c r="Q151" s="315"/>
      <c r="R151" s="315">
        <v>20</v>
      </c>
      <c r="S151" s="332">
        <v>0.1851851851851852</v>
      </c>
      <c r="T151" s="330"/>
      <c r="U151" s="313">
        <v>108</v>
      </c>
    </row>
    <row r="152" spans="1:21" ht="24.75" customHeight="1">
      <c r="A152" s="317" t="s">
        <v>315</v>
      </c>
      <c r="B152" s="330"/>
      <c r="C152" s="314">
        <v>92</v>
      </c>
      <c r="D152" s="315">
        <v>-31</v>
      </c>
      <c r="E152" s="332">
        <v>-0.33700000000000002</v>
      </c>
      <c r="F152" s="330"/>
      <c r="G152" s="314">
        <v>3</v>
      </c>
      <c r="H152" s="315"/>
      <c r="I152" s="315">
        <v>56</v>
      </c>
      <c r="J152" s="315">
        <v>2</v>
      </c>
      <c r="K152" s="315">
        <v>61</v>
      </c>
      <c r="L152" s="332">
        <v>1</v>
      </c>
      <c r="M152" s="330"/>
      <c r="N152" s="314"/>
      <c r="O152" s="315"/>
      <c r="P152" s="315"/>
      <c r="Q152" s="315"/>
      <c r="R152" s="315">
        <v>0</v>
      </c>
      <c r="S152" s="332">
        <v>0</v>
      </c>
      <c r="T152" s="330"/>
      <c r="U152" s="313">
        <v>61</v>
      </c>
    </row>
    <row r="153" spans="1:21" ht="24.75" customHeight="1">
      <c r="A153" s="317" t="s">
        <v>316</v>
      </c>
      <c r="B153" s="330"/>
      <c r="C153" s="314">
        <v>112</v>
      </c>
      <c r="D153" s="315">
        <v>-48</v>
      </c>
      <c r="E153" s="332">
        <v>-0.42859999999999998</v>
      </c>
      <c r="F153" s="330"/>
      <c r="G153" s="314">
        <v>9</v>
      </c>
      <c r="H153" s="315"/>
      <c r="I153" s="315">
        <v>55</v>
      </c>
      <c r="J153" s="315"/>
      <c r="K153" s="315">
        <v>64</v>
      </c>
      <c r="L153" s="332">
        <v>1</v>
      </c>
      <c r="M153" s="330"/>
      <c r="N153" s="314"/>
      <c r="O153" s="315"/>
      <c r="P153" s="315"/>
      <c r="Q153" s="315"/>
      <c r="R153" s="315">
        <v>0</v>
      </c>
      <c r="S153" s="332">
        <v>0</v>
      </c>
      <c r="T153" s="330"/>
      <c r="U153" s="313">
        <v>64</v>
      </c>
    </row>
    <row r="154" spans="1:21" ht="24.75" customHeight="1">
      <c r="A154" s="317" t="s">
        <v>317</v>
      </c>
      <c r="B154" s="330"/>
      <c r="C154" s="314">
        <v>122</v>
      </c>
      <c r="D154" s="315">
        <v>16</v>
      </c>
      <c r="E154" s="332">
        <v>0.13109999999999999</v>
      </c>
      <c r="F154" s="330"/>
      <c r="G154" s="314">
        <v>29</v>
      </c>
      <c r="H154" s="315">
        <v>4</v>
      </c>
      <c r="I154" s="315">
        <v>95</v>
      </c>
      <c r="J154" s="315">
        <v>8</v>
      </c>
      <c r="K154" s="315">
        <v>136</v>
      </c>
      <c r="L154" s="332">
        <v>0.98550724637681153</v>
      </c>
      <c r="M154" s="330"/>
      <c r="N154" s="314"/>
      <c r="O154" s="315"/>
      <c r="P154" s="315">
        <v>2</v>
      </c>
      <c r="Q154" s="315"/>
      <c r="R154" s="315">
        <v>2</v>
      </c>
      <c r="S154" s="332">
        <v>1.4492753623188406E-2</v>
      </c>
      <c r="T154" s="330"/>
      <c r="U154" s="313">
        <v>138</v>
      </c>
    </row>
    <row r="155" spans="1:21" ht="24.75" customHeight="1">
      <c r="A155" s="317" t="s">
        <v>318</v>
      </c>
      <c r="B155" s="330"/>
      <c r="C155" s="314">
        <v>84</v>
      </c>
      <c r="D155" s="315">
        <v>-8</v>
      </c>
      <c r="E155" s="332">
        <v>-9.5200000000000007E-2</v>
      </c>
      <c r="F155" s="330"/>
      <c r="G155" s="314">
        <v>20</v>
      </c>
      <c r="H155" s="315"/>
      <c r="I155" s="315">
        <v>53</v>
      </c>
      <c r="J155" s="315">
        <v>3</v>
      </c>
      <c r="K155" s="315">
        <v>76</v>
      </c>
      <c r="L155" s="332">
        <v>1</v>
      </c>
      <c r="M155" s="330"/>
      <c r="N155" s="314"/>
      <c r="O155" s="315"/>
      <c r="P155" s="315"/>
      <c r="Q155" s="315"/>
      <c r="R155" s="315">
        <v>0</v>
      </c>
      <c r="S155" s="332">
        <v>0</v>
      </c>
      <c r="T155" s="330"/>
      <c r="U155" s="313">
        <v>76</v>
      </c>
    </row>
    <row r="156" spans="1:21" ht="24.75" customHeight="1">
      <c r="A156" s="317" t="s">
        <v>319</v>
      </c>
      <c r="B156" s="330"/>
      <c r="C156" s="314">
        <v>74</v>
      </c>
      <c r="D156" s="315">
        <v>-17</v>
      </c>
      <c r="E156" s="332">
        <v>-0.22969999999999999</v>
      </c>
      <c r="F156" s="330"/>
      <c r="G156" s="314">
        <v>8</v>
      </c>
      <c r="H156" s="315">
        <v>2</v>
      </c>
      <c r="I156" s="315">
        <v>45</v>
      </c>
      <c r="J156" s="315">
        <v>2</v>
      </c>
      <c r="K156" s="315">
        <v>57</v>
      </c>
      <c r="L156" s="332">
        <v>1</v>
      </c>
      <c r="M156" s="330"/>
      <c r="N156" s="314"/>
      <c r="O156" s="315"/>
      <c r="P156" s="315"/>
      <c r="Q156" s="315"/>
      <c r="R156" s="315">
        <v>0</v>
      </c>
      <c r="S156" s="332">
        <v>0</v>
      </c>
      <c r="T156" s="330"/>
      <c r="U156" s="313">
        <v>57</v>
      </c>
    </row>
    <row r="157" spans="1:21" ht="24.75" customHeight="1">
      <c r="A157" s="317" t="s">
        <v>320</v>
      </c>
      <c r="B157" s="330"/>
      <c r="C157" s="314">
        <v>63</v>
      </c>
      <c r="D157" s="315">
        <v>134</v>
      </c>
      <c r="E157" s="332">
        <v>2.1269999999999998</v>
      </c>
      <c r="F157" s="330"/>
      <c r="G157" s="314">
        <v>80</v>
      </c>
      <c r="H157" s="315">
        <v>6</v>
      </c>
      <c r="I157" s="315">
        <v>104</v>
      </c>
      <c r="J157" s="315">
        <v>2</v>
      </c>
      <c r="K157" s="315">
        <v>192</v>
      </c>
      <c r="L157" s="332">
        <v>0.97461928934010145</v>
      </c>
      <c r="M157" s="330"/>
      <c r="N157" s="314"/>
      <c r="O157" s="315"/>
      <c r="P157" s="315">
        <v>5</v>
      </c>
      <c r="Q157" s="315"/>
      <c r="R157" s="315">
        <v>5</v>
      </c>
      <c r="S157" s="332">
        <v>2.5380710659898477E-2</v>
      </c>
      <c r="T157" s="330"/>
      <c r="U157" s="313">
        <v>197</v>
      </c>
    </row>
    <row r="158" spans="1:21" ht="24.75" customHeight="1">
      <c r="A158" s="310"/>
      <c r="B158" s="327"/>
      <c r="C158" s="309"/>
      <c r="D158" s="308"/>
      <c r="E158" s="326"/>
      <c r="F158" s="327"/>
      <c r="G158" s="309"/>
      <c r="H158" s="308"/>
      <c r="I158" s="308"/>
      <c r="J158" s="308"/>
      <c r="K158" s="308"/>
      <c r="L158" s="328"/>
      <c r="M158" s="327"/>
      <c r="N158" s="309"/>
      <c r="O158" s="308"/>
      <c r="P158" s="308"/>
      <c r="Q158" s="308"/>
      <c r="R158" s="308"/>
      <c r="S158" s="328"/>
      <c r="T158" s="327"/>
      <c r="U158" s="310"/>
    </row>
    <row r="159" spans="1:21" ht="24.75" customHeight="1">
      <c r="A159" s="204" t="s">
        <v>120</v>
      </c>
      <c r="B159" s="319"/>
      <c r="C159" s="205">
        <v>3478</v>
      </c>
      <c r="D159" s="208">
        <v>1601</v>
      </c>
      <c r="E159" s="320">
        <v>0.46029999999999999</v>
      </c>
      <c r="F159" s="319"/>
      <c r="G159" s="205">
        <v>1424</v>
      </c>
      <c r="H159" s="206">
        <v>142</v>
      </c>
      <c r="I159" s="208">
        <v>2944</v>
      </c>
      <c r="J159" s="206">
        <v>225</v>
      </c>
      <c r="K159" s="208">
        <v>4735</v>
      </c>
      <c r="L159" s="320">
        <v>0.93227013191573149</v>
      </c>
      <c r="M159" s="319"/>
      <c r="N159" s="207">
        <v>140</v>
      </c>
      <c r="O159" s="206">
        <v>20</v>
      </c>
      <c r="P159" s="206">
        <v>172</v>
      </c>
      <c r="Q159" s="206">
        <v>12</v>
      </c>
      <c r="R159" s="206">
        <v>344</v>
      </c>
      <c r="S159" s="320">
        <v>6.7729868084268563E-2</v>
      </c>
      <c r="T159" s="319"/>
      <c r="U159" s="209">
        <v>5079</v>
      </c>
    </row>
    <row r="160" spans="1:21" ht="24.75" customHeight="1">
      <c r="A160" s="310"/>
      <c r="B160" s="327"/>
      <c r="C160" s="309"/>
      <c r="D160" s="308"/>
      <c r="E160" s="326"/>
      <c r="F160" s="327"/>
      <c r="G160" s="309"/>
      <c r="H160" s="308"/>
      <c r="I160" s="308"/>
      <c r="J160" s="308"/>
      <c r="K160" s="308"/>
      <c r="L160" s="328"/>
      <c r="M160" s="327"/>
      <c r="N160" s="309"/>
      <c r="O160" s="308"/>
      <c r="P160" s="308"/>
      <c r="Q160" s="308"/>
      <c r="R160" s="308"/>
      <c r="S160" s="328"/>
      <c r="T160" s="327"/>
      <c r="U160" s="310"/>
    </row>
    <row r="161" spans="1:21" ht="24.75" customHeight="1">
      <c r="A161" s="317" t="s">
        <v>321</v>
      </c>
      <c r="B161" s="330"/>
      <c r="C161" s="318">
        <v>1670</v>
      </c>
      <c r="D161" s="315">
        <v>483</v>
      </c>
      <c r="E161" s="332">
        <v>0.28920000000000001</v>
      </c>
      <c r="F161" s="330"/>
      <c r="G161" s="314">
        <v>540</v>
      </c>
      <c r="H161" s="315">
        <v>64</v>
      </c>
      <c r="I161" s="307">
        <v>1179</v>
      </c>
      <c r="J161" s="315">
        <v>99</v>
      </c>
      <c r="K161" s="307">
        <v>1882</v>
      </c>
      <c r="L161" s="332">
        <v>0.87412912215513228</v>
      </c>
      <c r="M161" s="330"/>
      <c r="N161" s="314">
        <v>121</v>
      </c>
      <c r="O161" s="315">
        <v>15</v>
      </c>
      <c r="P161" s="315">
        <v>126</v>
      </c>
      <c r="Q161" s="315">
        <v>9</v>
      </c>
      <c r="R161" s="315">
        <v>271</v>
      </c>
      <c r="S161" s="332">
        <v>0.12587087784486761</v>
      </c>
      <c r="T161" s="330"/>
      <c r="U161" s="161">
        <v>2153</v>
      </c>
    </row>
    <row r="162" spans="1:21" ht="24.75" customHeight="1">
      <c r="A162" s="317" t="s">
        <v>322</v>
      </c>
      <c r="B162" s="330"/>
      <c r="C162" s="314">
        <v>414</v>
      </c>
      <c r="D162" s="315">
        <v>341</v>
      </c>
      <c r="E162" s="332">
        <v>0.82369999999999999</v>
      </c>
      <c r="F162" s="330"/>
      <c r="G162" s="314">
        <v>227</v>
      </c>
      <c r="H162" s="315">
        <v>26</v>
      </c>
      <c r="I162" s="315">
        <v>418</v>
      </c>
      <c r="J162" s="315">
        <v>52</v>
      </c>
      <c r="K162" s="315">
        <v>723</v>
      </c>
      <c r="L162" s="332">
        <v>0.95761589403973513</v>
      </c>
      <c r="M162" s="330"/>
      <c r="N162" s="314">
        <v>12</v>
      </c>
      <c r="O162" s="315">
        <v>3</v>
      </c>
      <c r="P162" s="315">
        <v>17</v>
      </c>
      <c r="Q162" s="315"/>
      <c r="R162" s="315">
        <v>32</v>
      </c>
      <c r="S162" s="332">
        <v>4.2384105960264901E-2</v>
      </c>
      <c r="T162" s="330"/>
      <c r="U162" s="313">
        <v>755</v>
      </c>
    </row>
    <row r="163" spans="1:21" ht="24.75" customHeight="1">
      <c r="A163" s="317" t="s">
        <v>323</v>
      </c>
      <c r="B163" s="330"/>
      <c r="C163" s="314">
        <v>354</v>
      </c>
      <c r="D163" s="315">
        <v>231</v>
      </c>
      <c r="E163" s="332">
        <v>0.65249999999999997</v>
      </c>
      <c r="F163" s="330"/>
      <c r="G163" s="314">
        <v>167</v>
      </c>
      <c r="H163" s="315">
        <v>20</v>
      </c>
      <c r="I163" s="315">
        <v>363</v>
      </c>
      <c r="J163" s="315">
        <v>17</v>
      </c>
      <c r="K163" s="315">
        <v>567</v>
      </c>
      <c r="L163" s="332">
        <v>0.96923076923076923</v>
      </c>
      <c r="M163" s="330"/>
      <c r="N163" s="314">
        <v>4</v>
      </c>
      <c r="O163" s="315">
        <v>2</v>
      </c>
      <c r="P163" s="315">
        <v>10</v>
      </c>
      <c r="Q163" s="315">
        <v>2</v>
      </c>
      <c r="R163" s="315">
        <v>18</v>
      </c>
      <c r="S163" s="332">
        <v>3.0769230769230771E-2</v>
      </c>
      <c r="T163" s="330"/>
      <c r="U163" s="313">
        <v>585</v>
      </c>
    </row>
    <row r="164" spans="1:21" ht="24.75" customHeight="1">
      <c r="A164" s="317" t="s">
        <v>324</v>
      </c>
      <c r="B164" s="330"/>
      <c r="C164" s="314">
        <v>272</v>
      </c>
      <c r="D164" s="315">
        <v>22</v>
      </c>
      <c r="E164" s="332">
        <v>8.09E-2</v>
      </c>
      <c r="F164" s="330"/>
      <c r="G164" s="314">
        <v>41</v>
      </c>
      <c r="H164" s="315">
        <v>3</v>
      </c>
      <c r="I164" s="315">
        <v>236</v>
      </c>
      <c r="J164" s="315">
        <v>14</v>
      </c>
      <c r="K164" s="315">
        <v>294</v>
      </c>
      <c r="L164" s="332">
        <v>1</v>
      </c>
      <c r="M164" s="330"/>
      <c r="N164" s="314"/>
      <c r="O164" s="315"/>
      <c r="P164" s="315"/>
      <c r="Q164" s="315"/>
      <c r="R164" s="315">
        <v>0</v>
      </c>
      <c r="S164" s="332">
        <v>0</v>
      </c>
      <c r="T164" s="330"/>
      <c r="U164" s="313">
        <v>294</v>
      </c>
    </row>
    <row r="165" spans="1:21" ht="24.75" customHeight="1">
      <c r="A165" s="317" t="s">
        <v>325</v>
      </c>
      <c r="B165" s="330"/>
      <c r="C165" s="314">
        <v>176</v>
      </c>
      <c r="D165" s="315">
        <v>-54</v>
      </c>
      <c r="E165" s="332">
        <v>-0.30680000000000002</v>
      </c>
      <c r="F165" s="330"/>
      <c r="G165" s="314">
        <v>19</v>
      </c>
      <c r="H165" s="315">
        <v>2</v>
      </c>
      <c r="I165" s="315">
        <v>92</v>
      </c>
      <c r="J165" s="315">
        <v>5</v>
      </c>
      <c r="K165" s="315">
        <v>118</v>
      </c>
      <c r="L165" s="332">
        <v>0.96721311475409832</v>
      </c>
      <c r="M165" s="330"/>
      <c r="N165" s="314"/>
      <c r="O165" s="315"/>
      <c r="P165" s="315">
        <v>4</v>
      </c>
      <c r="Q165" s="315"/>
      <c r="R165" s="315">
        <v>4</v>
      </c>
      <c r="S165" s="332">
        <v>3.2786885245901641E-2</v>
      </c>
      <c r="T165" s="330"/>
      <c r="U165" s="313">
        <v>122</v>
      </c>
    </row>
    <row r="166" spans="1:21" ht="24.75" customHeight="1">
      <c r="A166" s="317" t="s">
        <v>326</v>
      </c>
      <c r="B166" s="330"/>
      <c r="C166" s="314">
        <v>166</v>
      </c>
      <c r="D166" s="315">
        <v>0</v>
      </c>
      <c r="E166" s="332">
        <v>0</v>
      </c>
      <c r="F166" s="330"/>
      <c r="G166" s="314">
        <v>44</v>
      </c>
      <c r="H166" s="315">
        <v>2</v>
      </c>
      <c r="I166" s="315">
        <v>115</v>
      </c>
      <c r="J166" s="315">
        <v>5</v>
      </c>
      <c r="K166" s="315">
        <v>166</v>
      </c>
      <c r="L166" s="332">
        <v>1</v>
      </c>
      <c r="M166" s="330"/>
      <c r="N166" s="314"/>
      <c r="O166" s="315"/>
      <c r="P166" s="315"/>
      <c r="Q166" s="315"/>
      <c r="R166" s="315">
        <v>0</v>
      </c>
      <c r="S166" s="332">
        <v>0</v>
      </c>
      <c r="T166" s="330"/>
      <c r="U166" s="313">
        <v>166</v>
      </c>
    </row>
    <row r="167" spans="1:21" ht="24.75" customHeight="1">
      <c r="A167" s="317" t="s">
        <v>327</v>
      </c>
      <c r="B167" s="330"/>
      <c r="C167" s="314">
        <v>73</v>
      </c>
      <c r="D167" s="315">
        <v>154</v>
      </c>
      <c r="E167" s="332">
        <v>2.1095999999999999</v>
      </c>
      <c r="F167" s="330"/>
      <c r="G167" s="314">
        <v>65</v>
      </c>
      <c r="H167" s="315">
        <v>5</v>
      </c>
      <c r="I167" s="315">
        <v>136</v>
      </c>
      <c r="J167" s="315">
        <v>18</v>
      </c>
      <c r="K167" s="315">
        <v>224</v>
      </c>
      <c r="L167" s="332">
        <v>0.986784140969163</v>
      </c>
      <c r="M167" s="330"/>
      <c r="N167" s="314">
        <v>1</v>
      </c>
      <c r="O167" s="315"/>
      <c r="P167" s="315">
        <v>2</v>
      </c>
      <c r="Q167" s="315"/>
      <c r="R167" s="315">
        <v>3</v>
      </c>
      <c r="S167" s="332">
        <v>1.3215859030837005E-2</v>
      </c>
      <c r="T167" s="330"/>
      <c r="U167" s="313">
        <v>227</v>
      </c>
    </row>
    <row r="168" spans="1:21" ht="24.75" customHeight="1">
      <c r="A168" s="317" t="s">
        <v>328</v>
      </c>
      <c r="B168" s="330"/>
      <c r="C168" s="314">
        <v>74</v>
      </c>
      <c r="D168" s="315">
        <v>96</v>
      </c>
      <c r="E168" s="332">
        <v>1.2972999999999999</v>
      </c>
      <c r="F168" s="330"/>
      <c r="G168" s="314">
        <v>86</v>
      </c>
      <c r="H168" s="315">
        <v>4</v>
      </c>
      <c r="I168" s="315">
        <v>75</v>
      </c>
      <c r="J168" s="315"/>
      <c r="K168" s="315">
        <v>165</v>
      </c>
      <c r="L168" s="332">
        <v>0.97058823529411764</v>
      </c>
      <c r="M168" s="330"/>
      <c r="N168" s="314">
        <v>1</v>
      </c>
      <c r="O168" s="315"/>
      <c r="P168" s="315">
        <v>4</v>
      </c>
      <c r="Q168" s="315"/>
      <c r="R168" s="315">
        <v>5</v>
      </c>
      <c r="S168" s="332">
        <v>2.9411764705882356E-2</v>
      </c>
      <c r="T168" s="330"/>
      <c r="U168" s="313">
        <v>170</v>
      </c>
    </row>
    <row r="169" spans="1:21" ht="24.75" customHeight="1">
      <c r="A169" s="317" t="s">
        <v>329</v>
      </c>
      <c r="B169" s="330"/>
      <c r="C169" s="314">
        <v>136</v>
      </c>
      <c r="D169" s="315">
        <v>127</v>
      </c>
      <c r="E169" s="332">
        <v>0.93379999999999996</v>
      </c>
      <c r="F169" s="330"/>
      <c r="G169" s="314">
        <v>105</v>
      </c>
      <c r="H169" s="315">
        <v>7</v>
      </c>
      <c r="I169" s="315">
        <v>143</v>
      </c>
      <c r="J169" s="315">
        <v>5</v>
      </c>
      <c r="K169" s="315">
        <v>260</v>
      </c>
      <c r="L169" s="332">
        <v>0.98859315589353614</v>
      </c>
      <c r="M169" s="330"/>
      <c r="N169" s="314">
        <v>1</v>
      </c>
      <c r="O169" s="315"/>
      <c r="P169" s="315">
        <v>2</v>
      </c>
      <c r="Q169" s="315"/>
      <c r="R169" s="315">
        <v>3</v>
      </c>
      <c r="S169" s="332">
        <v>1.1406844106463879E-2</v>
      </c>
      <c r="T169" s="330"/>
      <c r="U169" s="313">
        <v>263</v>
      </c>
    </row>
    <row r="170" spans="1:21" ht="24.75" customHeight="1">
      <c r="A170" s="317" t="s">
        <v>330</v>
      </c>
      <c r="B170" s="330"/>
      <c r="C170" s="314">
        <v>51</v>
      </c>
      <c r="D170" s="315">
        <v>45</v>
      </c>
      <c r="E170" s="332">
        <v>0.88239999999999996</v>
      </c>
      <c r="F170" s="330"/>
      <c r="G170" s="314">
        <v>26</v>
      </c>
      <c r="H170" s="315">
        <v>4</v>
      </c>
      <c r="I170" s="315">
        <v>61</v>
      </c>
      <c r="J170" s="315">
        <v>2</v>
      </c>
      <c r="K170" s="315">
        <v>93</v>
      </c>
      <c r="L170" s="332">
        <v>0.96875</v>
      </c>
      <c r="M170" s="330"/>
      <c r="N170" s="314"/>
      <c r="O170" s="315"/>
      <c r="P170" s="315">
        <v>3</v>
      </c>
      <c r="Q170" s="315"/>
      <c r="R170" s="315">
        <v>3</v>
      </c>
      <c r="S170" s="332">
        <v>3.125E-2</v>
      </c>
      <c r="T170" s="330"/>
      <c r="U170" s="313">
        <v>96</v>
      </c>
    </row>
    <row r="171" spans="1:21" ht="24.75" customHeight="1">
      <c r="A171" s="317" t="s">
        <v>331</v>
      </c>
      <c r="B171" s="330"/>
      <c r="C171" s="314">
        <v>47</v>
      </c>
      <c r="D171" s="315">
        <v>53</v>
      </c>
      <c r="E171" s="332">
        <v>1.1276999999999999</v>
      </c>
      <c r="F171" s="330"/>
      <c r="G171" s="314">
        <v>45</v>
      </c>
      <c r="H171" s="315">
        <v>2</v>
      </c>
      <c r="I171" s="315">
        <v>47</v>
      </c>
      <c r="J171" s="315">
        <v>5</v>
      </c>
      <c r="K171" s="315">
        <v>99</v>
      </c>
      <c r="L171" s="332">
        <v>0.99</v>
      </c>
      <c r="M171" s="330"/>
      <c r="N171" s="314"/>
      <c r="O171" s="315"/>
      <c r="P171" s="315">
        <v>1</v>
      </c>
      <c r="Q171" s="315"/>
      <c r="R171" s="315">
        <v>1</v>
      </c>
      <c r="S171" s="332">
        <v>0.01</v>
      </c>
      <c r="T171" s="330"/>
      <c r="U171" s="313">
        <v>100</v>
      </c>
    </row>
    <row r="172" spans="1:21" ht="24.75" customHeight="1">
      <c r="A172" s="317" t="s">
        <v>332</v>
      </c>
      <c r="B172" s="330"/>
      <c r="C172" s="314">
        <v>45</v>
      </c>
      <c r="D172" s="315">
        <v>103</v>
      </c>
      <c r="E172" s="332">
        <v>2.2888999999999999</v>
      </c>
      <c r="F172" s="330"/>
      <c r="G172" s="314">
        <v>59</v>
      </c>
      <c r="H172" s="315">
        <v>3</v>
      </c>
      <c r="I172" s="315">
        <v>79</v>
      </c>
      <c r="J172" s="315">
        <v>3</v>
      </c>
      <c r="K172" s="315">
        <v>144</v>
      </c>
      <c r="L172" s="332">
        <v>0.97297297297297292</v>
      </c>
      <c r="M172" s="330"/>
      <c r="N172" s="314"/>
      <c r="O172" s="315"/>
      <c r="P172" s="315">
        <v>3</v>
      </c>
      <c r="Q172" s="315">
        <v>1</v>
      </c>
      <c r="R172" s="315">
        <v>4</v>
      </c>
      <c r="S172" s="332">
        <v>2.7027027027027025E-2</v>
      </c>
      <c r="T172" s="330"/>
      <c r="U172" s="313">
        <v>148</v>
      </c>
    </row>
    <row r="173" spans="1:21" ht="24.75" customHeight="1">
      <c r="A173" s="310"/>
      <c r="B173" s="327"/>
      <c r="C173" s="309"/>
      <c r="D173" s="308"/>
      <c r="E173" s="326"/>
      <c r="F173" s="327"/>
      <c r="G173" s="309"/>
      <c r="H173" s="308"/>
      <c r="I173" s="308"/>
      <c r="J173" s="308"/>
      <c r="K173" s="308"/>
      <c r="L173" s="328"/>
      <c r="M173" s="327"/>
      <c r="N173" s="309"/>
      <c r="O173" s="308"/>
      <c r="P173" s="308"/>
      <c r="Q173" s="308"/>
      <c r="R173" s="308"/>
      <c r="S173" s="328"/>
      <c r="T173" s="327"/>
      <c r="U173" s="310"/>
    </row>
    <row r="174" spans="1:21" ht="24.75" customHeight="1">
      <c r="A174" s="204" t="s">
        <v>121</v>
      </c>
      <c r="B174" s="319"/>
      <c r="C174" s="205">
        <v>13667</v>
      </c>
      <c r="D174" s="206">
        <v>-289</v>
      </c>
      <c r="E174" s="320">
        <v>-2.1100000000000001E-2</v>
      </c>
      <c r="F174" s="319"/>
      <c r="G174" s="205">
        <v>6425</v>
      </c>
      <c r="H174" s="206">
        <v>339</v>
      </c>
      <c r="I174" s="208">
        <v>4740</v>
      </c>
      <c r="J174" s="206">
        <v>209</v>
      </c>
      <c r="K174" s="208">
        <v>11713</v>
      </c>
      <c r="L174" s="320">
        <v>0.87554193451936013</v>
      </c>
      <c r="M174" s="319"/>
      <c r="N174" s="207">
        <v>881</v>
      </c>
      <c r="O174" s="206">
        <v>46</v>
      </c>
      <c r="P174" s="206">
        <v>709</v>
      </c>
      <c r="Q174" s="206">
        <v>29</v>
      </c>
      <c r="R174" s="208">
        <v>1665</v>
      </c>
      <c r="S174" s="320">
        <v>0.12445806548063987</v>
      </c>
      <c r="T174" s="319"/>
      <c r="U174" s="209">
        <v>13378</v>
      </c>
    </row>
    <row r="175" spans="1:21" ht="24.75" customHeight="1">
      <c r="A175" s="310"/>
      <c r="B175" s="327"/>
      <c r="C175" s="309"/>
      <c r="D175" s="308"/>
      <c r="E175" s="326"/>
      <c r="F175" s="327"/>
      <c r="G175" s="309"/>
      <c r="H175" s="308"/>
      <c r="I175" s="308"/>
      <c r="J175" s="308"/>
      <c r="K175" s="308"/>
      <c r="L175" s="328"/>
      <c r="M175" s="327"/>
      <c r="N175" s="309"/>
      <c r="O175" s="308"/>
      <c r="P175" s="308"/>
      <c r="Q175" s="308"/>
      <c r="R175" s="308"/>
      <c r="S175" s="328"/>
      <c r="T175" s="327"/>
      <c r="U175" s="310"/>
    </row>
    <row r="176" spans="1:21" ht="24.75" customHeight="1">
      <c r="A176" s="317" t="s">
        <v>333</v>
      </c>
      <c r="B176" s="330"/>
      <c r="C176" s="318">
        <v>4515</v>
      </c>
      <c r="D176" s="307">
        <v>1201</v>
      </c>
      <c r="E176" s="332">
        <v>0.26600000000000001</v>
      </c>
      <c r="F176" s="330"/>
      <c r="G176" s="318">
        <v>2779</v>
      </c>
      <c r="H176" s="315"/>
      <c r="I176" s="307">
        <v>2087</v>
      </c>
      <c r="J176" s="315"/>
      <c r="K176" s="307">
        <v>4866</v>
      </c>
      <c r="L176" s="332">
        <v>0.8512946116165151</v>
      </c>
      <c r="M176" s="330"/>
      <c r="N176" s="314">
        <v>479</v>
      </c>
      <c r="O176" s="315"/>
      <c r="P176" s="315">
        <v>371</v>
      </c>
      <c r="Q176" s="315"/>
      <c r="R176" s="315">
        <v>850</v>
      </c>
      <c r="S176" s="332">
        <v>0.14870538838348496</v>
      </c>
      <c r="T176" s="330"/>
      <c r="U176" s="161">
        <v>5716</v>
      </c>
    </row>
    <row r="177" spans="1:21" ht="24.75" customHeight="1">
      <c r="A177" s="317" t="s">
        <v>334</v>
      </c>
      <c r="B177" s="330"/>
      <c r="C177" s="314">
        <v>84</v>
      </c>
      <c r="D177" s="315">
        <v>-15</v>
      </c>
      <c r="E177" s="332">
        <v>-0.17860000000000001</v>
      </c>
      <c r="F177" s="330"/>
      <c r="G177" s="314">
        <v>54</v>
      </c>
      <c r="H177" s="315">
        <v>4</v>
      </c>
      <c r="I177" s="315">
        <v>10</v>
      </c>
      <c r="J177" s="315"/>
      <c r="K177" s="315">
        <v>68</v>
      </c>
      <c r="L177" s="332">
        <v>0.98550724637681153</v>
      </c>
      <c r="M177" s="330"/>
      <c r="N177" s="314"/>
      <c r="O177" s="315"/>
      <c r="P177" s="315">
        <v>1</v>
      </c>
      <c r="Q177" s="315"/>
      <c r="R177" s="315">
        <v>1</v>
      </c>
      <c r="S177" s="332">
        <v>1.4492753623188406E-2</v>
      </c>
      <c r="T177" s="330"/>
      <c r="U177" s="313">
        <v>69</v>
      </c>
    </row>
    <row r="178" spans="1:21" ht="24.75" customHeight="1">
      <c r="A178" s="317" t="s">
        <v>335</v>
      </c>
      <c r="B178" s="330"/>
      <c r="C178" s="314">
        <v>84</v>
      </c>
      <c r="D178" s="315">
        <v>-14</v>
      </c>
      <c r="E178" s="332">
        <v>-0.16669999999999999</v>
      </c>
      <c r="F178" s="330"/>
      <c r="G178" s="314">
        <v>62</v>
      </c>
      <c r="H178" s="315">
        <v>2</v>
      </c>
      <c r="I178" s="315">
        <v>2</v>
      </c>
      <c r="J178" s="315"/>
      <c r="K178" s="315">
        <v>66</v>
      </c>
      <c r="L178" s="332">
        <v>0.94285714285714295</v>
      </c>
      <c r="M178" s="330"/>
      <c r="N178" s="314"/>
      <c r="O178" s="315"/>
      <c r="P178" s="315">
        <v>4</v>
      </c>
      <c r="Q178" s="315"/>
      <c r="R178" s="315">
        <v>4</v>
      </c>
      <c r="S178" s="332">
        <v>5.7142857142857141E-2</v>
      </c>
      <c r="T178" s="330"/>
      <c r="U178" s="313">
        <v>70</v>
      </c>
    </row>
    <row r="179" spans="1:21" ht="24.75" customHeight="1">
      <c r="A179" s="317" t="s">
        <v>336</v>
      </c>
      <c r="B179" s="330"/>
      <c r="C179" s="314">
        <v>84</v>
      </c>
      <c r="D179" s="315">
        <v>-27</v>
      </c>
      <c r="E179" s="332">
        <v>-0.32140000000000002</v>
      </c>
      <c r="F179" s="330"/>
      <c r="G179" s="314">
        <v>45</v>
      </c>
      <c r="H179" s="315">
        <v>3</v>
      </c>
      <c r="I179" s="315">
        <v>5</v>
      </c>
      <c r="J179" s="315"/>
      <c r="K179" s="315">
        <v>53</v>
      </c>
      <c r="L179" s="332">
        <v>0.92982456140350878</v>
      </c>
      <c r="M179" s="330"/>
      <c r="N179" s="314">
        <v>3</v>
      </c>
      <c r="O179" s="315"/>
      <c r="P179" s="315">
        <v>1</v>
      </c>
      <c r="Q179" s="315"/>
      <c r="R179" s="315">
        <v>4</v>
      </c>
      <c r="S179" s="332">
        <v>7.0175438596491224E-2</v>
      </c>
      <c r="T179" s="330"/>
      <c r="U179" s="313">
        <v>57</v>
      </c>
    </row>
    <row r="180" spans="1:21" ht="24.75" customHeight="1">
      <c r="A180" s="317" t="s">
        <v>337</v>
      </c>
      <c r="B180" s="330"/>
      <c r="C180" s="314">
        <v>84</v>
      </c>
      <c r="D180" s="315">
        <v>-30</v>
      </c>
      <c r="E180" s="332">
        <v>-0.35709999999999997</v>
      </c>
      <c r="F180" s="330"/>
      <c r="G180" s="314">
        <v>42</v>
      </c>
      <c r="H180" s="315">
        <v>2</v>
      </c>
      <c r="I180" s="315">
        <v>9</v>
      </c>
      <c r="J180" s="315"/>
      <c r="K180" s="315">
        <v>53</v>
      </c>
      <c r="L180" s="332">
        <v>0.98148148148148151</v>
      </c>
      <c r="M180" s="330"/>
      <c r="N180" s="314">
        <v>1</v>
      </c>
      <c r="O180" s="315"/>
      <c r="P180" s="315"/>
      <c r="Q180" s="315"/>
      <c r="R180" s="315">
        <v>1</v>
      </c>
      <c r="S180" s="332">
        <v>1.8518518518518517E-2</v>
      </c>
      <c r="T180" s="330"/>
      <c r="U180" s="313">
        <v>54</v>
      </c>
    </row>
    <row r="181" spans="1:21" ht="24.75" customHeight="1">
      <c r="A181" s="317" t="s">
        <v>338</v>
      </c>
      <c r="B181" s="330"/>
      <c r="C181" s="314">
        <v>84</v>
      </c>
      <c r="D181" s="315">
        <v>-53</v>
      </c>
      <c r="E181" s="332">
        <v>-0.63100000000000001</v>
      </c>
      <c r="F181" s="330"/>
      <c r="G181" s="314">
        <v>19</v>
      </c>
      <c r="H181" s="315">
        <v>2</v>
      </c>
      <c r="I181" s="315">
        <v>10</v>
      </c>
      <c r="J181" s="315"/>
      <c r="K181" s="315">
        <v>31</v>
      </c>
      <c r="L181" s="332">
        <v>1</v>
      </c>
      <c r="M181" s="330"/>
      <c r="N181" s="314"/>
      <c r="O181" s="315"/>
      <c r="P181" s="315"/>
      <c r="Q181" s="315"/>
      <c r="R181" s="315">
        <v>0</v>
      </c>
      <c r="S181" s="332">
        <v>0</v>
      </c>
      <c r="T181" s="330"/>
      <c r="U181" s="313">
        <v>31</v>
      </c>
    </row>
    <row r="182" spans="1:21" ht="24.75" customHeight="1">
      <c r="A182" s="317" t="s">
        <v>339</v>
      </c>
      <c r="B182" s="330"/>
      <c r="C182" s="314">
        <v>84</v>
      </c>
      <c r="D182" s="315">
        <v>-34</v>
      </c>
      <c r="E182" s="332">
        <v>-0.40479999999999999</v>
      </c>
      <c r="F182" s="330"/>
      <c r="G182" s="314">
        <v>44</v>
      </c>
      <c r="H182" s="315">
        <v>3</v>
      </c>
      <c r="I182" s="315">
        <v>3</v>
      </c>
      <c r="J182" s="315"/>
      <c r="K182" s="315">
        <v>50</v>
      </c>
      <c r="L182" s="332">
        <v>1</v>
      </c>
      <c r="M182" s="330"/>
      <c r="N182" s="314"/>
      <c r="O182" s="315"/>
      <c r="P182" s="315"/>
      <c r="Q182" s="315"/>
      <c r="R182" s="315">
        <v>0</v>
      </c>
      <c r="S182" s="332">
        <v>0</v>
      </c>
      <c r="T182" s="330"/>
      <c r="U182" s="313">
        <v>50</v>
      </c>
    </row>
    <row r="183" spans="1:21" ht="24.75" customHeight="1">
      <c r="A183" s="317" t="s">
        <v>340</v>
      </c>
      <c r="B183" s="330"/>
      <c r="C183" s="318">
        <v>4371</v>
      </c>
      <c r="D183" s="315">
        <v>-86</v>
      </c>
      <c r="E183" s="332">
        <v>-1.9699999999999999E-2</v>
      </c>
      <c r="F183" s="330"/>
      <c r="G183" s="318">
        <v>2329</v>
      </c>
      <c r="H183" s="315"/>
      <c r="I183" s="307">
        <v>1596</v>
      </c>
      <c r="J183" s="315"/>
      <c r="K183" s="307">
        <v>3925</v>
      </c>
      <c r="L183" s="332">
        <v>0.91598599766627775</v>
      </c>
      <c r="M183" s="330"/>
      <c r="N183" s="314">
        <v>164</v>
      </c>
      <c r="O183" s="315"/>
      <c r="P183" s="315">
        <v>196</v>
      </c>
      <c r="Q183" s="315"/>
      <c r="R183" s="315">
        <v>360</v>
      </c>
      <c r="S183" s="332">
        <v>8.401400233372229E-2</v>
      </c>
      <c r="T183" s="330"/>
      <c r="U183" s="161">
        <v>4285</v>
      </c>
    </row>
    <row r="184" spans="1:21" ht="24.75" customHeight="1">
      <c r="A184" s="317" t="s">
        <v>341</v>
      </c>
      <c r="B184" s="330"/>
      <c r="C184" s="314">
        <v>444</v>
      </c>
      <c r="D184" s="315">
        <v>17</v>
      </c>
      <c r="E184" s="332">
        <v>3.8300000000000001E-2</v>
      </c>
      <c r="F184" s="330"/>
      <c r="G184" s="314"/>
      <c r="H184" s="315">
        <v>252</v>
      </c>
      <c r="I184" s="315"/>
      <c r="J184" s="315">
        <v>148</v>
      </c>
      <c r="K184" s="315">
        <v>400</v>
      </c>
      <c r="L184" s="332">
        <v>0.86767895878524937</v>
      </c>
      <c r="M184" s="330"/>
      <c r="N184" s="314"/>
      <c r="O184" s="315">
        <v>40</v>
      </c>
      <c r="P184" s="315"/>
      <c r="Q184" s="315">
        <v>21</v>
      </c>
      <c r="R184" s="315">
        <v>61</v>
      </c>
      <c r="S184" s="332">
        <v>0.13232104121475052</v>
      </c>
      <c r="T184" s="330"/>
      <c r="U184" s="313">
        <v>461</v>
      </c>
    </row>
    <row r="185" spans="1:21" ht="24.75" customHeight="1">
      <c r="A185" s="317" t="s">
        <v>342</v>
      </c>
      <c r="B185" s="330"/>
      <c r="C185" s="318">
        <v>1134</v>
      </c>
      <c r="D185" s="315">
        <v>-354</v>
      </c>
      <c r="E185" s="332">
        <v>-0.31219999999999998</v>
      </c>
      <c r="F185" s="330"/>
      <c r="G185" s="314">
        <v>242</v>
      </c>
      <c r="H185" s="315">
        <v>48</v>
      </c>
      <c r="I185" s="315">
        <v>420</v>
      </c>
      <c r="J185" s="315">
        <v>23</v>
      </c>
      <c r="K185" s="315">
        <v>733</v>
      </c>
      <c r="L185" s="332">
        <v>0.93974358974358974</v>
      </c>
      <c r="M185" s="330"/>
      <c r="N185" s="314">
        <v>8</v>
      </c>
      <c r="O185" s="315">
        <v>1</v>
      </c>
      <c r="P185" s="315">
        <v>37</v>
      </c>
      <c r="Q185" s="315">
        <v>1</v>
      </c>
      <c r="R185" s="315">
        <v>47</v>
      </c>
      <c r="S185" s="332">
        <v>6.0256410256410257E-2</v>
      </c>
      <c r="T185" s="330"/>
      <c r="U185" s="313">
        <v>780</v>
      </c>
    </row>
    <row r="186" spans="1:21" ht="24.75" customHeight="1">
      <c r="A186" s="317" t="s">
        <v>343</v>
      </c>
      <c r="B186" s="330"/>
      <c r="C186" s="318">
        <v>1091</v>
      </c>
      <c r="D186" s="315">
        <v>22</v>
      </c>
      <c r="E186" s="332">
        <v>2.0199999999999999E-2</v>
      </c>
      <c r="F186" s="330"/>
      <c r="G186" s="314">
        <v>693</v>
      </c>
      <c r="H186" s="315"/>
      <c r="I186" s="315">
        <v>179</v>
      </c>
      <c r="J186" s="315"/>
      <c r="K186" s="315">
        <v>872</v>
      </c>
      <c r="L186" s="332">
        <v>0.7834681042228212</v>
      </c>
      <c r="M186" s="330"/>
      <c r="N186" s="314">
        <v>186</v>
      </c>
      <c r="O186" s="315"/>
      <c r="P186" s="315">
        <v>55</v>
      </c>
      <c r="Q186" s="315"/>
      <c r="R186" s="315">
        <v>241</v>
      </c>
      <c r="S186" s="332">
        <v>0.2165318957771788</v>
      </c>
      <c r="T186" s="330"/>
      <c r="U186" s="161">
        <v>1113</v>
      </c>
    </row>
    <row r="187" spans="1:21" ht="24.75" customHeight="1">
      <c r="A187" s="317" t="s">
        <v>344</v>
      </c>
      <c r="B187" s="330"/>
      <c r="C187" s="318">
        <v>1608</v>
      </c>
      <c r="D187" s="315">
        <v>-916</v>
      </c>
      <c r="E187" s="332">
        <v>-0.56969999999999998</v>
      </c>
      <c r="F187" s="330"/>
      <c r="G187" s="314">
        <v>116</v>
      </c>
      <c r="H187" s="315">
        <v>23</v>
      </c>
      <c r="I187" s="315">
        <v>419</v>
      </c>
      <c r="J187" s="315">
        <v>38</v>
      </c>
      <c r="K187" s="315">
        <v>596</v>
      </c>
      <c r="L187" s="332">
        <v>0.86127167630057799</v>
      </c>
      <c r="M187" s="330"/>
      <c r="N187" s="314">
        <v>40</v>
      </c>
      <c r="O187" s="315">
        <v>5</v>
      </c>
      <c r="P187" s="315">
        <v>44</v>
      </c>
      <c r="Q187" s="315">
        <v>7</v>
      </c>
      <c r="R187" s="315">
        <v>96</v>
      </c>
      <c r="S187" s="332">
        <v>0.13872832369942198</v>
      </c>
      <c r="T187" s="330"/>
      <c r="U187" s="313">
        <v>692</v>
      </c>
    </row>
    <row r="188" spans="1:21" ht="24.75" customHeight="1">
      <c r="A188" s="310"/>
      <c r="B188" s="327"/>
      <c r="C188" s="309"/>
      <c r="D188" s="308"/>
      <c r="E188" s="326"/>
      <c r="F188" s="327"/>
      <c r="G188" s="309"/>
      <c r="H188" s="308"/>
      <c r="I188" s="308"/>
      <c r="J188" s="308"/>
      <c r="K188" s="308"/>
      <c r="L188" s="328"/>
      <c r="M188" s="327"/>
      <c r="N188" s="309"/>
      <c r="O188" s="308"/>
      <c r="P188" s="308"/>
      <c r="Q188" s="308"/>
      <c r="R188" s="308"/>
      <c r="S188" s="328"/>
      <c r="T188" s="327"/>
      <c r="U188" s="310"/>
    </row>
    <row r="189" spans="1:21" ht="24.75" customHeight="1">
      <c r="A189" s="204" t="s">
        <v>123</v>
      </c>
      <c r="B189" s="319"/>
      <c r="C189" s="205">
        <v>8233</v>
      </c>
      <c r="D189" s="208">
        <v>-1658</v>
      </c>
      <c r="E189" s="320">
        <v>-0.2014</v>
      </c>
      <c r="F189" s="319"/>
      <c r="G189" s="205">
        <v>2241</v>
      </c>
      <c r="H189" s="206">
        <v>201</v>
      </c>
      <c r="I189" s="208">
        <v>2574</v>
      </c>
      <c r="J189" s="206">
        <v>92</v>
      </c>
      <c r="K189" s="208">
        <v>5108</v>
      </c>
      <c r="L189" s="320">
        <v>0.7768821292775665</v>
      </c>
      <c r="M189" s="319"/>
      <c r="N189" s="207">
        <v>846</v>
      </c>
      <c r="O189" s="206">
        <v>67</v>
      </c>
      <c r="P189" s="206">
        <v>549</v>
      </c>
      <c r="Q189" s="206">
        <v>5</v>
      </c>
      <c r="R189" s="208">
        <v>1467</v>
      </c>
      <c r="S189" s="320">
        <v>0.22311787072243344</v>
      </c>
      <c r="T189" s="319"/>
      <c r="U189" s="209">
        <v>6575</v>
      </c>
    </row>
    <row r="190" spans="1:21" ht="24.75" customHeight="1">
      <c r="A190" s="310"/>
      <c r="B190" s="327"/>
      <c r="C190" s="309"/>
      <c r="D190" s="308"/>
      <c r="E190" s="326"/>
      <c r="F190" s="327"/>
      <c r="G190" s="309"/>
      <c r="H190" s="308"/>
      <c r="I190" s="308"/>
      <c r="J190" s="308"/>
      <c r="K190" s="308"/>
      <c r="L190" s="328"/>
      <c r="M190" s="327"/>
      <c r="N190" s="309"/>
      <c r="O190" s="308"/>
      <c r="P190" s="308"/>
      <c r="Q190" s="308"/>
      <c r="R190" s="308"/>
      <c r="S190" s="328"/>
      <c r="T190" s="327"/>
      <c r="U190" s="310"/>
    </row>
    <row r="191" spans="1:21" ht="24.75" customHeight="1">
      <c r="A191" s="317" t="s">
        <v>368</v>
      </c>
      <c r="B191" s="330"/>
      <c r="C191" s="318">
        <v>1044</v>
      </c>
      <c r="D191" s="315">
        <v>218</v>
      </c>
      <c r="E191" s="332">
        <v>0.20880000000000001</v>
      </c>
      <c r="F191" s="330"/>
      <c r="G191" s="314">
        <v>710</v>
      </c>
      <c r="H191" s="315">
        <v>64</v>
      </c>
      <c r="I191" s="315">
        <v>351</v>
      </c>
      <c r="J191" s="315">
        <v>24</v>
      </c>
      <c r="K191" s="307">
        <v>1149</v>
      </c>
      <c r="L191" s="332">
        <v>0.91045958795562598</v>
      </c>
      <c r="M191" s="330"/>
      <c r="N191" s="314">
        <v>104</v>
      </c>
      <c r="O191" s="315">
        <v>9</v>
      </c>
      <c r="P191" s="315"/>
      <c r="Q191" s="315"/>
      <c r="R191" s="315">
        <v>113</v>
      </c>
      <c r="S191" s="332">
        <v>8.9540412044374004E-2</v>
      </c>
      <c r="T191" s="330"/>
      <c r="U191" s="161">
        <v>1262</v>
      </c>
    </row>
    <row r="192" spans="1:21" ht="24.75" customHeight="1">
      <c r="A192" s="317" t="s">
        <v>369</v>
      </c>
      <c r="B192" s="330"/>
      <c r="C192" s="318">
        <v>1673</v>
      </c>
      <c r="D192" s="315">
        <v>500</v>
      </c>
      <c r="E192" s="332">
        <v>0.2989</v>
      </c>
      <c r="F192" s="330"/>
      <c r="G192" s="314">
        <v>652</v>
      </c>
      <c r="H192" s="315">
        <v>67</v>
      </c>
      <c r="I192" s="315">
        <v>593</v>
      </c>
      <c r="J192" s="315">
        <v>13</v>
      </c>
      <c r="K192" s="307">
        <v>1325</v>
      </c>
      <c r="L192" s="332">
        <v>0.6097560975609756</v>
      </c>
      <c r="M192" s="330"/>
      <c r="N192" s="314">
        <v>552</v>
      </c>
      <c r="O192" s="315">
        <v>52</v>
      </c>
      <c r="P192" s="315">
        <v>242</v>
      </c>
      <c r="Q192" s="315">
        <v>2</v>
      </c>
      <c r="R192" s="315">
        <v>848</v>
      </c>
      <c r="S192" s="332">
        <v>0.3902439024390244</v>
      </c>
      <c r="T192" s="330"/>
      <c r="U192" s="161">
        <v>2173</v>
      </c>
    </row>
    <row r="193" spans="1:21" ht="24.75" customHeight="1">
      <c r="A193" s="317" t="s">
        <v>370</v>
      </c>
      <c r="B193" s="330"/>
      <c r="C193" s="318">
        <v>2300</v>
      </c>
      <c r="D193" s="307">
        <v>-1496</v>
      </c>
      <c r="E193" s="332">
        <v>-0.65039999999999998</v>
      </c>
      <c r="F193" s="330"/>
      <c r="G193" s="314">
        <v>277</v>
      </c>
      <c r="H193" s="315">
        <v>26</v>
      </c>
      <c r="I193" s="315">
        <v>423</v>
      </c>
      <c r="J193" s="315">
        <v>13</v>
      </c>
      <c r="K193" s="315">
        <v>739</v>
      </c>
      <c r="L193" s="332">
        <v>0.9191542288557214</v>
      </c>
      <c r="M193" s="330"/>
      <c r="N193" s="314">
        <v>8</v>
      </c>
      <c r="O193" s="315"/>
      <c r="P193" s="315">
        <v>56</v>
      </c>
      <c r="Q193" s="315">
        <v>1</v>
      </c>
      <c r="R193" s="315">
        <v>65</v>
      </c>
      <c r="S193" s="332">
        <v>8.08457711442786E-2</v>
      </c>
      <c r="T193" s="330"/>
      <c r="U193" s="313">
        <v>804</v>
      </c>
    </row>
    <row r="194" spans="1:21" ht="24.75" customHeight="1">
      <c r="A194" s="317" t="s">
        <v>371</v>
      </c>
      <c r="B194" s="330"/>
      <c r="C194" s="314">
        <v>634</v>
      </c>
      <c r="D194" s="315">
        <v>-173</v>
      </c>
      <c r="E194" s="332">
        <v>-0.27289999999999998</v>
      </c>
      <c r="F194" s="330"/>
      <c r="G194" s="314">
        <v>94</v>
      </c>
      <c r="H194" s="315">
        <v>5</v>
      </c>
      <c r="I194" s="315">
        <v>282</v>
      </c>
      <c r="J194" s="315">
        <v>9</v>
      </c>
      <c r="K194" s="315">
        <v>390</v>
      </c>
      <c r="L194" s="332">
        <v>0.84598698481561829</v>
      </c>
      <c r="M194" s="330"/>
      <c r="N194" s="314">
        <v>26</v>
      </c>
      <c r="O194" s="315">
        <v>5</v>
      </c>
      <c r="P194" s="315">
        <v>39</v>
      </c>
      <c r="Q194" s="315">
        <v>1</v>
      </c>
      <c r="R194" s="315">
        <v>71</v>
      </c>
      <c r="S194" s="332">
        <v>0.15401301518438179</v>
      </c>
      <c r="T194" s="330"/>
      <c r="U194" s="313">
        <v>461</v>
      </c>
    </row>
    <row r="195" spans="1:21" ht="24.75" customHeight="1">
      <c r="A195" s="317" t="s">
        <v>372</v>
      </c>
      <c r="B195" s="330"/>
      <c r="C195" s="314">
        <v>385</v>
      </c>
      <c r="D195" s="315">
        <v>-23</v>
      </c>
      <c r="E195" s="332">
        <v>-5.9700000000000003E-2</v>
      </c>
      <c r="F195" s="330"/>
      <c r="G195" s="314">
        <v>109</v>
      </c>
      <c r="H195" s="315">
        <v>14</v>
      </c>
      <c r="I195" s="315">
        <v>226</v>
      </c>
      <c r="J195" s="315">
        <v>7</v>
      </c>
      <c r="K195" s="315">
        <v>356</v>
      </c>
      <c r="L195" s="332">
        <v>0.98342541436464093</v>
      </c>
      <c r="M195" s="330"/>
      <c r="N195" s="314"/>
      <c r="O195" s="315"/>
      <c r="P195" s="315">
        <v>6</v>
      </c>
      <c r="Q195" s="315"/>
      <c r="R195" s="315">
        <v>6</v>
      </c>
      <c r="S195" s="332">
        <v>1.6574585635359115E-2</v>
      </c>
      <c r="T195" s="330"/>
      <c r="U195" s="313">
        <v>362</v>
      </c>
    </row>
    <row r="196" spans="1:21" ht="24.75" customHeight="1">
      <c r="A196" s="317" t="s">
        <v>373</v>
      </c>
      <c r="B196" s="330"/>
      <c r="C196" s="314">
        <v>350</v>
      </c>
      <c r="D196" s="315">
        <v>4</v>
      </c>
      <c r="E196" s="332">
        <v>1.14E-2</v>
      </c>
      <c r="F196" s="330"/>
      <c r="G196" s="314">
        <v>191</v>
      </c>
      <c r="H196" s="315">
        <v>12</v>
      </c>
      <c r="I196" s="315">
        <v>135</v>
      </c>
      <c r="J196" s="315">
        <v>8</v>
      </c>
      <c r="K196" s="315">
        <v>346</v>
      </c>
      <c r="L196" s="332">
        <v>0.97740112994350281</v>
      </c>
      <c r="M196" s="330"/>
      <c r="N196" s="314"/>
      <c r="O196" s="315"/>
      <c r="P196" s="315">
        <v>7</v>
      </c>
      <c r="Q196" s="315">
        <v>1</v>
      </c>
      <c r="R196" s="315">
        <v>8</v>
      </c>
      <c r="S196" s="332">
        <v>2.2598870056497175E-2</v>
      </c>
      <c r="T196" s="330"/>
      <c r="U196" s="313">
        <v>354</v>
      </c>
    </row>
    <row r="197" spans="1:21" ht="24.75" customHeight="1">
      <c r="A197" s="317" t="s">
        <v>374</v>
      </c>
      <c r="B197" s="330"/>
      <c r="C197" s="314">
        <v>480</v>
      </c>
      <c r="D197" s="315">
        <v>-280</v>
      </c>
      <c r="E197" s="332">
        <v>-0.58330000000000004</v>
      </c>
      <c r="F197" s="330"/>
      <c r="G197" s="314">
        <v>34</v>
      </c>
      <c r="H197" s="315">
        <v>3</v>
      </c>
      <c r="I197" s="315">
        <v>145</v>
      </c>
      <c r="J197" s="315">
        <v>5</v>
      </c>
      <c r="K197" s="315">
        <v>187</v>
      </c>
      <c r="L197" s="332">
        <v>0.93500000000000005</v>
      </c>
      <c r="M197" s="330"/>
      <c r="N197" s="314">
        <v>3</v>
      </c>
      <c r="O197" s="315"/>
      <c r="P197" s="315">
        <v>10</v>
      </c>
      <c r="Q197" s="315"/>
      <c r="R197" s="315">
        <v>13</v>
      </c>
      <c r="S197" s="332">
        <v>6.5000000000000002E-2</v>
      </c>
      <c r="T197" s="330"/>
      <c r="U197" s="313">
        <v>200</v>
      </c>
    </row>
    <row r="198" spans="1:21" ht="24.75" customHeight="1">
      <c r="A198" s="317" t="s">
        <v>375</v>
      </c>
      <c r="B198" s="330"/>
      <c r="C198" s="314">
        <v>692</v>
      </c>
      <c r="D198" s="315">
        <v>-234</v>
      </c>
      <c r="E198" s="332">
        <v>-0.3382</v>
      </c>
      <c r="F198" s="330"/>
      <c r="G198" s="314">
        <v>62</v>
      </c>
      <c r="H198" s="315">
        <v>6</v>
      </c>
      <c r="I198" s="315">
        <v>160</v>
      </c>
      <c r="J198" s="315">
        <v>6</v>
      </c>
      <c r="K198" s="315">
        <v>234</v>
      </c>
      <c r="L198" s="332">
        <v>0.51091703056768556</v>
      </c>
      <c r="M198" s="330"/>
      <c r="N198" s="314">
        <v>148</v>
      </c>
      <c r="O198" s="315">
        <v>1</v>
      </c>
      <c r="P198" s="315">
        <v>75</v>
      </c>
      <c r="Q198" s="315"/>
      <c r="R198" s="315">
        <v>224</v>
      </c>
      <c r="S198" s="332">
        <v>0.48908296943231444</v>
      </c>
      <c r="T198" s="330"/>
      <c r="U198" s="313">
        <v>458</v>
      </c>
    </row>
    <row r="199" spans="1:21" ht="24.75" customHeight="1">
      <c r="A199" s="317" t="s">
        <v>376</v>
      </c>
      <c r="B199" s="330"/>
      <c r="C199" s="314">
        <v>220</v>
      </c>
      <c r="D199" s="315">
        <v>-99</v>
      </c>
      <c r="E199" s="332">
        <v>-0.45</v>
      </c>
      <c r="F199" s="330"/>
      <c r="G199" s="314">
        <v>10</v>
      </c>
      <c r="H199" s="315">
        <v>1</v>
      </c>
      <c r="I199" s="315">
        <v>64</v>
      </c>
      <c r="J199" s="315">
        <v>2</v>
      </c>
      <c r="K199" s="315">
        <v>77</v>
      </c>
      <c r="L199" s="332">
        <v>0.63636363636363635</v>
      </c>
      <c r="M199" s="330"/>
      <c r="N199" s="314">
        <v>1</v>
      </c>
      <c r="O199" s="315"/>
      <c r="P199" s="315">
        <v>43</v>
      </c>
      <c r="Q199" s="315"/>
      <c r="R199" s="315">
        <v>44</v>
      </c>
      <c r="S199" s="332">
        <v>0.36363636363636365</v>
      </c>
      <c r="T199" s="330"/>
      <c r="U199" s="313">
        <v>121</v>
      </c>
    </row>
    <row r="200" spans="1:21" ht="24.75" customHeight="1">
      <c r="A200" s="317" t="s">
        <v>377</v>
      </c>
      <c r="B200" s="330"/>
      <c r="C200" s="314">
        <v>170</v>
      </c>
      <c r="D200" s="315">
        <v>-35</v>
      </c>
      <c r="E200" s="332">
        <v>-0.2059</v>
      </c>
      <c r="F200" s="330"/>
      <c r="G200" s="314">
        <v>35</v>
      </c>
      <c r="H200" s="315">
        <v>3</v>
      </c>
      <c r="I200" s="315">
        <v>86</v>
      </c>
      <c r="J200" s="315">
        <v>5</v>
      </c>
      <c r="K200" s="315">
        <v>129</v>
      </c>
      <c r="L200" s="332">
        <v>0.9555555555555556</v>
      </c>
      <c r="M200" s="330"/>
      <c r="N200" s="314"/>
      <c r="O200" s="315"/>
      <c r="P200" s="315">
        <v>6</v>
      </c>
      <c r="Q200" s="315"/>
      <c r="R200" s="315">
        <v>6</v>
      </c>
      <c r="S200" s="332">
        <v>4.4444444444444446E-2</v>
      </c>
      <c r="T200" s="330"/>
      <c r="U200" s="313">
        <v>135</v>
      </c>
    </row>
    <row r="201" spans="1:21" ht="24.75" customHeight="1">
      <c r="A201" s="317" t="s">
        <v>378</v>
      </c>
      <c r="B201" s="330"/>
      <c r="C201" s="314">
        <v>285</v>
      </c>
      <c r="D201" s="315">
        <v>-40</v>
      </c>
      <c r="E201" s="332">
        <v>-0.1404</v>
      </c>
      <c r="F201" s="330"/>
      <c r="G201" s="314">
        <v>67</v>
      </c>
      <c r="H201" s="315"/>
      <c r="I201" s="315">
        <v>109</v>
      </c>
      <c r="J201" s="315"/>
      <c r="K201" s="315">
        <v>176</v>
      </c>
      <c r="L201" s="332">
        <v>0.71836734693877546</v>
      </c>
      <c r="M201" s="330"/>
      <c r="N201" s="314">
        <v>4</v>
      </c>
      <c r="O201" s="315"/>
      <c r="P201" s="315">
        <v>65</v>
      </c>
      <c r="Q201" s="315"/>
      <c r="R201" s="315">
        <v>69</v>
      </c>
      <c r="S201" s="332">
        <v>0.28163265306122448</v>
      </c>
      <c r="T201" s="330"/>
      <c r="U201" s="313">
        <v>245</v>
      </c>
    </row>
    <row r="202" spans="1:21" ht="24.75" customHeight="1">
      <c r="A202" s="310"/>
      <c r="B202" s="327"/>
      <c r="C202" s="309"/>
      <c r="D202" s="308"/>
      <c r="E202" s="326"/>
      <c r="F202" s="327"/>
      <c r="G202" s="309"/>
      <c r="H202" s="308"/>
      <c r="I202" s="308"/>
      <c r="J202" s="308"/>
      <c r="K202" s="308"/>
      <c r="L202" s="328"/>
      <c r="M202" s="327"/>
      <c r="N202" s="309"/>
      <c r="O202" s="308"/>
      <c r="P202" s="308"/>
      <c r="Q202" s="308"/>
      <c r="R202" s="308"/>
      <c r="S202" s="328"/>
      <c r="T202" s="327"/>
      <c r="U202" s="310"/>
    </row>
    <row r="203" spans="1:21" ht="24.75" customHeight="1">
      <c r="A203" s="204" t="s">
        <v>124</v>
      </c>
      <c r="B203" s="319"/>
      <c r="C203" s="205">
        <v>2047</v>
      </c>
      <c r="D203" s="208">
        <v>1846</v>
      </c>
      <c r="E203" s="320">
        <v>0.90180000000000005</v>
      </c>
      <c r="F203" s="319"/>
      <c r="G203" s="207">
        <v>977</v>
      </c>
      <c r="H203" s="206">
        <v>74</v>
      </c>
      <c r="I203" s="208">
        <v>2348</v>
      </c>
      <c r="J203" s="206">
        <v>155</v>
      </c>
      <c r="K203" s="208">
        <v>3554</v>
      </c>
      <c r="L203" s="320">
        <v>0.91292062676599028</v>
      </c>
      <c r="M203" s="319"/>
      <c r="N203" s="207">
        <v>134</v>
      </c>
      <c r="O203" s="206">
        <v>4</v>
      </c>
      <c r="P203" s="206">
        <v>197</v>
      </c>
      <c r="Q203" s="206">
        <v>4</v>
      </c>
      <c r="R203" s="206">
        <v>339</v>
      </c>
      <c r="S203" s="320">
        <v>8.7079373234009771E-2</v>
      </c>
      <c r="T203" s="319"/>
      <c r="U203" s="209">
        <v>3893</v>
      </c>
    </row>
    <row r="204" spans="1:21" ht="24.75" customHeight="1">
      <c r="A204" s="310"/>
      <c r="B204" s="327"/>
      <c r="C204" s="309"/>
      <c r="D204" s="308"/>
      <c r="E204" s="326"/>
      <c r="F204" s="327"/>
      <c r="G204" s="309"/>
      <c r="H204" s="308"/>
      <c r="I204" s="308"/>
      <c r="J204" s="308"/>
      <c r="K204" s="308"/>
      <c r="L204" s="328"/>
      <c r="M204" s="327"/>
      <c r="N204" s="309"/>
      <c r="O204" s="308"/>
      <c r="P204" s="308"/>
      <c r="Q204" s="308"/>
      <c r="R204" s="308"/>
      <c r="S204" s="328"/>
      <c r="T204" s="327"/>
      <c r="U204" s="310"/>
    </row>
    <row r="205" spans="1:21" ht="24.75" customHeight="1">
      <c r="A205" s="317" t="s">
        <v>379</v>
      </c>
      <c r="B205" s="330"/>
      <c r="C205" s="314">
        <v>216</v>
      </c>
      <c r="D205" s="315">
        <v>583</v>
      </c>
      <c r="E205" s="332">
        <v>2.6991000000000001</v>
      </c>
      <c r="F205" s="330"/>
      <c r="G205" s="314">
        <v>341</v>
      </c>
      <c r="H205" s="315"/>
      <c r="I205" s="315">
        <v>445</v>
      </c>
      <c r="J205" s="315"/>
      <c r="K205" s="315">
        <v>786</v>
      </c>
      <c r="L205" s="332">
        <v>0.98372966207759704</v>
      </c>
      <c r="M205" s="330"/>
      <c r="N205" s="314">
        <v>2</v>
      </c>
      <c r="O205" s="315"/>
      <c r="P205" s="315">
        <v>11</v>
      </c>
      <c r="Q205" s="315"/>
      <c r="R205" s="315">
        <v>13</v>
      </c>
      <c r="S205" s="332">
        <v>1.6270337922403004E-2</v>
      </c>
      <c r="T205" s="330"/>
      <c r="U205" s="313">
        <v>799</v>
      </c>
    </row>
    <row r="206" spans="1:21" ht="24.75" customHeight="1">
      <c r="A206" s="317" t="s">
        <v>380</v>
      </c>
      <c r="B206" s="330"/>
      <c r="C206" s="314">
        <v>132</v>
      </c>
      <c r="D206" s="315">
        <v>446</v>
      </c>
      <c r="E206" s="332">
        <v>3.3788</v>
      </c>
      <c r="F206" s="330"/>
      <c r="G206" s="314">
        <v>227</v>
      </c>
      <c r="H206" s="315"/>
      <c r="I206" s="315">
        <v>311</v>
      </c>
      <c r="J206" s="315"/>
      <c r="K206" s="315">
        <v>538</v>
      </c>
      <c r="L206" s="332">
        <v>0.93079584775086499</v>
      </c>
      <c r="M206" s="330"/>
      <c r="N206" s="314">
        <v>23</v>
      </c>
      <c r="O206" s="315"/>
      <c r="P206" s="315">
        <v>17</v>
      </c>
      <c r="Q206" s="315"/>
      <c r="R206" s="315">
        <v>40</v>
      </c>
      <c r="S206" s="332">
        <v>6.9204152249134954E-2</v>
      </c>
      <c r="T206" s="330"/>
      <c r="U206" s="313">
        <v>578</v>
      </c>
    </row>
    <row r="207" spans="1:21" ht="24.75" customHeight="1">
      <c r="A207" s="317" t="s">
        <v>381</v>
      </c>
      <c r="B207" s="330"/>
      <c r="C207" s="314">
        <v>69</v>
      </c>
      <c r="D207" s="315">
        <v>-20</v>
      </c>
      <c r="E207" s="332">
        <v>-0.28989999999999999</v>
      </c>
      <c r="F207" s="330"/>
      <c r="G207" s="314">
        <v>5</v>
      </c>
      <c r="H207" s="315"/>
      <c r="I207" s="315">
        <v>41</v>
      </c>
      <c r="J207" s="315"/>
      <c r="K207" s="315">
        <v>46</v>
      </c>
      <c r="L207" s="332">
        <v>0.93877551020408168</v>
      </c>
      <c r="M207" s="330"/>
      <c r="N207" s="314">
        <v>1</v>
      </c>
      <c r="O207" s="315"/>
      <c r="P207" s="315">
        <v>2</v>
      </c>
      <c r="Q207" s="315"/>
      <c r="R207" s="315">
        <v>3</v>
      </c>
      <c r="S207" s="332">
        <v>6.1224489795918366E-2</v>
      </c>
      <c r="T207" s="330"/>
      <c r="U207" s="313">
        <v>49</v>
      </c>
    </row>
    <row r="208" spans="1:21" ht="24.75" customHeight="1">
      <c r="A208" s="317" t="s">
        <v>382</v>
      </c>
      <c r="B208" s="330"/>
      <c r="C208" s="318">
        <v>1500</v>
      </c>
      <c r="D208" s="315">
        <v>730</v>
      </c>
      <c r="E208" s="332">
        <v>0.48670000000000002</v>
      </c>
      <c r="F208" s="330"/>
      <c r="G208" s="314">
        <v>404</v>
      </c>
      <c r="H208" s="315"/>
      <c r="I208" s="307">
        <v>1551</v>
      </c>
      <c r="J208" s="315"/>
      <c r="K208" s="307">
        <v>1955</v>
      </c>
      <c r="L208" s="332">
        <v>0.87668161434977576</v>
      </c>
      <c r="M208" s="330"/>
      <c r="N208" s="314">
        <v>108</v>
      </c>
      <c r="O208" s="315"/>
      <c r="P208" s="315">
        <v>167</v>
      </c>
      <c r="Q208" s="315"/>
      <c r="R208" s="315">
        <v>275</v>
      </c>
      <c r="S208" s="332">
        <v>0.12331838565022421</v>
      </c>
      <c r="T208" s="330"/>
      <c r="U208" s="161">
        <v>2230</v>
      </c>
    </row>
    <row r="209" spans="1:21" ht="24.75" customHeight="1">
      <c r="A209" s="317" t="s">
        <v>383</v>
      </c>
      <c r="B209" s="330"/>
      <c r="C209" s="314">
        <v>130</v>
      </c>
      <c r="D209" s="315">
        <v>107</v>
      </c>
      <c r="E209" s="332">
        <v>0.82310000000000005</v>
      </c>
      <c r="F209" s="330"/>
      <c r="G209" s="314"/>
      <c r="H209" s="315">
        <v>74</v>
      </c>
      <c r="I209" s="315"/>
      <c r="J209" s="315">
        <v>155</v>
      </c>
      <c r="K209" s="315">
        <v>229</v>
      </c>
      <c r="L209" s="332">
        <v>0.9662447257383967</v>
      </c>
      <c r="M209" s="330"/>
      <c r="N209" s="314"/>
      <c r="O209" s="315">
        <v>4</v>
      </c>
      <c r="P209" s="315"/>
      <c r="Q209" s="315">
        <v>4</v>
      </c>
      <c r="R209" s="315">
        <v>8</v>
      </c>
      <c r="S209" s="332">
        <v>3.375527426160338E-2</v>
      </c>
      <c r="T209" s="330"/>
      <c r="U209" s="313">
        <v>237</v>
      </c>
    </row>
    <row r="210" spans="1:21" ht="24.75" customHeight="1">
      <c r="A210" s="310"/>
      <c r="B210" s="327"/>
      <c r="C210" s="309"/>
      <c r="D210" s="308"/>
      <c r="E210" s="326"/>
      <c r="F210" s="327"/>
      <c r="G210" s="309"/>
      <c r="H210" s="308"/>
      <c r="I210" s="308"/>
      <c r="J210" s="308"/>
      <c r="K210" s="308"/>
      <c r="L210" s="328"/>
      <c r="M210" s="327"/>
      <c r="N210" s="309"/>
      <c r="O210" s="308"/>
      <c r="P210" s="308"/>
      <c r="Q210" s="308"/>
      <c r="R210" s="308"/>
      <c r="S210" s="328"/>
      <c r="T210" s="327"/>
      <c r="U210" s="310"/>
    </row>
    <row r="211" spans="1:21" ht="24.75" customHeight="1">
      <c r="A211" s="204" t="s">
        <v>125</v>
      </c>
      <c r="B211" s="319"/>
      <c r="C211" s="205">
        <v>1173</v>
      </c>
      <c r="D211" s="208">
        <v>1495</v>
      </c>
      <c r="E211" s="320">
        <v>1.2745</v>
      </c>
      <c r="F211" s="319"/>
      <c r="G211" s="205">
        <v>1248</v>
      </c>
      <c r="H211" s="206">
        <v>80</v>
      </c>
      <c r="I211" s="208">
        <v>1218</v>
      </c>
      <c r="J211" s="206">
        <v>79</v>
      </c>
      <c r="K211" s="208">
        <v>2625</v>
      </c>
      <c r="L211" s="320">
        <v>0.98388305847076463</v>
      </c>
      <c r="M211" s="319"/>
      <c r="N211" s="207">
        <v>17</v>
      </c>
      <c r="O211" s="206">
        <v>2</v>
      </c>
      <c r="P211" s="206">
        <v>22</v>
      </c>
      <c r="Q211" s="206">
        <v>2</v>
      </c>
      <c r="R211" s="206">
        <v>43</v>
      </c>
      <c r="S211" s="320">
        <v>1.6116941529235384E-2</v>
      </c>
      <c r="T211" s="319"/>
      <c r="U211" s="209">
        <v>2668</v>
      </c>
    </row>
    <row r="212" spans="1:21" ht="24.75" customHeight="1">
      <c r="A212" s="310"/>
      <c r="B212" s="327"/>
      <c r="C212" s="309"/>
      <c r="D212" s="308"/>
      <c r="E212" s="326"/>
      <c r="F212" s="327"/>
      <c r="G212" s="309"/>
      <c r="H212" s="308"/>
      <c r="I212" s="308"/>
      <c r="J212" s="308"/>
      <c r="K212" s="308"/>
      <c r="L212" s="328"/>
      <c r="M212" s="327"/>
      <c r="N212" s="309"/>
      <c r="O212" s="308"/>
      <c r="P212" s="308"/>
      <c r="Q212" s="308"/>
      <c r="R212" s="308"/>
      <c r="S212" s="328"/>
      <c r="T212" s="327"/>
      <c r="U212" s="310"/>
    </row>
    <row r="213" spans="1:21" ht="24.75" customHeight="1">
      <c r="A213" s="317" t="s">
        <v>384</v>
      </c>
      <c r="B213" s="330"/>
      <c r="C213" s="314">
        <v>962</v>
      </c>
      <c r="D213" s="307">
        <v>1295</v>
      </c>
      <c r="E213" s="332">
        <v>1.3462000000000001</v>
      </c>
      <c r="F213" s="330"/>
      <c r="G213" s="318">
        <v>1084</v>
      </c>
      <c r="H213" s="315"/>
      <c r="I213" s="307">
        <v>1138</v>
      </c>
      <c r="J213" s="315"/>
      <c r="K213" s="307">
        <v>2222</v>
      </c>
      <c r="L213" s="332">
        <v>0.98449268941072221</v>
      </c>
      <c r="M213" s="330"/>
      <c r="N213" s="314">
        <v>15</v>
      </c>
      <c r="O213" s="315"/>
      <c r="P213" s="315">
        <v>20</v>
      </c>
      <c r="Q213" s="315"/>
      <c r="R213" s="315">
        <v>35</v>
      </c>
      <c r="S213" s="332">
        <v>1.5507310589277803E-2</v>
      </c>
      <c r="T213" s="330"/>
      <c r="U213" s="161">
        <v>2257</v>
      </c>
    </row>
    <row r="214" spans="1:21" ht="24.75" customHeight="1">
      <c r="A214" s="317" t="s">
        <v>385</v>
      </c>
      <c r="B214" s="330"/>
      <c r="C214" s="314">
        <v>95</v>
      </c>
      <c r="D214" s="315">
        <v>153</v>
      </c>
      <c r="E214" s="332">
        <v>1.6105</v>
      </c>
      <c r="F214" s="330"/>
      <c r="G214" s="314">
        <v>164</v>
      </c>
      <c r="H214" s="315"/>
      <c r="I214" s="315">
        <v>80</v>
      </c>
      <c r="J214" s="315"/>
      <c r="K214" s="315">
        <v>244</v>
      </c>
      <c r="L214" s="332">
        <v>0.9838709677419355</v>
      </c>
      <c r="M214" s="330"/>
      <c r="N214" s="314">
        <v>2</v>
      </c>
      <c r="O214" s="315"/>
      <c r="P214" s="315">
        <v>2</v>
      </c>
      <c r="Q214" s="315"/>
      <c r="R214" s="315">
        <v>4</v>
      </c>
      <c r="S214" s="332">
        <v>1.6129032258064516E-2</v>
      </c>
      <c r="T214" s="330"/>
      <c r="U214" s="313">
        <v>248</v>
      </c>
    </row>
    <row r="215" spans="1:21" ht="24.75" customHeight="1">
      <c r="A215" s="317" t="s">
        <v>386</v>
      </c>
      <c r="B215" s="330"/>
      <c r="C215" s="314">
        <v>116</v>
      </c>
      <c r="D215" s="315">
        <v>47</v>
      </c>
      <c r="E215" s="332">
        <v>0.4052</v>
      </c>
      <c r="F215" s="330"/>
      <c r="G215" s="314"/>
      <c r="H215" s="315">
        <v>80</v>
      </c>
      <c r="I215" s="315"/>
      <c r="J215" s="315">
        <v>79</v>
      </c>
      <c r="K215" s="315">
        <v>159</v>
      </c>
      <c r="L215" s="332">
        <v>0.97546012269938653</v>
      </c>
      <c r="M215" s="330"/>
      <c r="N215" s="314"/>
      <c r="O215" s="315">
        <v>2</v>
      </c>
      <c r="P215" s="315"/>
      <c r="Q215" s="315">
        <v>2</v>
      </c>
      <c r="R215" s="315">
        <v>4</v>
      </c>
      <c r="S215" s="332">
        <v>2.4539877300613498E-2</v>
      </c>
      <c r="T215" s="330"/>
      <c r="U215" s="313">
        <v>163</v>
      </c>
    </row>
    <row r="216" spans="1:21" ht="24.75" customHeight="1">
      <c r="A216" s="310"/>
      <c r="B216" s="327"/>
      <c r="C216" s="309"/>
      <c r="D216" s="308"/>
      <c r="E216" s="326"/>
      <c r="F216" s="327"/>
      <c r="G216" s="309"/>
      <c r="H216" s="308"/>
      <c r="I216" s="308"/>
      <c r="J216" s="308"/>
      <c r="K216" s="308"/>
      <c r="L216" s="328"/>
      <c r="M216" s="327"/>
      <c r="N216" s="309"/>
      <c r="O216" s="308"/>
      <c r="P216" s="308"/>
      <c r="Q216" s="308"/>
      <c r="R216" s="308"/>
      <c r="S216" s="328"/>
      <c r="T216" s="327"/>
      <c r="U216" s="310"/>
    </row>
    <row r="217" spans="1:21" ht="24.75" customHeight="1">
      <c r="A217" s="204" t="s">
        <v>126</v>
      </c>
      <c r="B217" s="319"/>
      <c r="C217" s="205">
        <v>9663</v>
      </c>
      <c r="D217" s="206">
        <v>601</v>
      </c>
      <c r="E217" s="320">
        <v>6.2199999999999998E-2</v>
      </c>
      <c r="F217" s="319"/>
      <c r="G217" s="205">
        <v>3694</v>
      </c>
      <c r="H217" s="206">
        <v>284</v>
      </c>
      <c r="I217" s="208">
        <v>5370</v>
      </c>
      <c r="J217" s="206">
        <v>234</v>
      </c>
      <c r="K217" s="208">
        <v>9582</v>
      </c>
      <c r="L217" s="320">
        <v>0.93355416991426343</v>
      </c>
      <c r="M217" s="319"/>
      <c r="N217" s="207">
        <v>301</v>
      </c>
      <c r="O217" s="206">
        <v>26</v>
      </c>
      <c r="P217" s="206">
        <v>345</v>
      </c>
      <c r="Q217" s="206">
        <v>10</v>
      </c>
      <c r="R217" s="206">
        <v>682</v>
      </c>
      <c r="S217" s="320">
        <v>6.6445830085736554E-2</v>
      </c>
      <c r="T217" s="319"/>
      <c r="U217" s="209">
        <v>10264</v>
      </c>
    </row>
    <row r="218" spans="1:21" ht="24.75" customHeight="1">
      <c r="A218" s="310"/>
      <c r="B218" s="327"/>
      <c r="C218" s="309"/>
      <c r="D218" s="308"/>
      <c r="E218" s="326"/>
      <c r="F218" s="327"/>
      <c r="G218" s="309"/>
      <c r="H218" s="308"/>
      <c r="I218" s="308"/>
      <c r="J218" s="308"/>
      <c r="K218" s="308"/>
      <c r="L218" s="328"/>
      <c r="M218" s="327"/>
      <c r="N218" s="309"/>
      <c r="O218" s="308"/>
      <c r="P218" s="308"/>
      <c r="Q218" s="308"/>
      <c r="R218" s="308"/>
      <c r="S218" s="328"/>
      <c r="T218" s="327"/>
      <c r="U218" s="310"/>
    </row>
    <row r="219" spans="1:21" ht="24.75" customHeight="1">
      <c r="A219" s="317" t="s">
        <v>387</v>
      </c>
      <c r="B219" s="330"/>
      <c r="C219" s="318">
        <v>5441</v>
      </c>
      <c r="D219" s="315">
        <v>707</v>
      </c>
      <c r="E219" s="332">
        <v>0.12989999999999999</v>
      </c>
      <c r="F219" s="330"/>
      <c r="G219" s="318">
        <v>3357</v>
      </c>
      <c r="H219" s="315"/>
      <c r="I219" s="307">
        <v>2407</v>
      </c>
      <c r="J219" s="315"/>
      <c r="K219" s="307">
        <v>5764</v>
      </c>
      <c r="L219" s="332">
        <v>0.93754066363044897</v>
      </c>
      <c r="M219" s="330"/>
      <c r="N219" s="314">
        <v>242</v>
      </c>
      <c r="O219" s="315"/>
      <c r="P219" s="315">
        <v>142</v>
      </c>
      <c r="Q219" s="315"/>
      <c r="R219" s="315">
        <v>384</v>
      </c>
      <c r="S219" s="332">
        <v>6.2459336369551074E-2</v>
      </c>
      <c r="T219" s="330"/>
      <c r="U219" s="161">
        <v>6148</v>
      </c>
    </row>
    <row r="220" spans="1:21" ht="24.75" customHeight="1">
      <c r="A220" s="317" t="s">
        <v>388</v>
      </c>
      <c r="B220" s="330"/>
      <c r="C220" s="318">
        <v>2057</v>
      </c>
      <c r="D220" s="315">
        <v>-266</v>
      </c>
      <c r="E220" s="332">
        <v>-0.1293</v>
      </c>
      <c r="F220" s="330"/>
      <c r="G220" s="314">
        <v>113</v>
      </c>
      <c r="H220" s="315"/>
      <c r="I220" s="307">
        <v>1516</v>
      </c>
      <c r="J220" s="315"/>
      <c r="K220" s="307">
        <v>1629</v>
      </c>
      <c r="L220" s="332">
        <v>0.90954773869346739</v>
      </c>
      <c r="M220" s="330"/>
      <c r="N220" s="314">
        <v>21</v>
      </c>
      <c r="O220" s="315"/>
      <c r="P220" s="315">
        <v>141</v>
      </c>
      <c r="Q220" s="315"/>
      <c r="R220" s="315">
        <v>162</v>
      </c>
      <c r="S220" s="332">
        <v>9.0452261306532653E-2</v>
      </c>
      <c r="T220" s="330"/>
      <c r="U220" s="161">
        <v>1791</v>
      </c>
    </row>
    <row r="221" spans="1:21" ht="24.75" customHeight="1">
      <c r="A221" s="317" t="s">
        <v>389</v>
      </c>
      <c r="B221" s="330"/>
      <c r="C221" s="314">
        <v>603</v>
      </c>
      <c r="D221" s="315">
        <v>-49</v>
      </c>
      <c r="E221" s="332">
        <v>-8.1299999999999997E-2</v>
      </c>
      <c r="F221" s="330"/>
      <c r="G221" s="314"/>
      <c r="H221" s="315">
        <v>284</v>
      </c>
      <c r="I221" s="315"/>
      <c r="J221" s="315">
        <v>234</v>
      </c>
      <c r="K221" s="315">
        <v>518</v>
      </c>
      <c r="L221" s="332">
        <v>0.93501805054151621</v>
      </c>
      <c r="M221" s="330"/>
      <c r="N221" s="314"/>
      <c r="O221" s="315">
        <v>26</v>
      </c>
      <c r="P221" s="315"/>
      <c r="Q221" s="315">
        <v>10</v>
      </c>
      <c r="R221" s="315">
        <v>36</v>
      </c>
      <c r="S221" s="332">
        <v>6.4981949458483748E-2</v>
      </c>
      <c r="T221" s="330"/>
      <c r="U221" s="313">
        <v>554</v>
      </c>
    </row>
    <row r="222" spans="1:21" ht="24.75" customHeight="1">
      <c r="A222" s="317" t="s">
        <v>390</v>
      </c>
      <c r="B222" s="330"/>
      <c r="C222" s="318">
        <v>1562</v>
      </c>
      <c r="D222" s="315">
        <v>209</v>
      </c>
      <c r="E222" s="332">
        <v>0.1338</v>
      </c>
      <c r="F222" s="330"/>
      <c r="G222" s="314">
        <v>224</v>
      </c>
      <c r="H222" s="315"/>
      <c r="I222" s="307">
        <v>1447</v>
      </c>
      <c r="J222" s="315"/>
      <c r="K222" s="307">
        <v>1671</v>
      </c>
      <c r="L222" s="332">
        <v>0.94353472614342182</v>
      </c>
      <c r="M222" s="330"/>
      <c r="N222" s="314">
        <v>38</v>
      </c>
      <c r="O222" s="315"/>
      <c r="P222" s="315">
        <v>62</v>
      </c>
      <c r="Q222" s="315"/>
      <c r="R222" s="315">
        <v>100</v>
      </c>
      <c r="S222" s="332">
        <v>5.6465273856578201E-2</v>
      </c>
      <c r="T222" s="330"/>
      <c r="U222" s="161">
        <v>1771</v>
      </c>
    </row>
    <row r="223" spans="1:21" ht="24.75" customHeight="1">
      <c r="A223" s="310"/>
      <c r="B223" s="327"/>
      <c r="C223" s="309"/>
      <c r="D223" s="308"/>
      <c r="E223" s="326"/>
      <c r="F223" s="327"/>
      <c r="G223" s="309"/>
      <c r="H223" s="308"/>
      <c r="I223" s="308"/>
      <c r="J223" s="308"/>
      <c r="K223" s="308"/>
      <c r="L223" s="328"/>
      <c r="M223" s="327"/>
      <c r="N223" s="309"/>
      <c r="O223" s="308"/>
      <c r="P223" s="308"/>
      <c r="Q223" s="308"/>
      <c r="R223" s="308"/>
      <c r="S223" s="328"/>
      <c r="T223" s="327"/>
      <c r="U223" s="310"/>
    </row>
    <row r="224" spans="1:21" ht="24.75" customHeight="1">
      <c r="A224" s="204" t="s">
        <v>127</v>
      </c>
      <c r="B224" s="319"/>
      <c r="C224" s="205">
        <v>4072</v>
      </c>
      <c r="D224" s="206">
        <v>-211</v>
      </c>
      <c r="E224" s="320">
        <v>-5.1799999999999999E-2</v>
      </c>
      <c r="F224" s="319"/>
      <c r="G224" s="205">
        <v>1879</v>
      </c>
      <c r="H224" s="206">
        <v>88</v>
      </c>
      <c r="I224" s="208">
        <v>1764</v>
      </c>
      <c r="J224" s="206">
        <v>53</v>
      </c>
      <c r="K224" s="208">
        <v>3784</v>
      </c>
      <c r="L224" s="320">
        <v>0.98005698005698005</v>
      </c>
      <c r="M224" s="319"/>
      <c r="N224" s="207">
        <v>16</v>
      </c>
      <c r="O224" s="206">
        <v>17</v>
      </c>
      <c r="P224" s="206">
        <v>33</v>
      </c>
      <c r="Q224" s="206">
        <v>11</v>
      </c>
      <c r="R224" s="206">
        <v>77</v>
      </c>
      <c r="S224" s="320">
        <v>1.9943019943019943E-2</v>
      </c>
      <c r="T224" s="319"/>
      <c r="U224" s="209">
        <v>3861</v>
      </c>
    </row>
    <row r="225" spans="1:21" ht="24.75" customHeight="1">
      <c r="A225" s="310"/>
      <c r="B225" s="327"/>
      <c r="C225" s="309"/>
      <c r="D225" s="308"/>
      <c r="E225" s="326"/>
      <c r="F225" s="327"/>
      <c r="G225" s="309"/>
      <c r="H225" s="308"/>
      <c r="I225" s="308"/>
      <c r="J225" s="308"/>
      <c r="K225" s="308"/>
      <c r="L225" s="328"/>
      <c r="M225" s="327"/>
      <c r="N225" s="309"/>
      <c r="O225" s="308"/>
      <c r="P225" s="308"/>
      <c r="Q225" s="308"/>
      <c r="R225" s="308"/>
      <c r="S225" s="328"/>
      <c r="T225" s="327"/>
      <c r="U225" s="310"/>
    </row>
    <row r="226" spans="1:21" ht="24.75" customHeight="1">
      <c r="A226" s="317" t="s">
        <v>391</v>
      </c>
      <c r="B226" s="330"/>
      <c r="C226" s="314">
        <v>387</v>
      </c>
      <c r="D226" s="315">
        <v>-71</v>
      </c>
      <c r="E226" s="332">
        <v>-0.1835</v>
      </c>
      <c r="F226" s="330"/>
      <c r="G226" s="314">
        <v>119</v>
      </c>
      <c r="H226" s="315"/>
      <c r="I226" s="315">
        <v>196</v>
      </c>
      <c r="J226" s="315"/>
      <c r="K226" s="315">
        <v>315</v>
      </c>
      <c r="L226" s="332">
        <v>0.99683544303797467</v>
      </c>
      <c r="M226" s="330"/>
      <c r="N226" s="314"/>
      <c r="O226" s="315"/>
      <c r="P226" s="315">
        <v>1</v>
      </c>
      <c r="Q226" s="315"/>
      <c r="R226" s="315">
        <v>1</v>
      </c>
      <c r="S226" s="332">
        <v>3.1645569620253168E-3</v>
      </c>
      <c r="T226" s="330"/>
      <c r="U226" s="313">
        <v>316</v>
      </c>
    </row>
    <row r="227" spans="1:21" ht="24.75" customHeight="1">
      <c r="A227" s="317" t="s">
        <v>392</v>
      </c>
      <c r="B227" s="330"/>
      <c r="C227" s="314">
        <v>531</v>
      </c>
      <c r="D227" s="315">
        <v>-154</v>
      </c>
      <c r="E227" s="332">
        <v>-0.28999999999999998</v>
      </c>
      <c r="F227" s="330"/>
      <c r="G227" s="314">
        <v>136</v>
      </c>
      <c r="H227" s="315"/>
      <c r="I227" s="315">
        <v>235</v>
      </c>
      <c r="J227" s="315"/>
      <c r="K227" s="315">
        <v>371</v>
      </c>
      <c r="L227" s="332">
        <v>0.98408488063660471</v>
      </c>
      <c r="M227" s="330"/>
      <c r="N227" s="314">
        <v>2</v>
      </c>
      <c r="O227" s="315"/>
      <c r="P227" s="315">
        <v>4</v>
      </c>
      <c r="Q227" s="315"/>
      <c r="R227" s="315">
        <v>6</v>
      </c>
      <c r="S227" s="332">
        <v>1.5915119363395226E-2</v>
      </c>
      <c r="T227" s="330"/>
      <c r="U227" s="313">
        <v>377</v>
      </c>
    </row>
    <row r="228" spans="1:21" ht="24.75" customHeight="1">
      <c r="A228" s="317" t="s">
        <v>393</v>
      </c>
      <c r="B228" s="330"/>
      <c r="C228" s="314">
        <v>600</v>
      </c>
      <c r="D228" s="315">
        <v>-30</v>
      </c>
      <c r="E228" s="332">
        <v>-0.05</v>
      </c>
      <c r="F228" s="330"/>
      <c r="G228" s="314">
        <v>298</v>
      </c>
      <c r="H228" s="315"/>
      <c r="I228" s="315">
        <v>266</v>
      </c>
      <c r="J228" s="315"/>
      <c r="K228" s="315">
        <v>564</v>
      </c>
      <c r="L228" s="332">
        <v>0.98947368421052628</v>
      </c>
      <c r="M228" s="330"/>
      <c r="N228" s="314">
        <v>1</v>
      </c>
      <c r="O228" s="315"/>
      <c r="P228" s="315">
        <v>5</v>
      </c>
      <c r="Q228" s="315"/>
      <c r="R228" s="315">
        <v>6</v>
      </c>
      <c r="S228" s="332">
        <v>1.0526315789473684E-2</v>
      </c>
      <c r="T228" s="330"/>
      <c r="U228" s="313">
        <v>570</v>
      </c>
    </row>
    <row r="229" spans="1:21" ht="24.75" customHeight="1">
      <c r="A229" s="317" t="s">
        <v>394</v>
      </c>
      <c r="B229" s="330"/>
      <c r="C229" s="314">
        <v>252</v>
      </c>
      <c r="D229" s="315">
        <v>-8</v>
      </c>
      <c r="E229" s="332">
        <v>-3.1699999999999999E-2</v>
      </c>
      <c r="F229" s="330"/>
      <c r="G229" s="314">
        <v>91</v>
      </c>
      <c r="H229" s="315"/>
      <c r="I229" s="315">
        <v>153</v>
      </c>
      <c r="J229" s="315"/>
      <c r="K229" s="315">
        <v>244</v>
      </c>
      <c r="L229" s="332">
        <v>1</v>
      </c>
      <c r="M229" s="330"/>
      <c r="N229" s="314"/>
      <c r="O229" s="315"/>
      <c r="P229" s="315"/>
      <c r="Q229" s="315"/>
      <c r="R229" s="315">
        <v>0</v>
      </c>
      <c r="S229" s="332">
        <v>0</v>
      </c>
      <c r="T229" s="330"/>
      <c r="U229" s="313">
        <v>244</v>
      </c>
    </row>
    <row r="230" spans="1:21" ht="24.75" customHeight="1">
      <c r="A230" s="317" t="s">
        <v>395</v>
      </c>
      <c r="B230" s="330"/>
      <c r="C230" s="314">
        <v>200</v>
      </c>
      <c r="D230" s="315">
        <v>22</v>
      </c>
      <c r="E230" s="332">
        <v>0.11</v>
      </c>
      <c r="F230" s="330"/>
      <c r="G230" s="314">
        <v>140</v>
      </c>
      <c r="H230" s="315"/>
      <c r="I230" s="315">
        <v>82</v>
      </c>
      <c r="J230" s="315"/>
      <c r="K230" s="315">
        <v>222</v>
      </c>
      <c r="L230" s="332">
        <v>1</v>
      </c>
      <c r="M230" s="330"/>
      <c r="N230" s="314"/>
      <c r="O230" s="315"/>
      <c r="P230" s="315"/>
      <c r="Q230" s="315"/>
      <c r="R230" s="315">
        <v>0</v>
      </c>
      <c r="S230" s="332">
        <v>0</v>
      </c>
      <c r="T230" s="330"/>
      <c r="U230" s="313">
        <v>222</v>
      </c>
    </row>
    <row r="231" spans="1:21" ht="24.75" customHeight="1">
      <c r="A231" s="317" t="s">
        <v>396</v>
      </c>
      <c r="B231" s="330"/>
      <c r="C231" s="314">
        <v>253</v>
      </c>
      <c r="D231" s="315">
        <v>-84</v>
      </c>
      <c r="E231" s="332">
        <v>-0.33200000000000002</v>
      </c>
      <c r="F231" s="330"/>
      <c r="G231" s="314"/>
      <c r="H231" s="315">
        <v>88</v>
      </c>
      <c r="I231" s="315"/>
      <c r="J231" s="315">
        <v>53</v>
      </c>
      <c r="K231" s="315">
        <v>141</v>
      </c>
      <c r="L231" s="332">
        <v>0.83431952662721898</v>
      </c>
      <c r="M231" s="330"/>
      <c r="N231" s="314"/>
      <c r="O231" s="315">
        <v>17</v>
      </c>
      <c r="P231" s="315"/>
      <c r="Q231" s="315">
        <v>11</v>
      </c>
      <c r="R231" s="315">
        <v>28</v>
      </c>
      <c r="S231" s="332">
        <v>0.16568047337278105</v>
      </c>
      <c r="T231" s="330"/>
      <c r="U231" s="313">
        <v>169</v>
      </c>
    </row>
    <row r="232" spans="1:21" ht="24.75" customHeight="1">
      <c r="A232" s="317" t="s">
        <v>397</v>
      </c>
      <c r="B232" s="330"/>
      <c r="C232" s="314">
        <v>85</v>
      </c>
      <c r="D232" s="315">
        <v>-6</v>
      </c>
      <c r="E232" s="332">
        <v>-7.0599999999999996E-2</v>
      </c>
      <c r="F232" s="330"/>
      <c r="G232" s="314">
        <v>30</v>
      </c>
      <c r="H232" s="315"/>
      <c r="I232" s="315">
        <v>49</v>
      </c>
      <c r="J232" s="315"/>
      <c r="K232" s="315">
        <v>79</v>
      </c>
      <c r="L232" s="332">
        <v>1</v>
      </c>
      <c r="M232" s="330"/>
      <c r="N232" s="314"/>
      <c r="O232" s="315"/>
      <c r="P232" s="315"/>
      <c r="Q232" s="315"/>
      <c r="R232" s="315">
        <v>0</v>
      </c>
      <c r="S232" s="332">
        <v>0</v>
      </c>
      <c r="T232" s="330"/>
      <c r="U232" s="313">
        <v>79</v>
      </c>
    </row>
    <row r="233" spans="1:21" ht="24.75" customHeight="1">
      <c r="A233" s="317" t="s">
        <v>398</v>
      </c>
      <c r="B233" s="330"/>
      <c r="C233" s="314">
        <v>180</v>
      </c>
      <c r="D233" s="315">
        <v>-1</v>
      </c>
      <c r="E233" s="332">
        <v>-5.5999999999999999E-3</v>
      </c>
      <c r="F233" s="330"/>
      <c r="G233" s="314">
        <v>62</v>
      </c>
      <c r="H233" s="315"/>
      <c r="I233" s="315">
        <v>115</v>
      </c>
      <c r="J233" s="315"/>
      <c r="K233" s="315">
        <v>177</v>
      </c>
      <c r="L233" s="332">
        <v>0.98882681564245811</v>
      </c>
      <c r="M233" s="330"/>
      <c r="N233" s="314"/>
      <c r="O233" s="315"/>
      <c r="P233" s="315">
        <v>2</v>
      </c>
      <c r="Q233" s="315"/>
      <c r="R233" s="315">
        <v>2</v>
      </c>
      <c r="S233" s="332">
        <v>1.1173184357541898E-2</v>
      </c>
      <c r="T233" s="330"/>
      <c r="U233" s="313">
        <v>179</v>
      </c>
    </row>
    <row r="234" spans="1:21" ht="24.75" customHeight="1">
      <c r="A234" s="317" t="s">
        <v>399</v>
      </c>
      <c r="B234" s="330"/>
      <c r="C234" s="318">
        <v>1584</v>
      </c>
      <c r="D234" s="315">
        <v>121</v>
      </c>
      <c r="E234" s="332">
        <v>7.6399999999999996E-2</v>
      </c>
      <c r="F234" s="330"/>
      <c r="G234" s="318">
        <v>1003</v>
      </c>
      <c r="H234" s="315"/>
      <c r="I234" s="315">
        <v>668</v>
      </c>
      <c r="J234" s="315"/>
      <c r="K234" s="307">
        <v>1671</v>
      </c>
      <c r="L234" s="332">
        <v>0.98005865102639289</v>
      </c>
      <c r="M234" s="330"/>
      <c r="N234" s="314">
        <v>13</v>
      </c>
      <c r="O234" s="315"/>
      <c r="P234" s="315">
        <v>21</v>
      </c>
      <c r="Q234" s="315"/>
      <c r="R234" s="315">
        <v>34</v>
      </c>
      <c r="S234" s="332">
        <v>1.994134897360704E-2</v>
      </c>
      <c r="T234" s="330"/>
      <c r="U234" s="161">
        <v>1705</v>
      </c>
    </row>
    <row r="235" spans="1:21" ht="24.75" customHeight="1">
      <c r="A235" s="310"/>
      <c r="B235" s="327"/>
      <c r="C235" s="309"/>
      <c r="D235" s="308"/>
      <c r="E235" s="326"/>
      <c r="F235" s="327"/>
      <c r="G235" s="309"/>
      <c r="H235" s="308"/>
      <c r="I235" s="308"/>
      <c r="J235" s="308"/>
      <c r="K235" s="308"/>
      <c r="L235" s="328"/>
      <c r="M235" s="327"/>
      <c r="N235" s="309"/>
      <c r="O235" s="308"/>
      <c r="P235" s="308"/>
      <c r="Q235" s="308"/>
      <c r="R235" s="308"/>
      <c r="S235" s="328"/>
      <c r="T235" s="327"/>
      <c r="U235" s="310"/>
    </row>
    <row r="236" spans="1:21" ht="24.75" customHeight="1">
      <c r="A236" s="204" t="s">
        <v>128</v>
      </c>
      <c r="B236" s="319"/>
      <c r="C236" s="205">
        <v>6717</v>
      </c>
      <c r="D236" s="206">
        <v>868</v>
      </c>
      <c r="E236" s="320">
        <v>0.12920000000000001</v>
      </c>
      <c r="F236" s="319"/>
      <c r="G236" s="205">
        <v>3755</v>
      </c>
      <c r="H236" s="206">
        <v>337</v>
      </c>
      <c r="I236" s="208">
        <v>2716</v>
      </c>
      <c r="J236" s="206">
        <v>196</v>
      </c>
      <c r="K236" s="208">
        <v>7004</v>
      </c>
      <c r="L236" s="320">
        <v>0.92340145023071851</v>
      </c>
      <c r="M236" s="319"/>
      <c r="N236" s="207">
        <v>168</v>
      </c>
      <c r="O236" s="206">
        <v>15</v>
      </c>
      <c r="P236" s="206">
        <v>380</v>
      </c>
      <c r="Q236" s="206">
        <v>18</v>
      </c>
      <c r="R236" s="206">
        <v>581</v>
      </c>
      <c r="S236" s="320">
        <v>7.6598549769281474E-2</v>
      </c>
      <c r="T236" s="319"/>
      <c r="U236" s="209">
        <v>7585</v>
      </c>
    </row>
    <row r="237" spans="1:21" ht="24.75" customHeight="1">
      <c r="A237" s="310"/>
      <c r="B237" s="327"/>
      <c r="C237" s="309"/>
      <c r="D237" s="308"/>
      <c r="E237" s="326"/>
      <c r="F237" s="327"/>
      <c r="G237" s="309"/>
      <c r="H237" s="308"/>
      <c r="I237" s="308"/>
      <c r="J237" s="308"/>
      <c r="K237" s="308"/>
      <c r="L237" s="328"/>
      <c r="M237" s="327"/>
      <c r="N237" s="309"/>
      <c r="O237" s="308"/>
      <c r="P237" s="308"/>
      <c r="Q237" s="308"/>
      <c r="R237" s="308"/>
      <c r="S237" s="328"/>
      <c r="T237" s="327"/>
      <c r="U237" s="310"/>
    </row>
    <row r="238" spans="1:21" ht="24.75" customHeight="1">
      <c r="A238" s="317" t="s">
        <v>400</v>
      </c>
      <c r="B238" s="330"/>
      <c r="C238" s="314">
        <v>90</v>
      </c>
      <c r="D238" s="315">
        <v>20</v>
      </c>
      <c r="E238" s="332">
        <v>0.22220000000000001</v>
      </c>
      <c r="F238" s="330"/>
      <c r="G238" s="314">
        <v>48</v>
      </c>
      <c r="H238" s="315"/>
      <c r="I238" s="315">
        <v>60</v>
      </c>
      <c r="J238" s="315"/>
      <c r="K238" s="315">
        <v>108</v>
      </c>
      <c r="L238" s="332">
        <v>0.98181818181818192</v>
      </c>
      <c r="M238" s="330"/>
      <c r="N238" s="314"/>
      <c r="O238" s="315"/>
      <c r="P238" s="315">
        <v>2</v>
      </c>
      <c r="Q238" s="315"/>
      <c r="R238" s="315">
        <v>2</v>
      </c>
      <c r="S238" s="332">
        <v>1.8181818181818181E-2</v>
      </c>
      <c r="T238" s="330"/>
      <c r="U238" s="313">
        <v>110</v>
      </c>
    </row>
    <row r="239" spans="1:21" ht="24.75" customHeight="1">
      <c r="A239" s="317" t="s">
        <v>401</v>
      </c>
      <c r="B239" s="330"/>
      <c r="C239" s="314">
        <v>63</v>
      </c>
      <c r="D239" s="315">
        <v>-63</v>
      </c>
      <c r="E239" s="332">
        <v>-1</v>
      </c>
      <c r="F239" s="330"/>
      <c r="G239" s="314"/>
      <c r="H239" s="315"/>
      <c r="I239" s="315"/>
      <c r="J239" s="315"/>
      <c r="K239" s="315">
        <v>0</v>
      </c>
      <c r="L239" s="332" t="s">
        <v>505</v>
      </c>
      <c r="M239" s="330"/>
      <c r="N239" s="314"/>
      <c r="O239" s="315"/>
      <c r="P239" s="315"/>
      <c r="Q239" s="315"/>
      <c r="R239" s="315">
        <v>0</v>
      </c>
      <c r="S239" s="332" t="s">
        <v>505</v>
      </c>
      <c r="T239" s="330"/>
      <c r="U239" s="313">
        <v>0</v>
      </c>
    </row>
    <row r="240" spans="1:21" ht="24.75" customHeight="1">
      <c r="A240" s="317" t="s">
        <v>402</v>
      </c>
      <c r="B240" s="330"/>
      <c r="C240" s="314">
        <v>133</v>
      </c>
      <c r="D240" s="315">
        <v>-15</v>
      </c>
      <c r="E240" s="332">
        <v>-0.1128</v>
      </c>
      <c r="F240" s="330"/>
      <c r="G240" s="314">
        <v>66</v>
      </c>
      <c r="H240" s="315"/>
      <c r="I240" s="315">
        <v>47</v>
      </c>
      <c r="J240" s="315"/>
      <c r="K240" s="315">
        <v>113</v>
      </c>
      <c r="L240" s="332">
        <v>0.9576271186440678</v>
      </c>
      <c r="M240" s="330"/>
      <c r="N240" s="314">
        <v>1</v>
      </c>
      <c r="O240" s="315"/>
      <c r="P240" s="315">
        <v>4</v>
      </c>
      <c r="Q240" s="315"/>
      <c r="R240" s="315">
        <v>5</v>
      </c>
      <c r="S240" s="332">
        <v>4.2372881355932208E-2</v>
      </c>
      <c r="T240" s="330"/>
      <c r="U240" s="313">
        <v>118</v>
      </c>
    </row>
    <row r="241" spans="1:21" ht="24.75" customHeight="1">
      <c r="A241" s="317" t="s">
        <v>403</v>
      </c>
      <c r="B241" s="330"/>
      <c r="C241" s="314">
        <v>48</v>
      </c>
      <c r="D241" s="315">
        <v>-1</v>
      </c>
      <c r="E241" s="332">
        <v>-2.0799999999999999E-2</v>
      </c>
      <c r="F241" s="330"/>
      <c r="G241" s="314">
        <v>20</v>
      </c>
      <c r="H241" s="315"/>
      <c r="I241" s="315">
        <v>24</v>
      </c>
      <c r="J241" s="315"/>
      <c r="K241" s="315">
        <v>44</v>
      </c>
      <c r="L241" s="332">
        <v>0.93617021276595747</v>
      </c>
      <c r="M241" s="330"/>
      <c r="N241" s="314"/>
      <c r="O241" s="315"/>
      <c r="P241" s="315">
        <v>3</v>
      </c>
      <c r="Q241" s="315"/>
      <c r="R241" s="315">
        <v>3</v>
      </c>
      <c r="S241" s="332">
        <v>6.3829787234042548E-2</v>
      </c>
      <c r="T241" s="330"/>
      <c r="U241" s="313">
        <v>47</v>
      </c>
    </row>
    <row r="242" spans="1:21" ht="24.75" customHeight="1">
      <c r="A242" s="317" t="s">
        <v>404</v>
      </c>
      <c r="B242" s="330"/>
      <c r="C242" s="314">
        <v>46</v>
      </c>
      <c r="D242" s="315">
        <v>-3</v>
      </c>
      <c r="E242" s="332">
        <v>-6.5199999999999994E-2</v>
      </c>
      <c r="F242" s="330"/>
      <c r="G242" s="314">
        <v>23</v>
      </c>
      <c r="H242" s="315"/>
      <c r="I242" s="315">
        <v>19</v>
      </c>
      <c r="J242" s="315"/>
      <c r="K242" s="315">
        <v>42</v>
      </c>
      <c r="L242" s="332">
        <v>0.9767441860465117</v>
      </c>
      <c r="M242" s="330"/>
      <c r="N242" s="314">
        <v>1</v>
      </c>
      <c r="O242" s="315"/>
      <c r="P242" s="315"/>
      <c r="Q242" s="315"/>
      <c r="R242" s="315">
        <v>1</v>
      </c>
      <c r="S242" s="332">
        <v>2.3255813953488372E-2</v>
      </c>
      <c r="T242" s="330"/>
      <c r="U242" s="313">
        <v>43</v>
      </c>
    </row>
    <row r="243" spans="1:21" ht="24.75" customHeight="1">
      <c r="A243" s="317" t="s">
        <v>405</v>
      </c>
      <c r="B243" s="330"/>
      <c r="C243" s="314">
        <v>58</v>
      </c>
      <c r="D243" s="315">
        <v>33</v>
      </c>
      <c r="E243" s="332">
        <v>0.56899999999999995</v>
      </c>
      <c r="F243" s="330"/>
      <c r="G243" s="314">
        <v>55</v>
      </c>
      <c r="H243" s="315"/>
      <c r="I243" s="315">
        <v>31</v>
      </c>
      <c r="J243" s="315"/>
      <c r="K243" s="315">
        <v>86</v>
      </c>
      <c r="L243" s="332">
        <v>0.94505494505494514</v>
      </c>
      <c r="M243" s="330"/>
      <c r="N243" s="314">
        <v>4</v>
      </c>
      <c r="O243" s="315"/>
      <c r="P243" s="315">
        <v>1</v>
      </c>
      <c r="Q243" s="315"/>
      <c r="R243" s="315">
        <v>5</v>
      </c>
      <c r="S243" s="332">
        <v>5.4945054945054944E-2</v>
      </c>
      <c r="T243" s="330"/>
      <c r="U243" s="313">
        <v>91</v>
      </c>
    </row>
    <row r="244" spans="1:21" ht="24.75" customHeight="1">
      <c r="A244" s="317" t="s">
        <v>406</v>
      </c>
      <c r="B244" s="330"/>
      <c r="C244" s="318">
        <v>1121</v>
      </c>
      <c r="D244" s="315">
        <v>-475</v>
      </c>
      <c r="E244" s="332">
        <v>-0.42370000000000002</v>
      </c>
      <c r="F244" s="330"/>
      <c r="G244" s="314">
        <v>275</v>
      </c>
      <c r="H244" s="315"/>
      <c r="I244" s="315">
        <v>314</v>
      </c>
      <c r="J244" s="315"/>
      <c r="K244" s="315">
        <v>589</v>
      </c>
      <c r="L244" s="332">
        <v>0.91176470588235292</v>
      </c>
      <c r="M244" s="330"/>
      <c r="N244" s="314">
        <v>6</v>
      </c>
      <c r="O244" s="315"/>
      <c r="P244" s="315">
        <v>51</v>
      </c>
      <c r="Q244" s="315"/>
      <c r="R244" s="315">
        <v>57</v>
      </c>
      <c r="S244" s="332">
        <v>8.8235294117647065E-2</v>
      </c>
      <c r="T244" s="330"/>
      <c r="U244" s="313">
        <v>646</v>
      </c>
    </row>
    <row r="245" spans="1:21" ht="24.75" customHeight="1">
      <c r="A245" s="317" t="s">
        <v>407</v>
      </c>
      <c r="B245" s="330"/>
      <c r="C245" s="314">
        <v>500</v>
      </c>
      <c r="D245" s="315">
        <v>212</v>
      </c>
      <c r="E245" s="332">
        <v>0.42399999999999999</v>
      </c>
      <c r="F245" s="330"/>
      <c r="G245" s="314">
        <v>348</v>
      </c>
      <c r="H245" s="315">
        <v>17</v>
      </c>
      <c r="I245" s="315">
        <v>303</v>
      </c>
      <c r="J245" s="315">
        <v>5</v>
      </c>
      <c r="K245" s="315">
        <v>673</v>
      </c>
      <c r="L245" s="332">
        <v>0.9452247191011236</v>
      </c>
      <c r="M245" s="330"/>
      <c r="N245" s="314">
        <v>11</v>
      </c>
      <c r="O245" s="315"/>
      <c r="P245" s="315">
        <v>28</v>
      </c>
      <c r="Q245" s="315"/>
      <c r="R245" s="315">
        <v>39</v>
      </c>
      <c r="S245" s="332">
        <v>5.4775280898876406E-2</v>
      </c>
      <c r="T245" s="330"/>
      <c r="U245" s="313">
        <v>712</v>
      </c>
    </row>
    <row r="246" spans="1:21" ht="24.75" customHeight="1">
      <c r="A246" s="317" t="s">
        <v>408</v>
      </c>
      <c r="B246" s="330"/>
      <c r="C246" s="314">
        <v>515</v>
      </c>
      <c r="D246" s="315">
        <v>-110</v>
      </c>
      <c r="E246" s="332">
        <v>-0.21360000000000001</v>
      </c>
      <c r="F246" s="330"/>
      <c r="G246" s="314">
        <v>131</v>
      </c>
      <c r="H246" s="315"/>
      <c r="I246" s="315">
        <v>249</v>
      </c>
      <c r="J246" s="315"/>
      <c r="K246" s="315">
        <v>380</v>
      </c>
      <c r="L246" s="332">
        <v>0.93827160493827166</v>
      </c>
      <c r="M246" s="330"/>
      <c r="N246" s="314"/>
      <c r="O246" s="315"/>
      <c r="P246" s="315">
        <v>25</v>
      </c>
      <c r="Q246" s="315"/>
      <c r="R246" s="315">
        <v>25</v>
      </c>
      <c r="S246" s="332">
        <v>6.1728395061728392E-2</v>
      </c>
      <c r="T246" s="330"/>
      <c r="U246" s="313">
        <v>405</v>
      </c>
    </row>
    <row r="247" spans="1:21" ht="24.75" customHeight="1">
      <c r="A247" s="317" t="s">
        <v>409</v>
      </c>
      <c r="B247" s="330"/>
      <c r="C247" s="314">
        <v>424</v>
      </c>
      <c r="D247" s="315">
        <v>-104</v>
      </c>
      <c r="E247" s="332">
        <v>-0.24529999999999999</v>
      </c>
      <c r="F247" s="330"/>
      <c r="G247" s="314"/>
      <c r="H247" s="315">
        <v>158</v>
      </c>
      <c r="I247" s="315"/>
      <c r="J247" s="315">
        <v>138</v>
      </c>
      <c r="K247" s="315">
        <v>296</v>
      </c>
      <c r="L247" s="332">
        <v>0.92500000000000004</v>
      </c>
      <c r="M247" s="330"/>
      <c r="N247" s="314"/>
      <c r="O247" s="315">
        <v>9</v>
      </c>
      <c r="P247" s="315"/>
      <c r="Q247" s="315">
        <v>15</v>
      </c>
      <c r="R247" s="315">
        <v>24</v>
      </c>
      <c r="S247" s="332">
        <v>7.4999999999999997E-2</v>
      </c>
      <c r="T247" s="330"/>
      <c r="U247" s="313">
        <v>320</v>
      </c>
    </row>
    <row r="248" spans="1:21" ht="24.75" customHeight="1">
      <c r="A248" s="317" t="s">
        <v>410</v>
      </c>
      <c r="B248" s="330"/>
      <c r="C248" s="314">
        <v>117</v>
      </c>
      <c r="D248" s="315">
        <v>128</v>
      </c>
      <c r="E248" s="332">
        <v>1.0940000000000001</v>
      </c>
      <c r="F248" s="330"/>
      <c r="G248" s="314">
        <v>168</v>
      </c>
      <c r="H248" s="315"/>
      <c r="I248" s="315">
        <v>61</v>
      </c>
      <c r="J248" s="315"/>
      <c r="K248" s="315">
        <v>229</v>
      </c>
      <c r="L248" s="332">
        <v>0.93469387755102051</v>
      </c>
      <c r="M248" s="330"/>
      <c r="N248" s="314">
        <v>1</v>
      </c>
      <c r="O248" s="315"/>
      <c r="P248" s="315">
        <v>15</v>
      </c>
      <c r="Q248" s="315"/>
      <c r="R248" s="315">
        <v>16</v>
      </c>
      <c r="S248" s="332">
        <v>6.5306122448979598E-2</v>
      </c>
      <c r="T248" s="330"/>
      <c r="U248" s="313">
        <v>245</v>
      </c>
    </row>
    <row r="249" spans="1:21" ht="24.75" customHeight="1">
      <c r="A249" s="317" t="s">
        <v>411</v>
      </c>
      <c r="B249" s="330"/>
      <c r="C249" s="314">
        <v>76</v>
      </c>
      <c r="D249" s="315">
        <v>-76</v>
      </c>
      <c r="E249" s="332">
        <v>-1</v>
      </c>
      <c r="F249" s="330"/>
      <c r="G249" s="314"/>
      <c r="H249" s="315"/>
      <c r="I249" s="315"/>
      <c r="J249" s="315"/>
      <c r="K249" s="315">
        <v>0</v>
      </c>
      <c r="L249" s="332" t="s">
        <v>505</v>
      </c>
      <c r="M249" s="330"/>
      <c r="N249" s="314"/>
      <c r="O249" s="315"/>
      <c r="P249" s="315"/>
      <c r="Q249" s="315"/>
      <c r="R249" s="315">
        <v>0</v>
      </c>
      <c r="S249" s="332" t="s">
        <v>505</v>
      </c>
      <c r="T249" s="330"/>
      <c r="U249" s="313">
        <v>0</v>
      </c>
    </row>
    <row r="250" spans="1:21" ht="24.75" customHeight="1">
      <c r="A250" s="317" t="s">
        <v>412</v>
      </c>
      <c r="B250" s="330"/>
      <c r="C250" s="314">
        <v>123</v>
      </c>
      <c r="D250" s="315">
        <v>-26</v>
      </c>
      <c r="E250" s="332">
        <v>-0.2114</v>
      </c>
      <c r="F250" s="330"/>
      <c r="G250" s="314">
        <v>11</v>
      </c>
      <c r="H250" s="315"/>
      <c r="I250" s="315">
        <v>74</v>
      </c>
      <c r="J250" s="315"/>
      <c r="K250" s="315">
        <v>85</v>
      </c>
      <c r="L250" s="332">
        <v>0.87628865979381443</v>
      </c>
      <c r="M250" s="330"/>
      <c r="N250" s="314"/>
      <c r="O250" s="315"/>
      <c r="P250" s="315">
        <v>12</v>
      </c>
      <c r="Q250" s="315"/>
      <c r="R250" s="315">
        <v>12</v>
      </c>
      <c r="S250" s="332">
        <v>0.12371134020618557</v>
      </c>
      <c r="T250" s="330"/>
      <c r="U250" s="313">
        <v>97</v>
      </c>
    </row>
    <row r="251" spans="1:21" ht="24.75" customHeight="1">
      <c r="A251" s="317" t="s">
        <v>413</v>
      </c>
      <c r="B251" s="330"/>
      <c r="C251" s="314">
        <v>136</v>
      </c>
      <c r="D251" s="315">
        <v>6</v>
      </c>
      <c r="E251" s="332">
        <v>4.41E-2</v>
      </c>
      <c r="F251" s="330"/>
      <c r="G251" s="314">
        <v>100</v>
      </c>
      <c r="H251" s="315"/>
      <c r="I251" s="315">
        <v>36</v>
      </c>
      <c r="J251" s="315"/>
      <c r="K251" s="315">
        <v>136</v>
      </c>
      <c r="L251" s="332">
        <v>0.95774647887323938</v>
      </c>
      <c r="M251" s="330"/>
      <c r="N251" s="314">
        <v>3</v>
      </c>
      <c r="O251" s="315"/>
      <c r="P251" s="315">
        <v>3</v>
      </c>
      <c r="Q251" s="315"/>
      <c r="R251" s="315">
        <v>6</v>
      </c>
      <c r="S251" s="332">
        <v>4.2253521126760563E-2</v>
      </c>
      <c r="T251" s="330"/>
      <c r="U251" s="313">
        <v>142</v>
      </c>
    </row>
    <row r="252" spans="1:21" ht="24.75" customHeight="1">
      <c r="A252" s="317" t="s">
        <v>414</v>
      </c>
      <c r="B252" s="330"/>
      <c r="C252" s="314">
        <v>64</v>
      </c>
      <c r="D252" s="315">
        <v>4</v>
      </c>
      <c r="E252" s="332">
        <v>6.25E-2</v>
      </c>
      <c r="F252" s="330"/>
      <c r="G252" s="314">
        <v>25</v>
      </c>
      <c r="H252" s="315"/>
      <c r="I252" s="315">
        <v>43</v>
      </c>
      <c r="J252" s="315"/>
      <c r="K252" s="315">
        <v>68</v>
      </c>
      <c r="L252" s="332">
        <v>1</v>
      </c>
      <c r="M252" s="330"/>
      <c r="N252" s="314"/>
      <c r="O252" s="315"/>
      <c r="P252" s="315"/>
      <c r="Q252" s="315"/>
      <c r="R252" s="315">
        <v>0</v>
      </c>
      <c r="S252" s="332">
        <v>0</v>
      </c>
      <c r="T252" s="330"/>
      <c r="U252" s="313">
        <v>68</v>
      </c>
    </row>
    <row r="253" spans="1:21" ht="24.75" customHeight="1">
      <c r="A253" s="317" t="s">
        <v>415</v>
      </c>
      <c r="B253" s="330"/>
      <c r="C253" s="314">
        <v>66</v>
      </c>
      <c r="D253" s="315">
        <v>61</v>
      </c>
      <c r="E253" s="332">
        <v>0.92420000000000002</v>
      </c>
      <c r="F253" s="330"/>
      <c r="G253" s="314">
        <v>61</v>
      </c>
      <c r="H253" s="315"/>
      <c r="I253" s="315">
        <v>65</v>
      </c>
      <c r="J253" s="315"/>
      <c r="K253" s="315">
        <v>126</v>
      </c>
      <c r="L253" s="332">
        <v>0.99212598425196841</v>
      </c>
      <c r="M253" s="330"/>
      <c r="N253" s="314"/>
      <c r="O253" s="315"/>
      <c r="P253" s="315">
        <v>1</v>
      </c>
      <c r="Q253" s="315"/>
      <c r="R253" s="315">
        <v>1</v>
      </c>
      <c r="S253" s="332">
        <v>7.874015748031496E-3</v>
      </c>
      <c r="T253" s="330"/>
      <c r="U253" s="313">
        <v>127</v>
      </c>
    </row>
    <row r="254" spans="1:21" ht="24.75" customHeight="1">
      <c r="A254" s="317" t="s">
        <v>416</v>
      </c>
      <c r="B254" s="330"/>
      <c r="C254" s="314">
        <v>84</v>
      </c>
      <c r="D254" s="315">
        <v>-25</v>
      </c>
      <c r="E254" s="332">
        <v>-0.29759999999999998</v>
      </c>
      <c r="F254" s="330"/>
      <c r="G254" s="314">
        <v>17</v>
      </c>
      <c r="H254" s="315"/>
      <c r="I254" s="315">
        <v>42</v>
      </c>
      <c r="J254" s="315"/>
      <c r="K254" s="315">
        <v>59</v>
      </c>
      <c r="L254" s="332">
        <v>1</v>
      </c>
      <c r="M254" s="330"/>
      <c r="N254" s="314"/>
      <c r="O254" s="315"/>
      <c r="P254" s="315"/>
      <c r="Q254" s="315"/>
      <c r="R254" s="315">
        <v>0</v>
      </c>
      <c r="S254" s="332">
        <v>0</v>
      </c>
      <c r="T254" s="330"/>
      <c r="U254" s="313">
        <v>59</v>
      </c>
    </row>
    <row r="255" spans="1:21" ht="24.75" customHeight="1">
      <c r="A255" s="317" t="s">
        <v>417</v>
      </c>
      <c r="B255" s="330"/>
      <c r="C255" s="314">
        <v>34</v>
      </c>
      <c r="D255" s="315">
        <v>22</v>
      </c>
      <c r="E255" s="332">
        <v>0.64710000000000001</v>
      </c>
      <c r="F255" s="330"/>
      <c r="G255" s="314">
        <v>38</v>
      </c>
      <c r="H255" s="315"/>
      <c r="I255" s="315">
        <v>17</v>
      </c>
      <c r="J255" s="315"/>
      <c r="K255" s="315">
        <v>55</v>
      </c>
      <c r="L255" s="332">
        <v>0.9821428571428571</v>
      </c>
      <c r="M255" s="330"/>
      <c r="N255" s="314"/>
      <c r="O255" s="315"/>
      <c r="P255" s="315">
        <v>1</v>
      </c>
      <c r="Q255" s="315"/>
      <c r="R255" s="315">
        <v>1</v>
      </c>
      <c r="S255" s="332">
        <v>1.785714285714286E-2</v>
      </c>
      <c r="T255" s="330"/>
      <c r="U255" s="313">
        <v>56</v>
      </c>
    </row>
    <row r="256" spans="1:21" ht="24.75" customHeight="1">
      <c r="A256" s="317" t="s">
        <v>418</v>
      </c>
      <c r="B256" s="330"/>
      <c r="C256" s="314">
        <v>51</v>
      </c>
      <c r="D256" s="315">
        <v>-34</v>
      </c>
      <c r="E256" s="332">
        <v>-0.66669999999999996</v>
      </c>
      <c r="F256" s="330"/>
      <c r="G256" s="314">
        <v>5</v>
      </c>
      <c r="H256" s="315"/>
      <c r="I256" s="315">
        <v>12</v>
      </c>
      <c r="J256" s="315"/>
      <c r="K256" s="315">
        <v>17</v>
      </c>
      <c r="L256" s="332">
        <v>1</v>
      </c>
      <c r="M256" s="330"/>
      <c r="N256" s="314"/>
      <c r="O256" s="315"/>
      <c r="P256" s="315"/>
      <c r="Q256" s="315"/>
      <c r="R256" s="315">
        <v>0</v>
      </c>
      <c r="S256" s="332">
        <v>0</v>
      </c>
      <c r="T256" s="330"/>
      <c r="U256" s="313">
        <v>17</v>
      </c>
    </row>
    <row r="257" spans="1:21" ht="24.75" customHeight="1">
      <c r="A257" s="317" t="s">
        <v>419</v>
      </c>
      <c r="B257" s="330"/>
      <c r="C257" s="314">
        <v>62</v>
      </c>
      <c r="D257" s="315">
        <v>-62</v>
      </c>
      <c r="E257" s="332">
        <v>-1</v>
      </c>
      <c r="F257" s="330"/>
      <c r="G257" s="314"/>
      <c r="H257" s="315"/>
      <c r="I257" s="315"/>
      <c r="J257" s="315"/>
      <c r="K257" s="315">
        <v>0</v>
      </c>
      <c r="L257" s="332" t="s">
        <v>505</v>
      </c>
      <c r="M257" s="330"/>
      <c r="N257" s="314"/>
      <c r="O257" s="315"/>
      <c r="P257" s="315"/>
      <c r="Q257" s="315"/>
      <c r="R257" s="315">
        <v>0</v>
      </c>
      <c r="S257" s="332" t="s">
        <v>505</v>
      </c>
      <c r="T257" s="330"/>
      <c r="U257" s="313">
        <v>0</v>
      </c>
    </row>
    <row r="258" spans="1:21" ht="24.75" customHeight="1">
      <c r="A258" s="317" t="s">
        <v>420</v>
      </c>
      <c r="B258" s="330"/>
      <c r="C258" s="314">
        <v>159</v>
      </c>
      <c r="D258" s="315">
        <v>352</v>
      </c>
      <c r="E258" s="332">
        <v>2.2138</v>
      </c>
      <c r="F258" s="330"/>
      <c r="G258" s="314">
        <v>306</v>
      </c>
      <c r="H258" s="315">
        <v>34</v>
      </c>
      <c r="I258" s="315">
        <v>143</v>
      </c>
      <c r="J258" s="315"/>
      <c r="K258" s="315">
        <v>483</v>
      </c>
      <c r="L258" s="332">
        <v>0.9452054794520548</v>
      </c>
      <c r="M258" s="330"/>
      <c r="N258" s="314">
        <v>16</v>
      </c>
      <c r="O258" s="315">
        <v>2</v>
      </c>
      <c r="P258" s="315">
        <v>10</v>
      </c>
      <c r="Q258" s="315"/>
      <c r="R258" s="315">
        <v>28</v>
      </c>
      <c r="S258" s="332">
        <v>5.4794520547945202E-2</v>
      </c>
      <c r="T258" s="330"/>
      <c r="U258" s="313">
        <v>511</v>
      </c>
    </row>
    <row r="259" spans="1:21" ht="24.75" customHeight="1">
      <c r="A259" s="317" t="s">
        <v>421</v>
      </c>
      <c r="B259" s="330"/>
      <c r="C259" s="318">
        <v>2397</v>
      </c>
      <c r="D259" s="307">
        <v>1065</v>
      </c>
      <c r="E259" s="332">
        <v>0.44429999999999997</v>
      </c>
      <c r="F259" s="330"/>
      <c r="G259" s="318">
        <v>1943</v>
      </c>
      <c r="H259" s="315">
        <v>128</v>
      </c>
      <c r="I259" s="315">
        <v>992</v>
      </c>
      <c r="J259" s="315">
        <v>53</v>
      </c>
      <c r="K259" s="307">
        <v>3116</v>
      </c>
      <c r="L259" s="332">
        <v>0.90005777007510102</v>
      </c>
      <c r="M259" s="330"/>
      <c r="N259" s="314">
        <v>120</v>
      </c>
      <c r="O259" s="315">
        <v>4</v>
      </c>
      <c r="P259" s="315">
        <v>219</v>
      </c>
      <c r="Q259" s="315">
        <v>3</v>
      </c>
      <c r="R259" s="315">
        <v>346</v>
      </c>
      <c r="S259" s="332">
        <v>9.9942229924898901E-2</v>
      </c>
      <c r="T259" s="330"/>
      <c r="U259" s="161">
        <v>3462</v>
      </c>
    </row>
    <row r="260" spans="1:21" ht="30.75" customHeight="1">
      <c r="A260" s="317" t="s">
        <v>422</v>
      </c>
      <c r="B260" s="330"/>
      <c r="C260" s="314">
        <v>350</v>
      </c>
      <c r="D260" s="315">
        <v>-41</v>
      </c>
      <c r="E260" s="332">
        <v>-0.1171</v>
      </c>
      <c r="F260" s="330"/>
      <c r="G260" s="314">
        <v>115</v>
      </c>
      <c r="H260" s="315"/>
      <c r="I260" s="315">
        <v>184</v>
      </c>
      <c r="J260" s="315"/>
      <c r="K260" s="315">
        <v>299</v>
      </c>
      <c r="L260" s="332">
        <v>0.96763754045307437</v>
      </c>
      <c r="M260" s="330"/>
      <c r="N260" s="314">
        <v>5</v>
      </c>
      <c r="O260" s="315"/>
      <c r="P260" s="315">
        <v>5</v>
      </c>
      <c r="Q260" s="315"/>
      <c r="R260" s="315">
        <v>10</v>
      </c>
      <c r="S260" s="332">
        <v>3.236245954692557E-2</v>
      </c>
      <c r="T260" s="330"/>
      <c r="U260" s="313">
        <v>309</v>
      </c>
    </row>
    <row r="261" spans="1:21" ht="24.75" customHeight="1">
      <c r="A261" s="310"/>
      <c r="B261" s="327"/>
      <c r="C261" s="309"/>
      <c r="D261" s="308"/>
      <c r="E261" s="326"/>
      <c r="F261" s="327"/>
      <c r="G261" s="309"/>
      <c r="H261" s="308"/>
      <c r="I261" s="308"/>
      <c r="J261" s="308"/>
      <c r="K261" s="308"/>
      <c r="L261" s="328"/>
      <c r="M261" s="327"/>
      <c r="N261" s="309"/>
      <c r="O261" s="308"/>
      <c r="P261" s="308"/>
      <c r="Q261" s="308"/>
      <c r="R261" s="308"/>
      <c r="S261" s="328"/>
      <c r="T261" s="327"/>
      <c r="U261" s="310"/>
    </row>
    <row r="262" spans="1:21" ht="24.75" customHeight="1">
      <c r="A262" s="204" t="s">
        <v>129</v>
      </c>
      <c r="B262" s="319"/>
      <c r="C262" s="205">
        <v>3463</v>
      </c>
      <c r="D262" s="206">
        <v>-416</v>
      </c>
      <c r="E262" s="320">
        <v>-0.1201</v>
      </c>
      <c r="F262" s="319"/>
      <c r="G262" s="207">
        <v>756</v>
      </c>
      <c r="H262" s="206">
        <v>58</v>
      </c>
      <c r="I262" s="208">
        <v>1942</v>
      </c>
      <c r="J262" s="206">
        <v>109</v>
      </c>
      <c r="K262" s="208">
        <v>2865</v>
      </c>
      <c r="L262" s="320">
        <v>0.94026911716442396</v>
      </c>
      <c r="M262" s="319"/>
      <c r="N262" s="207">
        <v>31</v>
      </c>
      <c r="O262" s="206">
        <v>5</v>
      </c>
      <c r="P262" s="206">
        <v>142</v>
      </c>
      <c r="Q262" s="206">
        <v>4</v>
      </c>
      <c r="R262" s="206">
        <v>182</v>
      </c>
      <c r="S262" s="320">
        <v>5.9730882835575975E-2</v>
      </c>
      <c r="T262" s="319"/>
      <c r="U262" s="209">
        <v>3047</v>
      </c>
    </row>
    <row r="263" spans="1:21" ht="24.75" customHeight="1">
      <c r="A263" s="310"/>
      <c r="B263" s="327"/>
      <c r="C263" s="309"/>
      <c r="D263" s="308"/>
      <c r="E263" s="326"/>
      <c r="F263" s="327"/>
      <c r="G263" s="309"/>
      <c r="H263" s="308"/>
      <c r="I263" s="308"/>
      <c r="J263" s="308"/>
      <c r="K263" s="308"/>
      <c r="L263" s="328"/>
      <c r="M263" s="327"/>
      <c r="N263" s="309"/>
      <c r="O263" s="308"/>
      <c r="P263" s="308"/>
      <c r="Q263" s="308"/>
      <c r="R263" s="308"/>
      <c r="S263" s="328"/>
      <c r="T263" s="327"/>
      <c r="U263" s="310"/>
    </row>
    <row r="264" spans="1:21" ht="24.75" customHeight="1">
      <c r="A264" s="317" t="s">
        <v>423</v>
      </c>
      <c r="B264" s="330"/>
      <c r="C264" s="318">
        <v>2195</v>
      </c>
      <c r="D264" s="315">
        <v>-98</v>
      </c>
      <c r="E264" s="332">
        <v>-4.4600000000000001E-2</v>
      </c>
      <c r="F264" s="330"/>
      <c r="G264" s="314">
        <v>587</v>
      </c>
      <c r="H264" s="315"/>
      <c r="I264" s="307">
        <v>1355</v>
      </c>
      <c r="J264" s="315"/>
      <c r="K264" s="307">
        <v>1942</v>
      </c>
      <c r="L264" s="332">
        <v>0.92608488316642823</v>
      </c>
      <c r="M264" s="330"/>
      <c r="N264" s="314">
        <v>31</v>
      </c>
      <c r="O264" s="315"/>
      <c r="P264" s="315">
        <v>124</v>
      </c>
      <c r="Q264" s="315"/>
      <c r="R264" s="315">
        <v>155</v>
      </c>
      <c r="S264" s="332">
        <v>7.391511683357177E-2</v>
      </c>
      <c r="T264" s="330"/>
      <c r="U264" s="161">
        <v>2097</v>
      </c>
    </row>
    <row r="265" spans="1:21" ht="24.75" customHeight="1">
      <c r="A265" s="317" t="s">
        <v>424</v>
      </c>
      <c r="B265" s="330"/>
      <c r="C265" s="314">
        <v>892</v>
      </c>
      <c r="D265" s="315">
        <v>-176</v>
      </c>
      <c r="E265" s="332">
        <v>-0.1973</v>
      </c>
      <c r="F265" s="330"/>
      <c r="G265" s="314">
        <v>159</v>
      </c>
      <c r="H265" s="315"/>
      <c r="I265" s="315">
        <v>539</v>
      </c>
      <c r="J265" s="315"/>
      <c r="K265" s="315">
        <v>698</v>
      </c>
      <c r="L265" s="332">
        <v>0.97486033519553073</v>
      </c>
      <c r="M265" s="330"/>
      <c r="N265" s="314"/>
      <c r="O265" s="315"/>
      <c r="P265" s="315">
        <v>18</v>
      </c>
      <c r="Q265" s="315"/>
      <c r="R265" s="315">
        <v>18</v>
      </c>
      <c r="S265" s="332">
        <v>2.5139664804469275E-2</v>
      </c>
      <c r="T265" s="330"/>
      <c r="U265" s="313">
        <v>716</v>
      </c>
    </row>
    <row r="266" spans="1:21" ht="24.75" customHeight="1">
      <c r="A266" s="317" t="s">
        <v>425</v>
      </c>
      <c r="B266" s="330"/>
      <c r="C266" s="314">
        <v>249</v>
      </c>
      <c r="D266" s="315">
        <v>-73</v>
      </c>
      <c r="E266" s="332">
        <v>-0.29320000000000002</v>
      </c>
      <c r="F266" s="330"/>
      <c r="G266" s="314"/>
      <c r="H266" s="315">
        <v>58</v>
      </c>
      <c r="I266" s="315"/>
      <c r="J266" s="315">
        <v>109</v>
      </c>
      <c r="K266" s="315">
        <v>167</v>
      </c>
      <c r="L266" s="332">
        <v>0.94886363636363635</v>
      </c>
      <c r="M266" s="330"/>
      <c r="N266" s="314"/>
      <c r="O266" s="315">
        <v>5</v>
      </c>
      <c r="P266" s="315"/>
      <c r="Q266" s="315">
        <v>4</v>
      </c>
      <c r="R266" s="315">
        <v>9</v>
      </c>
      <c r="S266" s="332">
        <v>5.1136363636363633E-2</v>
      </c>
      <c r="T266" s="330"/>
      <c r="U266" s="313">
        <v>176</v>
      </c>
    </row>
    <row r="267" spans="1:21" ht="24.75" customHeight="1">
      <c r="A267" s="317" t="s">
        <v>426</v>
      </c>
      <c r="B267" s="330"/>
      <c r="C267" s="314">
        <v>127</v>
      </c>
      <c r="D267" s="315">
        <v>-69</v>
      </c>
      <c r="E267" s="332">
        <v>-0.54330000000000001</v>
      </c>
      <c r="F267" s="330"/>
      <c r="G267" s="314">
        <v>10</v>
      </c>
      <c r="H267" s="315"/>
      <c r="I267" s="315">
        <v>48</v>
      </c>
      <c r="J267" s="315"/>
      <c r="K267" s="315">
        <v>58</v>
      </c>
      <c r="L267" s="332">
        <v>1</v>
      </c>
      <c r="M267" s="330"/>
      <c r="N267" s="314"/>
      <c r="O267" s="315"/>
      <c r="P267" s="315"/>
      <c r="Q267" s="315"/>
      <c r="R267" s="315">
        <v>0</v>
      </c>
      <c r="S267" s="332">
        <v>0</v>
      </c>
      <c r="T267" s="330"/>
      <c r="U267" s="313">
        <v>58</v>
      </c>
    </row>
    <row r="268" spans="1:21" ht="24.75" customHeight="1">
      <c r="A268" s="310"/>
      <c r="B268" s="327"/>
      <c r="C268" s="309"/>
      <c r="D268" s="308"/>
      <c r="E268" s="326"/>
      <c r="F268" s="327"/>
      <c r="G268" s="309"/>
      <c r="H268" s="308"/>
      <c r="I268" s="308"/>
      <c r="J268" s="308"/>
      <c r="K268" s="308"/>
      <c r="L268" s="328"/>
      <c r="M268" s="327"/>
      <c r="N268" s="309"/>
      <c r="O268" s="308"/>
      <c r="P268" s="308"/>
      <c r="Q268" s="308"/>
      <c r="R268" s="308"/>
      <c r="S268" s="328"/>
      <c r="T268" s="327"/>
      <c r="U268" s="310"/>
    </row>
    <row r="269" spans="1:21" ht="24.75" customHeight="1">
      <c r="A269" s="204" t="s">
        <v>130</v>
      </c>
      <c r="B269" s="319"/>
      <c r="C269" s="205">
        <v>2695</v>
      </c>
      <c r="D269" s="208">
        <v>1029</v>
      </c>
      <c r="E269" s="320">
        <v>0.38179999999999997</v>
      </c>
      <c r="F269" s="319"/>
      <c r="G269" s="205">
        <v>2190</v>
      </c>
      <c r="H269" s="206">
        <v>154</v>
      </c>
      <c r="I269" s="208">
        <v>1048</v>
      </c>
      <c r="J269" s="206">
        <v>28</v>
      </c>
      <c r="K269" s="208">
        <v>3420</v>
      </c>
      <c r="L269" s="320">
        <v>0.91836734693877542</v>
      </c>
      <c r="M269" s="319"/>
      <c r="N269" s="207">
        <v>100</v>
      </c>
      <c r="O269" s="206">
        <v>8</v>
      </c>
      <c r="P269" s="206">
        <v>186</v>
      </c>
      <c r="Q269" s="206">
        <v>10</v>
      </c>
      <c r="R269" s="206">
        <v>304</v>
      </c>
      <c r="S269" s="320">
        <v>8.1632653061224497E-2</v>
      </c>
      <c r="T269" s="319"/>
      <c r="U269" s="209">
        <v>3724</v>
      </c>
    </row>
    <row r="270" spans="1:21" ht="24.75" customHeight="1">
      <c r="A270" s="310"/>
      <c r="B270" s="327"/>
      <c r="C270" s="309"/>
      <c r="D270" s="308"/>
      <c r="E270" s="326"/>
      <c r="F270" s="327"/>
      <c r="G270" s="309"/>
      <c r="H270" s="308"/>
      <c r="I270" s="308"/>
      <c r="J270" s="308"/>
      <c r="K270" s="308"/>
      <c r="L270" s="328"/>
      <c r="M270" s="327"/>
      <c r="N270" s="309"/>
      <c r="O270" s="308"/>
      <c r="P270" s="308"/>
      <c r="Q270" s="308"/>
      <c r="R270" s="308"/>
      <c r="S270" s="328"/>
      <c r="T270" s="327"/>
      <c r="U270" s="310"/>
    </row>
    <row r="271" spans="1:21" ht="24.75" customHeight="1">
      <c r="A271" s="317" t="s">
        <v>427</v>
      </c>
      <c r="B271" s="330"/>
      <c r="C271" s="314">
        <v>156</v>
      </c>
      <c r="D271" s="315">
        <v>-36</v>
      </c>
      <c r="E271" s="332">
        <v>-0.23080000000000001</v>
      </c>
      <c r="F271" s="330"/>
      <c r="G271" s="314">
        <v>53</v>
      </c>
      <c r="H271" s="315"/>
      <c r="I271" s="315">
        <v>62</v>
      </c>
      <c r="J271" s="315"/>
      <c r="K271" s="315">
        <v>115</v>
      </c>
      <c r="L271" s="332">
        <v>0.95833333333333326</v>
      </c>
      <c r="M271" s="330"/>
      <c r="N271" s="314">
        <v>5</v>
      </c>
      <c r="O271" s="315"/>
      <c r="P271" s="315"/>
      <c r="Q271" s="315"/>
      <c r="R271" s="315">
        <v>5</v>
      </c>
      <c r="S271" s="332">
        <v>4.1666666666666671E-2</v>
      </c>
      <c r="T271" s="330"/>
      <c r="U271" s="313">
        <v>120</v>
      </c>
    </row>
    <row r="272" spans="1:21" ht="24.75" customHeight="1">
      <c r="A272" s="317" t="s">
        <v>428</v>
      </c>
      <c r="B272" s="330"/>
      <c r="C272" s="314">
        <v>947</v>
      </c>
      <c r="D272" s="307">
        <v>1014</v>
      </c>
      <c r="E272" s="332">
        <v>1.0708</v>
      </c>
      <c r="F272" s="330"/>
      <c r="G272" s="318">
        <v>1294</v>
      </c>
      <c r="H272" s="315">
        <v>137</v>
      </c>
      <c r="I272" s="315">
        <v>266</v>
      </c>
      <c r="J272" s="315">
        <v>10</v>
      </c>
      <c r="K272" s="307">
        <v>1707</v>
      </c>
      <c r="L272" s="332">
        <v>0.87047424783273841</v>
      </c>
      <c r="M272" s="330"/>
      <c r="N272" s="314">
        <v>85</v>
      </c>
      <c r="O272" s="315">
        <v>8</v>
      </c>
      <c r="P272" s="315">
        <v>155</v>
      </c>
      <c r="Q272" s="315">
        <v>6</v>
      </c>
      <c r="R272" s="315">
        <v>254</v>
      </c>
      <c r="S272" s="332">
        <v>0.12952575216726159</v>
      </c>
      <c r="T272" s="330"/>
      <c r="U272" s="161">
        <v>1961</v>
      </c>
    </row>
    <row r="273" spans="1:21" ht="24.75" customHeight="1">
      <c r="A273" s="317" t="s">
        <v>429</v>
      </c>
      <c r="B273" s="330"/>
      <c r="C273" s="314">
        <v>378</v>
      </c>
      <c r="D273" s="315">
        <v>211</v>
      </c>
      <c r="E273" s="332">
        <v>0.55820000000000003</v>
      </c>
      <c r="F273" s="330"/>
      <c r="G273" s="314">
        <v>518</v>
      </c>
      <c r="H273" s="315"/>
      <c r="I273" s="315">
        <v>61</v>
      </c>
      <c r="J273" s="315"/>
      <c r="K273" s="315">
        <v>579</v>
      </c>
      <c r="L273" s="332">
        <v>0.98302207130730057</v>
      </c>
      <c r="M273" s="330"/>
      <c r="N273" s="314">
        <v>3</v>
      </c>
      <c r="O273" s="315"/>
      <c r="P273" s="315">
        <v>7</v>
      </c>
      <c r="Q273" s="315"/>
      <c r="R273" s="315">
        <v>10</v>
      </c>
      <c r="S273" s="332">
        <v>1.6977928692699491E-2</v>
      </c>
      <c r="T273" s="330"/>
      <c r="U273" s="313">
        <v>589</v>
      </c>
    </row>
    <row r="274" spans="1:21" ht="24.75" customHeight="1">
      <c r="A274" s="317" t="s">
        <v>430</v>
      </c>
      <c r="B274" s="330"/>
      <c r="C274" s="318">
        <v>1214</v>
      </c>
      <c r="D274" s="315">
        <v>-160</v>
      </c>
      <c r="E274" s="332">
        <v>-0.1318</v>
      </c>
      <c r="F274" s="330"/>
      <c r="G274" s="314">
        <v>325</v>
      </c>
      <c r="H274" s="315">
        <v>17</v>
      </c>
      <c r="I274" s="315">
        <v>659</v>
      </c>
      <c r="J274" s="315">
        <v>18</v>
      </c>
      <c r="K274" s="307">
        <v>1019</v>
      </c>
      <c r="L274" s="332">
        <v>0.9667931688804553</v>
      </c>
      <c r="M274" s="330"/>
      <c r="N274" s="314">
        <v>7</v>
      </c>
      <c r="O274" s="315"/>
      <c r="P274" s="315">
        <v>24</v>
      </c>
      <c r="Q274" s="315">
        <v>4</v>
      </c>
      <c r="R274" s="315">
        <v>35</v>
      </c>
      <c r="S274" s="332">
        <v>3.3206831119544596E-2</v>
      </c>
      <c r="T274" s="330"/>
      <c r="U274" s="161">
        <v>1054</v>
      </c>
    </row>
    <row r="275" spans="1:21" ht="24.75" customHeight="1">
      <c r="A275" s="310"/>
      <c r="B275" s="327"/>
      <c r="C275" s="309"/>
      <c r="D275" s="308"/>
      <c r="E275" s="326"/>
      <c r="F275" s="327"/>
      <c r="G275" s="309"/>
      <c r="H275" s="308"/>
      <c r="I275" s="308"/>
      <c r="J275" s="308"/>
      <c r="K275" s="308"/>
      <c r="L275" s="328"/>
      <c r="M275" s="327"/>
      <c r="N275" s="309"/>
      <c r="O275" s="308"/>
      <c r="P275" s="308"/>
      <c r="Q275" s="308"/>
      <c r="R275" s="308"/>
      <c r="S275" s="328"/>
      <c r="T275" s="327"/>
      <c r="U275" s="310"/>
    </row>
    <row r="276" spans="1:21" ht="24.75" customHeight="1">
      <c r="A276" s="204" t="s">
        <v>131</v>
      </c>
      <c r="B276" s="319"/>
      <c r="C276" s="205">
        <v>3230</v>
      </c>
      <c r="D276" s="206">
        <v>-123</v>
      </c>
      <c r="E276" s="320">
        <v>-3.8100000000000002E-2</v>
      </c>
      <c r="F276" s="319"/>
      <c r="G276" s="205">
        <v>1918</v>
      </c>
      <c r="H276" s="206">
        <v>117</v>
      </c>
      <c r="I276" s="206">
        <v>836</v>
      </c>
      <c r="J276" s="206">
        <v>32</v>
      </c>
      <c r="K276" s="208">
        <v>2903</v>
      </c>
      <c r="L276" s="320">
        <v>0.93434180881879625</v>
      </c>
      <c r="M276" s="319"/>
      <c r="N276" s="207">
        <v>84</v>
      </c>
      <c r="O276" s="206">
        <v>5</v>
      </c>
      <c r="P276" s="206">
        <v>111</v>
      </c>
      <c r="Q276" s="206">
        <v>4</v>
      </c>
      <c r="R276" s="206">
        <v>204</v>
      </c>
      <c r="S276" s="320">
        <v>6.5658191181203737E-2</v>
      </c>
      <c r="T276" s="319"/>
      <c r="U276" s="209">
        <v>3107</v>
      </c>
    </row>
    <row r="277" spans="1:21" ht="24.75" customHeight="1">
      <c r="A277" s="310"/>
      <c r="B277" s="327"/>
      <c r="C277" s="309"/>
      <c r="D277" s="308"/>
      <c r="E277" s="326"/>
      <c r="F277" s="327"/>
      <c r="G277" s="309"/>
      <c r="H277" s="308"/>
      <c r="I277" s="308"/>
      <c r="J277" s="308"/>
      <c r="K277" s="308"/>
      <c r="L277" s="328"/>
      <c r="M277" s="327"/>
      <c r="N277" s="309"/>
      <c r="O277" s="308"/>
      <c r="P277" s="308"/>
      <c r="Q277" s="308"/>
      <c r="R277" s="308"/>
      <c r="S277" s="328"/>
      <c r="T277" s="327"/>
      <c r="U277" s="310"/>
    </row>
    <row r="278" spans="1:21" ht="24.75" customHeight="1">
      <c r="A278" s="317" t="s">
        <v>431</v>
      </c>
      <c r="B278" s="330"/>
      <c r="C278" s="318">
        <v>1847</v>
      </c>
      <c r="D278" s="315">
        <v>335</v>
      </c>
      <c r="E278" s="332">
        <v>0.18140000000000001</v>
      </c>
      <c r="F278" s="330"/>
      <c r="G278" s="318">
        <v>1457</v>
      </c>
      <c r="H278" s="315">
        <v>66</v>
      </c>
      <c r="I278" s="315">
        <v>454</v>
      </c>
      <c r="J278" s="315">
        <v>22</v>
      </c>
      <c r="K278" s="307">
        <v>1999</v>
      </c>
      <c r="L278" s="332">
        <v>0.91613198900091664</v>
      </c>
      <c r="M278" s="330"/>
      <c r="N278" s="314">
        <v>82</v>
      </c>
      <c r="O278" s="315">
        <v>2</v>
      </c>
      <c r="P278" s="315">
        <v>97</v>
      </c>
      <c r="Q278" s="315">
        <v>2</v>
      </c>
      <c r="R278" s="315">
        <v>183</v>
      </c>
      <c r="S278" s="332">
        <v>8.386801099908342E-2</v>
      </c>
      <c r="T278" s="330"/>
      <c r="U278" s="161">
        <v>2182</v>
      </c>
    </row>
    <row r="279" spans="1:21" ht="24.75" customHeight="1">
      <c r="A279" s="317" t="s">
        <v>432</v>
      </c>
      <c r="B279" s="330"/>
      <c r="C279" s="314">
        <v>419</v>
      </c>
      <c r="D279" s="315">
        <v>-107</v>
      </c>
      <c r="E279" s="332">
        <v>-0.25540000000000002</v>
      </c>
      <c r="F279" s="330"/>
      <c r="G279" s="314">
        <v>182</v>
      </c>
      <c r="H279" s="315"/>
      <c r="I279" s="315">
        <v>126</v>
      </c>
      <c r="J279" s="315"/>
      <c r="K279" s="315">
        <v>308</v>
      </c>
      <c r="L279" s="332">
        <v>0.98717948717948711</v>
      </c>
      <c r="M279" s="330"/>
      <c r="N279" s="314">
        <v>1</v>
      </c>
      <c r="O279" s="315"/>
      <c r="P279" s="315">
        <v>3</v>
      </c>
      <c r="Q279" s="315"/>
      <c r="R279" s="315">
        <v>4</v>
      </c>
      <c r="S279" s="332">
        <v>1.2820512820512822E-2</v>
      </c>
      <c r="T279" s="330"/>
      <c r="U279" s="313">
        <v>312</v>
      </c>
    </row>
    <row r="280" spans="1:21" ht="24.75" customHeight="1">
      <c r="A280" s="317" t="s">
        <v>433</v>
      </c>
      <c r="B280" s="330"/>
      <c r="C280" s="314">
        <v>162</v>
      </c>
      <c r="D280" s="315">
        <v>-96</v>
      </c>
      <c r="E280" s="332">
        <v>-0.59260000000000002</v>
      </c>
      <c r="F280" s="330"/>
      <c r="G280" s="314"/>
      <c r="H280" s="315">
        <v>51</v>
      </c>
      <c r="I280" s="315"/>
      <c r="J280" s="315">
        <v>10</v>
      </c>
      <c r="K280" s="315">
        <v>61</v>
      </c>
      <c r="L280" s="332">
        <v>0.9242424242424242</v>
      </c>
      <c r="M280" s="330"/>
      <c r="N280" s="314"/>
      <c r="O280" s="315">
        <v>3</v>
      </c>
      <c r="P280" s="315"/>
      <c r="Q280" s="315">
        <v>2</v>
      </c>
      <c r="R280" s="315">
        <v>5</v>
      </c>
      <c r="S280" s="332">
        <v>7.575757575757576E-2</v>
      </c>
      <c r="T280" s="330"/>
      <c r="U280" s="313">
        <v>66</v>
      </c>
    </row>
    <row r="281" spans="1:21" ht="24.75" customHeight="1">
      <c r="A281" s="317" t="s">
        <v>434</v>
      </c>
      <c r="B281" s="330"/>
      <c r="C281" s="314">
        <v>162</v>
      </c>
      <c r="D281" s="315">
        <v>-20</v>
      </c>
      <c r="E281" s="332">
        <v>-0.1235</v>
      </c>
      <c r="F281" s="330"/>
      <c r="G281" s="314">
        <v>78</v>
      </c>
      <c r="H281" s="315"/>
      <c r="I281" s="315">
        <v>64</v>
      </c>
      <c r="J281" s="315"/>
      <c r="K281" s="315">
        <v>142</v>
      </c>
      <c r="L281" s="332">
        <v>1</v>
      </c>
      <c r="M281" s="330"/>
      <c r="N281" s="314"/>
      <c r="O281" s="315"/>
      <c r="P281" s="315"/>
      <c r="Q281" s="315"/>
      <c r="R281" s="315">
        <v>0</v>
      </c>
      <c r="S281" s="332">
        <v>0</v>
      </c>
      <c r="T281" s="330"/>
      <c r="U281" s="313">
        <v>142</v>
      </c>
    </row>
    <row r="282" spans="1:21" ht="24.75" customHeight="1">
      <c r="A282" s="317" t="s">
        <v>435</v>
      </c>
      <c r="B282" s="330"/>
      <c r="C282" s="314">
        <v>640</v>
      </c>
      <c r="D282" s="315">
        <v>-235</v>
      </c>
      <c r="E282" s="332">
        <v>-0.36720000000000003</v>
      </c>
      <c r="F282" s="330"/>
      <c r="G282" s="314">
        <v>201</v>
      </c>
      <c r="H282" s="315"/>
      <c r="I282" s="315">
        <v>192</v>
      </c>
      <c r="J282" s="315"/>
      <c r="K282" s="315">
        <v>393</v>
      </c>
      <c r="L282" s="332">
        <v>0.97037037037037033</v>
      </c>
      <c r="M282" s="330"/>
      <c r="N282" s="314">
        <v>1</v>
      </c>
      <c r="O282" s="315"/>
      <c r="P282" s="315">
        <v>11</v>
      </c>
      <c r="Q282" s="315"/>
      <c r="R282" s="315">
        <v>12</v>
      </c>
      <c r="S282" s="332">
        <v>2.9629629629629627E-2</v>
      </c>
      <c r="T282" s="330"/>
      <c r="U282" s="313">
        <v>405</v>
      </c>
    </row>
    <row r="283" spans="1:21" ht="24.75" customHeight="1">
      <c r="A283" s="310"/>
      <c r="B283" s="327"/>
      <c r="C283" s="309"/>
      <c r="D283" s="308"/>
      <c r="E283" s="326"/>
      <c r="F283" s="327"/>
      <c r="G283" s="309"/>
      <c r="H283" s="308"/>
      <c r="I283" s="308"/>
      <c r="J283" s="308"/>
      <c r="K283" s="308"/>
      <c r="L283" s="328"/>
      <c r="M283" s="327"/>
      <c r="N283" s="309"/>
      <c r="O283" s="308"/>
      <c r="P283" s="308"/>
      <c r="Q283" s="308"/>
      <c r="R283" s="308"/>
      <c r="S283" s="328"/>
      <c r="T283" s="327"/>
      <c r="U283" s="310"/>
    </row>
    <row r="284" spans="1:21" ht="24.75" customHeight="1">
      <c r="A284" s="204" t="s">
        <v>132</v>
      </c>
      <c r="B284" s="319"/>
      <c r="C284" s="205">
        <v>6732</v>
      </c>
      <c r="D284" s="208">
        <v>-2649</v>
      </c>
      <c r="E284" s="320">
        <v>-0.39350000000000002</v>
      </c>
      <c r="F284" s="319"/>
      <c r="G284" s="205">
        <v>1064</v>
      </c>
      <c r="H284" s="206">
        <v>34</v>
      </c>
      <c r="I284" s="208">
        <v>2286</v>
      </c>
      <c r="J284" s="206">
        <v>73</v>
      </c>
      <c r="K284" s="208">
        <v>3457</v>
      </c>
      <c r="L284" s="320">
        <v>0.84668136174381592</v>
      </c>
      <c r="M284" s="319"/>
      <c r="N284" s="207">
        <v>253</v>
      </c>
      <c r="O284" s="206">
        <v>9</v>
      </c>
      <c r="P284" s="206">
        <v>339</v>
      </c>
      <c r="Q284" s="206">
        <v>25</v>
      </c>
      <c r="R284" s="206">
        <v>626</v>
      </c>
      <c r="S284" s="320">
        <v>0.15331863825618419</v>
      </c>
      <c r="T284" s="319"/>
      <c r="U284" s="209">
        <v>4083</v>
      </c>
    </row>
    <row r="285" spans="1:21" ht="24.75" customHeight="1">
      <c r="A285" s="310"/>
      <c r="B285" s="327"/>
      <c r="C285" s="309"/>
      <c r="D285" s="308"/>
      <c r="E285" s="326"/>
      <c r="F285" s="327"/>
      <c r="G285" s="309"/>
      <c r="H285" s="308"/>
      <c r="I285" s="308"/>
      <c r="J285" s="308"/>
      <c r="K285" s="308"/>
      <c r="L285" s="328"/>
      <c r="M285" s="327"/>
      <c r="N285" s="309"/>
      <c r="O285" s="308"/>
      <c r="P285" s="308"/>
      <c r="Q285" s="308"/>
      <c r="R285" s="308"/>
      <c r="S285" s="328"/>
      <c r="T285" s="327"/>
      <c r="U285" s="310"/>
    </row>
    <row r="286" spans="1:21" ht="24.75" customHeight="1">
      <c r="A286" s="317" t="s">
        <v>436</v>
      </c>
      <c r="B286" s="330"/>
      <c r="C286" s="318">
        <v>2861</v>
      </c>
      <c r="D286" s="315">
        <v>-943</v>
      </c>
      <c r="E286" s="332">
        <v>-0.3296</v>
      </c>
      <c r="F286" s="330"/>
      <c r="G286" s="314">
        <v>471</v>
      </c>
      <c r="H286" s="315">
        <v>13</v>
      </c>
      <c r="I286" s="315">
        <v>937</v>
      </c>
      <c r="J286" s="315">
        <v>35</v>
      </c>
      <c r="K286" s="307">
        <v>1456</v>
      </c>
      <c r="L286" s="332">
        <v>0.75912408759124095</v>
      </c>
      <c r="M286" s="330"/>
      <c r="N286" s="314">
        <v>158</v>
      </c>
      <c r="O286" s="315">
        <v>5</v>
      </c>
      <c r="P286" s="315">
        <v>280</v>
      </c>
      <c r="Q286" s="315">
        <v>19</v>
      </c>
      <c r="R286" s="315">
        <v>462</v>
      </c>
      <c r="S286" s="332">
        <v>0.24087591240875914</v>
      </c>
      <c r="T286" s="330"/>
      <c r="U286" s="161">
        <v>1918</v>
      </c>
    </row>
    <row r="287" spans="1:21" ht="24.75" customHeight="1">
      <c r="A287" s="317" t="s">
        <v>437</v>
      </c>
      <c r="B287" s="330"/>
      <c r="C287" s="318">
        <v>1862</v>
      </c>
      <c r="D287" s="315">
        <v>-725</v>
      </c>
      <c r="E287" s="332">
        <v>-0.38940000000000002</v>
      </c>
      <c r="F287" s="330"/>
      <c r="G287" s="314">
        <v>360</v>
      </c>
      <c r="H287" s="315">
        <v>16</v>
      </c>
      <c r="I287" s="315">
        <v>692</v>
      </c>
      <c r="J287" s="315">
        <v>18</v>
      </c>
      <c r="K287" s="307">
        <v>1086</v>
      </c>
      <c r="L287" s="332">
        <v>0.95514511873350927</v>
      </c>
      <c r="M287" s="330"/>
      <c r="N287" s="314">
        <v>24</v>
      </c>
      <c r="O287" s="315">
        <v>2</v>
      </c>
      <c r="P287" s="315">
        <v>23</v>
      </c>
      <c r="Q287" s="315">
        <v>2</v>
      </c>
      <c r="R287" s="315">
        <v>51</v>
      </c>
      <c r="S287" s="332">
        <v>4.4854881266490759E-2</v>
      </c>
      <c r="T287" s="330"/>
      <c r="U287" s="161">
        <v>1137</v>
      </c>
    </row>
    <row r="288" spans="1:21" ht="24.75" customHeight="1">
      <c r="A288" s="317" t="s">
        <v>438</v>
      </c>
      <c r="B288" s="330"/>
      <c r="C288" s="318">
        <v>1859</v>
      </c>
      <c r="D288" s="315">
        <v>-972</v>
      </c>
      <c r="E288" s="332">
        <v>-0.52290000000000003</v>
      </c>
      <c r="F288" s="330"/>
      <c r="G288" s="314">
        <v>158</v>
      </c>
      <c r="H288" s="315">
        <v>2</v>
      </c>
      <c r="I288" s="315">
        <v>598</v>
      </c>
      <c r="J288" s="315">
        <v>16</v>
      </c>
      <c r="K288" s="315">
        <v>774</v>
      </c>
      <c r="L288" s="332">
        <v>0.87260428410372048</v>
      </c>
      <c r="M288" s="330"/>
      <c r="N288" s="314">
        <v>71</v>
      </c>
      <c r="O288" s="315">
        <v>2</v>
      </c>
      <c r="P288" s="315">
        <v>36</v>
      </c>
      <c r="Q288" s="315">
        <v>4</v>
      </c>
      <c r="R288" s="315">
        <v>113</v>
      </c>
      <c r="S288" s="332">
        <v>0.1273957158962796</v>
      </c>
      <c r="T288" s="330"/>
      <c r="U288" s="313">
        <v>887</v>
      </c>
    </row>
    <row r="289" spans="1:21" ht="24.75" customHeight="1">
      <c r="A289" s="317" t="s">
        <v>439</v>
      </c>
      <c r="B289" s="330"/>
      <c r="C289" s="314">
        <v>150</v>
      </c>
      <c r="D289" s="315">
        <v>-9</v>
      </c>
      <c r="E289" s="332">
        <v>-0.06</v>
      </c>
      <c r="F289" s="330"/>
      <c r="G289" s="314">
        <v>75</v>
      </c>
      <c r="H289" s="315">
        <v>3</v>
      </c>
      <c r="I289" s="315">
        <v>59</v>
      </c>
      <c r="J289" s="315">
        <v>4</v>
      </c>
      <c r="K289" s="315">
        <v>141</v>
      </c>
      <c r="L289" s="332">
        <v>1</v>
      </c>
      <c r="M289" s="330"/>
      <c r="N289" s="314"/>
      <c r="O289" s="315"/>
      <c r="P289" s="315"/>
      <c r="Q289" s="315"/>
      <c r="R289" s="315">
        <v>0</v>
      </c>
      <c r="S289" s="332">
        <v>0</v>
      </c>
      <c r="T289" s="330"/>
      <c r="U289" s="313">
        <v>141</v>
      </c>
    </row>
    <row r="290" spans="1:21" ht="24.75" customHeight="1">
      <c r="A290" s="310"/>
      <c r="B290" s="327"/>
      <c r="C290" s="309"/>
      <c r="D290" s="308"/>
      <c r="E290" s="326"/>
      <c r="F290" s="327"/>
      <c r="G290" s="309"/>
      <c r="H290" s="308"/>
      <c r="I290" s="308"/>
      <c r="J290" s="308"/>
      <c r="K290" s="308"/>
      <c r="L290" s="328"/>
      <c r="M290" s="327"/>
      <c r="N290" s="309"/>
      <c r="O290" s="308"/>
      <c r="P290" s="308"/>
      <c r="Q290" s="308"/>
      <c r="R290" s="308"/>
      <c r="S290" s="328"/>
      <c r="T290" s="327"/>
      <c r="U290" s="310"/>
    </row>
    <row r="291" spans="1:21" ht="24.75" customHeight="1">
      <c r="A291" s="204" t="s">
        <v>133</v>
      </c>
      <c r="B291" s="319"/>
      <c r="C291" s="205">
        <v>7988</v>
      </c>
      <c r="D291" s="208">
        <v>2927</v>
      </c>
      <c r="E291" s="320">
        <v>0.3664</v>
      </c>
      <c r="F291" s="319"/>
      <c r="G291" s="205">
        <v>3590</v>
      </c>
      <c r="H291" s="206">
        <v>276</v>
      </c>
      <c r="I291" s="208">
        <v>6564</v>
      </c>
      <c r="J291" s="206">
        <v>252</v>
      </c>
      <c r="K291" s="208">
        <v>10682</v>
      </c>
      <c r="L291" s="320">
        <v>0.97865322950068712</v>
      </c>
      <c r="M291" s="319"/>
      <c r="N291" s="207">
        <v>32</v>
      </c>
      <c r="O291" s="206">
        <v>29</v>
      </c>
      <c r="P291" s="206">
        <v>111</v>
      </c>
      <c r="Q291" s="206">
        <v>61</v>
      </c>
      <c r="R291" s="206">
        <v>233</v>
      </c>
      <c r="S291" s="320">
        <v>2.134677049931287E-2</v>
      </c>
      <c r="T291" s="319"/>
      <c r="U291" s="209">
        <v>10915</v>
      </c>
    </row>
    <row r="292" spans="1:21" ht="24.75" customHeight="1">
      <c r="A292" s="310"/>
      <c r="B292" s="327"/>
      <c r="C292" s="309"/>
      <c r="D292" s="308"/>
      <c r="E292" s="326"/>
      <c r="F292" s="327"/>
      <c r="G292" s="309"/>
      <c r="H292" s="308"/>
      <c r="I292" s="308"/>
      <c r="J292" s="308"/>
      <c r="K292" s="308"/>
      <c r="L292" s="328"/>
      <c r="M292" s="327"/>
      <c r="N292" s="309"/>
      <c r="O292" s="308"/>
      <c r="P292" s="308"/>
      <c r="Q292" s="308"/>
      <c r="R292" s="308"/>
      <c r="S292" s="328"/>
      <c r="T292" s="327"/>
      <c r="U292" s="310"/>
    </row>
    <row r="293" spans="1:21" ht="24.75" customHeight="1">
      <c r="A293" s="317" t="s">
        <v>440</v>
      </c>
      <c r="B293" s="330"/>
      <c r="C293" s="318">
        <v>2393</v>
      </c>
      <c r="D293" s="307">
        <v>2429</v>
      </c>
      <c r="E293" s="332">
        <v>1.0149999999999999</v>
      </c>
      <c r="F293" s="330"/>
      <c r="G293" s="318">
        <v>1855</v>
      </c>
      <c r="H293" s="315">
        <v>133</v>
      </c>
      <c r="I293" s="307">
        <v>2578</v>
      </c>
      <c r="J293" s="315">
        <v>124</v>
      </c>
      <c r="K293" s="307">
        <v>4690</v>
      </c>
      <c r="L293" s="332">
        <v>0.97262546661136451</v>
      </c>
      <c r="M293" s="330"/>
      <c r="N293" s="314">
        <v>3</v>
      </c>
      <c r="O293" s="315">
        <v>26</v>
      </c>
      <c r="P293" s="315">
        <v>49</v>
      </c>
      <c r="Q293" s="315">
        <v>54</v>
      </c>
      <c r="R293" s="315">
        <v>132</v>
      </c>
      <c r="S293" s="332">
        <v>2.7374533388635422E-2</v>
      </c>
      <c r="T293" s="330"/>
      <c r="U293" s="161">
        <v>4822</v>
      </c>
    </row>
    <row r="294" spans="1:21" ht="24.75" customHeight="1">
      <c r="A294" s="317" t="s">
        <v>441</v>
      </c>
      <c r="B294" s="330"/>
      <c r="C294" s="318">
        <v>1480</v>
      </c>
      <c r="D294" s="315">
        <v>-486</v>
      </c>
      <c r="E294" s="332">
        <v>-0.32840000000000003</v>
      </c>
      <c r="F294" s="330"/>
      <c r="G294" s="314">
        <v>250</v>
      </c>
      <c r="H294" s="315"/>
      <c r="I294" s="315">
        <v>725</v>
      </c>
      <c r="J294" s="315"/>
      <c r="K294" s="315">
        <v>975</v>
      </c>
      <c r="L294" s="332">
        <v>0.98088531187122741</v>
      </c>
      <c r="M294" s="330"/>
      <c r="N294" s="314">
        <v>2</v>
      </c>
      <c r="O294" s="315"/>
      <c r="P294" s="315">
        <v>17</v>
      </c>
      <c r="Q294" s="315"/>
      <c r="R294" s="315">
        <v>19</v>
      </c>
      <c r="S294" s="332">
        <v>1.9114688128772636E-2</v>
      </c>
      <c r="T294" s="330"/>
      <c r="U294" s="313">
        <v>994</v>
      </c>
    </row>
    <row r="295" spans="1:21" ht="24.75" customHeight="1">
      <c r="A295" s="317" t="s">
        <v>442</v>
      </c>
      <c r="B295" s="330"/>
      <c r="C295" s="314">
        <v>910</v>
      </c>
      <c r="D295" s="315">
        <v>763</v>
      </c>
      <c r="E295" s="332">
        <v>0.83850000000000002</v>
      </c>
      <c r="F295" s="330"/>
      <c r="G295" s="314">
        <v>591</v>
      </c>
      <c r="H295" s="315">
        <v>53</v>
      </c>
      <c r="I295" s="315">
        <v>961</v>
      </c>
      <c r="J295" s="315">
        <v>29</v>
      </c>
      <c r="K295" s="307">
        <v>1634</v>
      </c>
      <c r="L295" s="332">
        <v>0.97668858338314413</v>
      </c>
      <c r="M295" s="330"/>
      <c r="N295" s="314">
        <v>20</v>
      </c>
      <c r="O295" s="315"/>
      <c r="P295" s="315">
        <v>18</v>
      </c>
      <c r="Q295" s="315">
        <v>1</v>
      </c>
      <c r="R295" s="315">
        <v>39</v>
      </c>
      <c r="S295" s="332">
        <v>2.331141661685595E-2</v>
      </c>
      <c r="T295" s="330"/>
      <c r="U295" s="161">
        <v>1673</v>
      </c>
    </row>
    <row r="296" spans="1:21" ht="24.75" customHeight="1">
      <c r="A296" s="317" t="s">
        <v>443</v>
      </c>
      <c r="B296" s="330"/>
      <c r="C296" s="314">
        <v>508</v>
      </c>
      <c r="D296" s="315">
        <v>141</v>
      </c>
      <c r="E296" s="332">
        <v>0.27760000000000001</v>
      </c>
      <c r="F296" s="330"/>
      <c r="G296" s="314">
        <v>178</v>
      </c>
      <c r="H296" s="315"/>
      <c r="I296" s="315">
        <v>458</v>
      </c>
      <c r="J296" s="315"/>
      <c r="K296" s="315">
        <v>636</v>
      </c>
      <c r="L296" s="332">
        <v>0.97996918335901384</v>
      </c>
      <c r="M296" s="330"/>
      <c r="N296" s="314">
        <v>5</v>
      </c>
      <c r="O296" s="315"/>
      <c r="P296" s="315">
        <v>8</v>
      </c>
      <c r="Q296" s="315"/>
      <c r="R296" s="315">
        <v>13</v>
      </c>
      <c r="S296" s="332">
        <v>2.0030816640986132E-2</v>
      </c>
      <c r="T296" s="330"/>
      <c r="U296" s="313">
        <v>649</v>
      </c>
    </row>
    <row r="297" spans="1:21" ht="24.75" customHeight="1">
      <c r="A297" s="317" t="s">
        <v>444</v>
      </c>
      <c r="B297" s="330"/>
      <c r="C297" s="314">
        <v>310</v>
      </c>
      <c r="D297" s="315">
        <v>14</v>
      </c>
      <c r="E297" s="332">
        <v>4.5199999999999997E-2</v>
      </c>
      <c r="F297" s="330"/>
      <c r="G297" s="314">
        <v>110</v>
      </c>
      <c r="H297" s="315"/>
      <c r="I297" s="315">
        <v>214</v>
      </c>
      <c r="J297" s="315"/>
      <c r="K297" s="315">
        <v>324</v>
      </c>
      <c r="L297" s="332">
        <v>1</v>
      </c>
      <c r="M297" s="330"/>
      <c r="N297" s="314"/>
      <c r="O297" s="315"/>
      <c r="P297" s="315"/>
      <c r="Q297" s="315"/>
      <c r="R297" s="315">
        <v>0</v>
      </c>
      <c r="S297" s="332">
        <v>0</v>
      </c>
      <c r="T297" s="330"/>
      <c r="U297" s="313">
        <v>324</v>
      </c>
    </row>
    <row r="298" spans="1:21" ht="24.75" customHeight="1">
      <c r="A298" s="317" t="s">
        <v>445</v>
      </c>
      <c r="B298" s="330"/>
      <c r="C298" s="314">
        <v>545</v>
      </c>
      <c r="D298" s="315">
        <v>-25</v>
      </c>
      <c r="E298" s="332">
        <v>-4.5900000000000003E-2</v>
      </c>
      <c r="F298" s="330"/>
      <c r="G298" s="314">
        <v>193</v>
      </c>
      <c r="H298" s="315">
        <v>12</v>
      </c>
      <c r="I298" s="315">
        <v>297</v>
      </c>
      <c r="J298" s="315">
        <v>18</v>
      </c>
      <c r="K298" s="315">
        <v>520</v>
      </c>
      <c r="L298" s="332">
        <v>1</v>
      </c>
      <c r="M298" s="330"/>
      <c r="N298" s="314"/>
      <c r="O298" s="315"/>
      <c r="P298" s="315"/>
      <c r="Q298" s="315"/>
      <c r="R298" s="315">
        <v>0</v>
      </c>
      <c r="S298" s="332">
        <v>0</v>
      </c>
      <c r="T298" s="330"/>
      <c r="U298" s="313">
        <v>520</v>
      </c>
    </row>
    <row r="299" spans="1:21" ht="24.75" customHeight="1">
      <c r="A299" s="317" t="s">
        <v>446</v>
      </c>
      <c r="B299" s="330"/>
      <c r="C299" s="314">
        <v>920</v>
      </c>
      <c r="D299" s="315">
        <v>-183</v>
      </c>
      <c r="E299" s="332">
        <v>-0.19889999999999999</v>
      </c>
      <c r="F299" s="330"/>
      <c r="G299" s="314">
        <v>41</v>
      </c>
      <c r="H299" s="315"/>
      <c r="I299" s="315">
        <v>687</v>
      </c>
      <c r="J299" s="315"/>
      <c r="K299" s="315">
        <v>728</v>
      </c>
      <c r="L299" s="332">
        <v>0.98778833107191322</v>
      </c>
      <c r="M299" s="330"/>
      <c r="N299" s="314"/>
      <c r="O299" s="315"/>
      <c r="P299" s="315">
        <v>9</v>
      </c>
      <c r="Q299" s="315"/>
      <c r="R299" s="315">
        <v>9</v>
      </c>
      <c r="S299" s="332">
        <v>1.2211668928086838E-2</v>
      </c>
      <c r="T299" s="330"/>
      <c r="U299" s="313">
        <v>737</v>
      </c>
    </row>
    <row r="300" spans="1:21" ht="24.75" customHeight="1">
      <c r="A300" s="317" t="s">
        <v>447</v>
      </c>
      <c r="B300" s="330"/>
      <c r="C300" s="314">
        <v>208</v>
      </c>
      <c r="D300" s="315">
        <v>144</v>
      </c>
      <c r="E300" s="332">
        <v>0.69230000000000003</v>
      </c>
      <c r="F300" s="330"/>
      <c r="G300" s="314">
        <v>147</v>
      </c>
      <c r="H300" s="315"/>
      <c r="I300" s="315">
        <v>200</v>
      </c>
      <c r="J300" s="315"/>
      <c r="K300" s="315">
        <v>347</v>
      </c>
      <c r="L300" s="332">
        <v>0.98579545454545459</v>
      </c>
      <c r="M300" s="330"/>
      <c r="N300" s="314">
        <v>2</v>
      </c>
      <c r="O300" s="315"/>
      <c r="P300" s="315">
        <v>3</v>
      </c>
      <c r="Q300" s="315"/>
      <c r="R300" s="315">
        <v>5</v>
      </c>
      <c r="S300" s="332">
        <v>1.4204545454545454E-2</v>
      </c>
      <c r="T300" s="330"/>
      <c r="U300" s="313">
        <v>352</v>
      </c>
    </row>
    <row r="301" spans="1:21" ht="24.75" customHeight="1">
      <c r="A301" s="317" t="s">
        <v>448</v>
      </c>
      <c r="B301" s="330"/>
      <c r="C301" s="314">
        <v>130</v>
      </c>
      <c r="D301" s="315">
        <v>20</v>
      </c>
      <c r="E301" s="332">
        <v>0.15379999999999999</v>
      </c>
      <c r="F301" s="330"/>
      <c r="G301" s="314">
        <v>30</v>
      </c>
      <c r="H301" s="315"/>
      <c r="I301" s="315">
        <v>119</v>
      </c>
      <c r="J301" s="315"/>
      <c r="K301" s="315">
        <v>149</v>
      </c>
      <c r="L301" s="332">
        <v>0.99333333333333329</v>
      </c>
      <c r="M301" s="330"/>
      <c r="N301" s="314"/>
      <c r="O301" s="315"/>
      <c r="P301" s="315">
        <v>1</v>
      </c>
      <c r="Q301" s="315"/>
      <c r="R301" s="315">
        <v>1</v>
      </c>
      <c r="S301" s="332">
        <v>6.6666666666666662E-3</v>
      </c>
      <c r="T301" s="330"/>
      <c r="U301" s="313">
        <v>150</v>
      </c>
    </row>
    <row r="302" spans="1:21" ht="24.75" customHeight="1">
      <c r="A302" s="317" t="s">
        <v>449</v>
      </c>
      <c r="B302" s="330"/>
      <c r="C302" s="314">
        <v>144</v>
      </c>
      <c r="D302" s="315">
        <v>18</v>
      </c>
      <c r="E302" s="332">
        <v>0.125</v>
      </c>
      <c r="F302" s="330"/>
      <c r="G302" s="314">
        <v>78</v>
      </c>
      <c r="H302" s="315"/>
      <c r="I302" s="315">
        <v>82</v>
      </c>
      <c r="J302" s="315"/>
      <c r="K302" s="315">
        <v>160</v>
      </c>
      <c r="L302" s="332">
        <v>0.98765432098765427</v>
      </c>
      <c r="M302" s="330"/>
      <c r="N302" s="314"/>
      <c r="O302" s="315"/>
      <c r="P302" s="315">
        <v>2</v>
      </c>
      <c r="Q302" s="315"/>
      <c r="R302" s="315">
        <v>2</v>
      </c>
      <c r="S302" s="332">
        <v>1.2345679012345678E-2</v>
      </c>
      <c r="T302" s="330"/>
      <c r="U302" s="313">
        <v>162</v>
      </c>
    </row>
    <row r="303" spans="1:21" ht="24.75" customHeight="1">
      <c r="A303" s="317" t="s">
        <v>450</v>
      </c>
      <c r="B303" s="330"/>
      <c r="C303" s="314">
        <v>91</v>
      </c>
      <c r="D303" s="315">
        <v>32</v>
      </c>
      <c r="E303" s="332">
        <v>0.35160000000000002</v>
      </c>
      <c r="F303" s="330"/>
      <c r="G303" s="314">
        <v>38</v>
      </c>
      <c r="H303" s="315"/>
      <c r="I303" s="315">
        <v>84</v>
      </c>
      <c r="J303" s="315"/>
      <c r="K303" s="315">
        <v>122</v>
      </c>
      <c r="L303" s="332">
        <v>0.99186991869918695</v>
      </c>
      <c r="M303" s="330"/>
      <c r="N303" s="314"/>
      <c r="O303" s="315"/>
      <c r="P303" s="315">
        <v>1</v>
      </c>
      <c r="Q303" s="315"/>
      <c r="R303" s="315">
        <v>1</v>
      </c>
      <c r="S303" s="332">
        <v>8.1300813008130073E-3</v>
      </c>
      <c r="T303" s="330"/>
      <c r="U303" s="313">
        <v>123</v>
      </c>
    </row>
    <row r="304" spans="1:21" ht="24.75" customHeight="1">
      <c r="A304" s="317" t="s">
        <v>451</v>
      </c>
      <c r="B304" s="330"/>
      <c r="C304" s="314">
        <v>189</v>
      </c>
      <c r="D304" s="315">
        <v>-21</v>
      </c>
      <c r="E304" s="332">
        <v>-0.1111</v>
      </c>
      <c r="F304" s="330"/>
      <c r="G304" s="314"/>
      <c r="H304" s="315">
        <v>78</v>
      </c>
      <c r="I304" s="315"/>
      <c r="J304" s="315">
        <v>81</v>
      </c>
      <c r="K304" s="315">
        <v>159</v>
      </c>
      <c r="L304" s="332">
        <v>0.9464285714285714</v>
      </c>
      <c r="M304" s="330"/>
      <c r="N304" s="314"/>
      <c r="O304" s="315">
        <v>3</v>
      </c>
      <c r="P304" s="315"/>
      <c r="Q304" s="315">
        <v>6</v>
      </c>
      <c r="R304" s="315">
        <v>9</v>
      </c>
      <c r="S304" s="332">
        <v>5.3571428571428568E-2</v>
      </c>
      <c r="T304" s="330"/>
      <c r="U304" s="313">
        <v>168</v>
      </c>
    </row>
    <row r="305" spans="1:21" ht="24.75" customHeight="1">
      <c r="A305" s="317" t="s">
        <v>452</v>
      </c>
      <c r="B305" s="330"/>
      <c r="C305" s="314">
        <v>160</v>
      </c>
      <c r="D305" s="315">
        <v>81</v>
      </c>
      <c r="E305" s="332">
        <v>0.50629999999999997</v>
      </c>
      <c r="F305" s="330"/>
      <c r="G305" s="314">
        <v>79</v>
      </c>
      <c r="H305" s="315"/>
      <c r="I305" s="315">
        <v>159</v>
      </c>
      <c r="J305" s="315"/>
      <c r="K305" s="315">
        <v>238</v>
      </c>
      <c r="L305" s="332">
        <v>0.98755186721991706</v>
      </c>
      <c r="M305" s="330"/>
      <c r="N305" s="314"/>
      <c r="O305" s="315"/>
      <c r="P305" s="315">
        <v>3</v>
      </c>
      <c r="Q305" s="315"/>
      <c r="R305" s="315">
        <v>3</v>
      </c>
      <c r="S305" s="332">
        <v>1.2448132780082988E-2</v>
      </c>
      <c r="T305" s="330"/>
      <c r="U305" s="313">
        <v>241</v>
      </c>
    </row>
    <row r="306" spans="1:21" ht="24.75" customHeight="1">
      <c r="A306" s="310"/>
      <c r="B306" s="327"/>
      <c r="C306" s="309"/>
      <c r="D306" s="308"/>
      <c r="E306" s="326"/>
      <c r="F306" s="327"/>
      <c r="G306" s="309"/>
      <c r="H306" s="308"/>
      <c r="I306" s="308"/>
      <c r="J306" s="308"/>
      <c r="K306" s="308"/>
      <c r="L306" s="328"/>
      <c r="M306" s="327"/>
      <c r="N306" s="309"/>
      <c r="O306" s="308"/>
      <c r="P306" s="308"/>
      <c r="Q306" s="308"/>
      <c r="R306" s="308"/>
      <c r="S306" s="328"/>
      <c r="T306" s="327"/>
      <c r="U306" s="310"/>
    </row>
    <row r="307" spans="1:21" ht="24.75" customHeight="1">
      <c r="A307" s="204" t="s">
        <v>134</v>
      </c>
      <c r="B307" s="319"/>
      <c r="C307" s="205">
        <v>3146</v>
      </c>
      <c r="D307" s="206">
        <v>940</v>
      </c>
      <c r="E307" s="320">
        <v>0.29880000000000001</v>
      </c>
      <c r="F307" s="319"/>
      <c r="G307" s="205">
        <v>1081</v>
      </c>
      <c r="H307" s="206">
        <v>75</v>
      </c>
      <c r="I307" s="208">
        <v>2773</v>
      </c>
      <c r="J307" s="206">
        <v>101</v>
      </c>
      <c r="K307" s="208">
        <v>4030</v>
      </c>
      <c r="L307" s="320">
        <v>0.9862946647087617</v>
      </c>
      <c r="M307" s="319"/>
      <c r="N307" s="207">
        <v>33</v>
      </c>
      <c r="O307" s="206">
        <v>2</v>
      </c>
      <c r="P307" s="206">
        <v>21</v>
      </c>
      <c r="Q307" s="206"/>
      <c r="R307" s="206">
        <v>56</v>
      </c>
      <c r="S307" s="320">
        <v>1.3705335291238374E-2</v>
      </c>
      <c r="T307" s="319"/>
      <c r="U307" s="209">
        <v>4086</v>
      </c>
    </row>
    <row r="308" spans="1:21" ht="24.75" customHeight="1">
      <c r="A308" s="310"/>
      <c r="B308" s="327"/>
      <c r="C308" s="309"/>
      <c r="D308" s="308"/>
      <c r="E308" s="326"/>
      <c r="F308" s="327"/>
      <c r="G308" s="309"/>
      <c r="H308" s="308"/>
      <c r="I308" s="308"/>
      <c r="J308" s="308"/>
      <c r="K308" s="308"/>
      <c r="L308" s="328"/>
      <c r="M308" s="327"/>
      <c r="N308" s="309"/>
      <c r="O308" s="308"/>
      <c r="P308" s="308"/>
      <c r="Q308" s="308"/>
      <c r="R308" s="308"/>
      <c r="S308" s="328"/>
      <c r="T308" s="327"/>
      <c r="U308" s="310"/>
    </row>
    <row r="309" spans="1:21" ht="24.75" customHeight="1">
      <c r="A309" s="317" t="s">
        <v>453</v>
      </c>
      <c r="B309" s="330"/>
      <c r="C309" s="314">
        <v>40</v>
      </c>
      <c r="D309" s="315">
        <v>98</v>
      </c>
      <c r="E309" s="332">
        <v>2.4500000000000002</v>
      </c>
      <c r="F309" s="330"/>
      <c r="G309" s="314">
        <v>35</v>
      </c>
      <c r="H309" s="315"/>
      <c r="I309" s="315">
        <v>103</v>
      </c>
      <c r="J309" s="315"/>
      <c r="K309" s="315">
        <v>138</v>
      </c>
      <c r="L309" s="332">
        <v>1</v>
      </c>
      <c r="M309" s="330"/>
      <c r="N309" s="314"/>
      <c r="O309" s="315"/>
      <c r="P309" s="315"/>
      <c r="Q309" s="315"/>
      <c r="R309" s="315">
        <v>0</v>
      </c>
      <c r="S309" s="332">
        <v>0</v>
      </c>
      <c r="T309" s="330"/>
      <c r="U309" s="313">
        <v>138</v>
      </c>
    </row>
    <row r="310" spans="1:21" ht="24.75" customHeight="1">
      <c r="A310" s="317" t="s">
        <v>454</v>
      </c>
      <c r="B310" s="330"/>
      <c r="C310" s="314">
        <v>142</v>
      </c>
      <c r="D310" s="315">
        <v>8</v>
      </c>
      <c r="E310" s="332">
        <v>5.6300000000000003E-2</v>
      </c>
      <c r="F310" s="330"/>
      <c r="G310" s="314">
        <v>53</v>
      </c>
      <c r="H310" s="315"/>
      <c r="I310" s="315">
        <v>97</v>
      </c>
      <c r="J310" s="315"/>
      <c r="K310" s="315">
        <v>150</v>
      </c>
      <c r="L310" s="332">
        <v>1</v>
      </c>
      <c r="M310" s="330"/>
      <c r="N310" s="314"/>
      <c r="O310" s="315"/>
      <c r="P310" s="315"/>
      <c r="Q310" s="315"/>
      <c r="R310" s="315">
        <v>0</v>
      </c>
      <c r="S310" s="332">
        <v>0</v>
      </c>
      <c r="T310" s="330"/>
      <c r="U310" s="313">
        <v>150</v>
      </c>
    </row>
    <row r="311" spans="1:21" ht="24.75" customHeight="1">
      <c r="A311" s="317" t="s">
        <v>455</v>
      </c>
      <c r="B311" s="330"/>
      <c r="C311" s="318">
        <v>1368</v>
      </c>
      <c r="D311" s="315">
        <v>309</v>
      </c>
      <c r="E311" s="332">
        <v>0.22589999999999999</v>
      </c>
      <c r="F311" s="330"/>
      <c r="G311" s="314">
        <v>462</v>
      </c>
      <c r="H311" s="315">
        <v>55</v>
      </c>
      <c r="I311" s="307">
        <v>1071</v>
      </c>
      <c r="J311" s="315">
        <v>49</v>
      </c>
      <c r="K311" s="307">
        <v>1637</v>
      </c>
      <c r="L311" s="332">
        <v>0.9761478831246273</v>
      </c>
      <c r="M311" s="330"/>
      <c r="N311" s="314">
        <v>28</v>
      </c>
      <c r="O311" s="315">
        <v>1</v>
      </c>
      <c r="P311" s="315">
        <v>11</v>
      </c>
      <c r="Q311" s="315"/>
      <c r="R311" s="315">
        <v>40</v>
      </c>
      <c r="S311" s="332">
        <v>2.3852116875372687E-2</v>
      </c>
      <c r="T311" s="330"/>
      <c r="U311" s="161">
        <v>1677</v>
      </c>
    </row>
    <row r="312" spans="1:21" ht="24.75" customHeight="1">
      <c r="A312" s="317" t="s">
        <v>456</v>
      </c>
      <c r="B312" s="330"/>
      <c r="C312" s="314">
        <v>440</v>
      </c>
      <c r="D312" s="315">
        <v>4</v>
      </c>
      <c r="E312" s="332">
        <v>9.1000000000000004E-3</v>
      </c>
      <c r="F312" s="330"/>
      <c r="G312" s="314">
        <v>109</v>
      </c>
      <c r="H312" s="315">
        <v>8</v>
      </c>
      <c r="I312" s="315">
        <v>305</v>
      </c>
      <c r="J312" s="315">
        <v>17</v>
      </c>
      <c r="K312" s="315">
        <v>439</v>
      </c>
      <c r="L312" s="332">
        <v>0.98873873873873874</v>
      </c>
      <c r="M312" s="330"/>
      <c r="N312" s="314">
        <v>2</v>
      </c>
      <c r="O312" s="315">
        <v>1</v>
      </c>
      <c r="P312" s="315">
        <v>2</v>
      </c>
      <c r="Q312" s="315"/>
      <c r="R312" s="315">
        <v>5</v>
      </c>
      <c r="S312" s="332">
        <v>1.1261261261261262E-2</v>
      </c>
      <c r="T312" s="330"/>
      <c r="U312" s="313">
        <v>444</v>
      </c>
    </row>
    <row r="313" spans="1:21" ht="24.75" customHeight="1">
      <c r="A313" s="317" t="s">
        <v>457</v>
      </c>
      <c r="B313" s="330"/>
      <c r="C313" s="314">
        <v>483</v>
      </c>
      <c r="D313" s="315">
        <v>375</v>
      </c>
      <c r="E313" s="332">
        <v>0.77639999999999998</v>
      </c>
      <c r="F313" s="330"/>
      <c r="G313" s="314">
        <v>209</v>
      </c>
      <c r="H313" s="315">
        <v>8</v>
      </c>
      <c r="I313" s="315">
        <v>619</v>
      </c>
      <c r="J313" s="315">
        <v>16</v>
      </c>
      <c r="K313" s="315">
        <v>852</v>
      </c>
      <c r="L313" s="332">
        <v>0.99300699300699302</v>
      </c>
      <c r="M313" s="330"/>
      <c r="N313" s="314">
        <v>1</v>
      </c>
      <c r="O313" s="315"/>
      <c r="P313" s="315">
        <v>5</v>
      </c>
      <c r="Q313" s="315"/>
      <c r="R313" s="315">
        <v>6</v>
      </c>
      <c r="S313" s="332">
        <v>6.993006993006993E-3</v>
      </c>
      <c r="T313" s="330"/>
      <c r="U313" s="313">
        <v>858</v>
      </c>
    </row>
    <row r="314" spans="1:21" ht="24.75" customHeight="1">
      <c r="A314" s="317" t="s">
        <v>458</v>
      </c>
      <c r="B314" s="330"/>
      <c r="C314" s="314">
        <v>310</v>
      </c>
      <c r="D314" s="315">
        <v>4</v>
      </c>
      <c r="E314" s="332">
        <v>1.29E-2</v>
      </c>
      <c r="F314" s="330"/>
      <c r="G314" s="314">
        <v>59</v>
      </c>
      <c r="H314" s="315">
        <v>3</v>
      </c>
      <c r="I314" s="315">
        <v>238</v>
      </c>
      <c r="J314" s="315">
        <v>12</v>
      </c>
      <c r="K314" s="315">
        <v>312</v>
      </c>
      <c r="L314" s="332">
        <v>0.99363057324840764</v>
      </c>
      <c r="M314" s="330"/>
      <c r="N314" s="314"/>
      <c r="O314" s="315"/>
      <c r="P314" s="315">
        <v>2</v>
      </c>
      <c r="Q314" s="315"/>
      <c r="R314" s="315">
        <v>2</v>
      </c>
      <c r="S314" s="332">
        <v>6.3694267515923561E-3</v>
      </c>
      <c r="T314" s="330"/>
      <c r="U314" s="313">
        <v>314</v>
      </c>
    </row>
    <row r="315" spans="1:21" ht="24.75" customHeight="1">
      <c r="A315" s="317" t="s">
        <v>459</v>
      </c>
      <c r="B315" s="330"/>
      <c r="C315" s="314">
        <v>145</v>
      </c>
      <c r="D315" s="315">
        <v>104</v>
      </c>
      <c r="E315" s="332">
        <v>0.71719999999999995</v>
      </c>
      <c r="F315" s="330"/>
      <c r="G315" s="314">
        <v>80</v>
      </c>
      <c r="H315" s="315"/>
      <c r="I315" s="315">
        <v>167</v>
      </c>
      <c r="J315" s="315"/>
      <c r="K315" s="315">
        <v>247</v>
      </c>
      <c r="L315" s="332">
        <v>0.99196787148594379</v>
      </c>
      <c r="M315" s="330"/>
      <c r="N315" s="314">
        <v>2</v>
      </c>
      <c r="O315" s="315"/>
      <c r="P315" s="315"/>
      <c r="Q315" s="315"/>
      <c r="R315" s="315">
        <v>2</v>
      </c>
      <c r="S315" s="332">
        <v>8.0321285140562242E-3</v>
      </c>
      <c r="T315" s="330"/>
      <c r="U315" s="313">
        <v>249</v>
      </c>
    </row>
    <row r="316" spans="1:21" ht="24.75" customHeight="1">
      <c r="A316" s="317" t="s">
        <v>460</v>
      </c>
      <c r="B316" s="330"/>
      <c r="C316" s="314">
        <v>218</v>
      </c>
      <c r="D316" s="315">
        <v>38</v>
      </c>
      <c r="E316" s="332">
        <v>0.17430000000000001</v>
      </c>
      <c r="F316" s="330"/>
      <c r="G316" s="314">
        <v>74</v>
      </c>
      <c r="H316" s="315">
        <v>1</v>
      </c>
      <c r="I316" s="315">
        <v>173</v>
      </c>
      <c r="J316" s="315">
        <v>7</v>
      </c>
      <c r="K316" s="315">
        <v>255</v>
      </c>
      <c r="L316" s="332">
        <v>0.99609375</v>
      </c>
      <c r="M316" s="330"/>
      <c r="N316" s="314"/>
      <c r="O316" s="315"/>
      <c r="P316" s="315">
        <v>1</v>
      </c>
      <c r="Q316" s="315"/>
      <c r="R316" s="315">
        <v>1</v>
      </c>
      <c r="S316" s="332">
        <v>3.90625E-3</v>
      </c>
      <c r="T316" s="330"/>
      <c r="U316" s="313">
        <v>256</v>
      </c>
    </row>
    <row r="317" spans="1:21" ht="24.75" customHeight="1">
      <c r="A317" s="310"/>
      <c r="B317" s="327"/>
      <c r="C317" s="309"/>
      <c r="D317" s="308"/>
      <c r="E317" s="326"/>
      <c r="F317" s="327"/>
      <c r="G317" s="309"/>
      <c r="H317" s="308"/>
      <c r="I317" s="308"/>
      <c r="J317" s="308"/>
      <c r="K317" s="308"/>
      <c r="L317" s="328"/>
      <c r="M317" s="327"/>
      <c r="N317" s="309"/>
      <c r="O317" s="308"/>
      <c r="P317" s="308"/>
      <c r="Q317" s="308"/>
      <c r="R317" s="308"/>
      <c r="S317" s="328"/>
      <c r="T317" s="327"/>
      <c r="U317" s="310"/>
    </row>
    <row r="318" spans="1:21" ht="24.75" customHeight="1">
      <c r="A318" s="204" t="s">
        <v>135</v>
      </c>
      <c r="B318" s="319"/>
      <c r="C318" s="205">
        <v>6158</v>
      </c>
      <c r="D318" s="208">
        <v>-2175</v>
      </c>
      <c r="E318" s="320">
        <v>-0.35320000000000001</v>
      </c>
      <c r="F318" s="319"/>
      <c r="G318" s="207">
        <v>875</v>
      </c>
      <c r="H318" s="206">
        <v>74</v>
      </c>
      <c r="I318" s="208">
        <v>2333</v>
      </c>
      <c r="J318" s="206">
        <v>112</v>
      </c>
      <c r="K318" s="208">
        <v>3394</v>
      </c>
      <c r="L318" s="320">
        <v>0.85212151644489087</v>
      </c>
      <c r="M318" s="319"/>
      <c r="N318" s="207">
        <v>175</v>
      </c>
      <c r="O318" s="206">
        <v>18</v>
      </c>
      <c r="P318" s="206">
        <v>377</v>
      </c>
      <c r="Q318" s="206">
        <v>19</v>
      </c>
      <c r="R318" s="206">
        <v>589</v>
      </c>
      <c r="S318" s="320">
        <v>0.14787848355510921</v>
      </c>
      <c r="T318" s="319"/>
      <c r="U318" s="209">
        <v>3983</v>
      </c>
    </row>
    <row r="319" spans="1:21" ht="24.75" customHeight="1">
      <c r="A319" s="310"/>
      <c r="B319" s="327"/>
      <c r="C319" s="309"/>
      <c r="D319" s="308"/>
      <c r="E319" s="326"/>
      <c r="F319" s="327"/>
      <c r="G319" s="309"/>
      <c r="H319" s="308"/>
      <c r="I319" s="308"/>
      <c r="J319" s="308"/>
      <c r="K319" s="308"/>
      <c r="L319" s="328"/>
      <c r="M319" s="327"/>
      <c r="N319" s="309"/>
      <c r="O319" s="308"/>
      <c r="P319" s="308"/>
      <c r="Q319" s="308"/>
      <c r="R319" s="308"/>
      <c r="S319" s="328"/>
      <c r="T319" s="327"/>
      <c r="U319" s="310"/>
    </row>
    <row r="320" spans="1:21" ht="24.75" customHeight="1">
      <c r="A320" s="317" t="s">
        <v>461</v>
      </c>
      <c r="B320" s="330"/>
      <c r="C320" s="318">
        <v>1496</v>
      </c>
      <c r="D320" s="315">
        <v>-495</v>
      </c>
      <c r="E320" s="332">
        <v>-0.33090000000000003</v>
      </c>
      <c r="F320" s="330"/>
      <c r="G320" s="314">
        <v>228</v>
      </c>
      <c r="H320" s="315">
        <v>18</v>
      </c>
      <c r="I320" s="315">
        <v>532</v>
      </c>
      <c r="J320" s="315">
        <v>27</v>
      </c>
      <c r="K320" s="315">
        <v>805</v>
      </c>
      <c r="L320" s="332">
        <v>0.80419580419580416</v>
      </c>
      <c r="M320" s="330"/>
      <c r="N320" s="314">
        <v>85</v>
      </c>
      <c r="O320" s="315">
        <v>7</v>
      </c>
      <c r="P320" s="315">
        <v>99</v>
      </c>
      <c r="Q320" s="315">
        <v>5</v>
      </c>
      <c r="R320" s="315">
        <v>196</v>
      </c>
      <c r="S320" s="332">
        <v>0.19580419580419581</v>
      </c>
      <c r="T320" s="330"/>
      <c r="U320" s="161">
        <v>1001</v>
      </c>
    </row>
    <row r="321" spans="1:21" ht="24.75" customHeight="1">
      <c r="A321" s="317" t="s">
        <v>462</v>
      </c>
      <c r="B321" s="330"/>
      <c r="C321" s="318">
        <v>1129</v>
      </c>
      <c r="D321" s="315">
        <v>-639</v>
      </c>
      <c r="E321" s="332">
        <v>-0.56599999999999995</v>
      </c>
      <c r="F321" s="330"/>
      <c r="G321" s="314">
        <v>39</v>
      </c>
      <c r="H321" s="315"/>
      <c r="I321" s="315">
        <v>372</v>
      </c>
      <c r="J321" s="315"/>
      <c r="K321" s="315">
        <v>411</v>
      </c>
      <c r="L321" s="332">
        <v>0.83877551020408159</v>
      </c>
      <c r="M321" s="330"/>
      <c r="N321" s="314">
        <v>29</v>
      </c>
      <c r="O321" s="315"/>
      <c r="P321" s="315">
        <v>50</v>
      </c>
      <c r="Q321" s="315"/>
      <c r="R321" s="315">
        <v>79</v>
      </c>
      <c r="S321" s="332">
        <v>0.16122448979591839</v>
      </c>
      <c r="T321" s="330"/>
      <c r="U321" s="313">
        <v>490</v>
      </c>
    </row>
    <row r="322" spans="1:21" ht="24.75" customHeight="1">
      <c r="A322" s="317" t="s">
        <v>463</v>
      </c>
      <c r="B322" s="330"/>
      <c r="C322" s="318">
        <v>1304</v>
      </c>
      <c r="D322" s="315">
        <v>-543</v>
      </c>
      <c r="E322" s="332">
        <v>-0.41639999999999999</v>
      </c>
      <c r="F322" s="330"/>
      <c r="G322" s="314">
        <v>99</v>
      </c>
      <c r="H322" s="315">
        <v>5</v>
      </c>
      <c r="I322" s="315">
        <v>430</v>
      </c>
      <c r="J322" s="315">
        <v>13</v>
      </c>
      <c r="K322" s="315">
        <v>547</v>
      </c>
      <c r="L322" s="332">
        <v>0.7187910643889619</v>
      </c>
      <c r="M322" s="330"/>
      <c r="N322" s="314">
        <v>41</v>
      </c>
      <c r="O322" s="315">
        <v>3</v>
      </c>
      <c r="P322" s="315">
        <v>165</v>
      </c>
      <c r="Q322" s="315">
        <v>5</v>
      </c>
      <c r="R322" s="315">
        <v>214</v>
      </c>
      <c r="S322" s="332">
        <v>0.2812089356110381</v>
      </c>
      <c r="T322" s="330"/>
      <c r="U322" s="313">
        <v>761</v>
      </c>
    </row>
    <row r="323" spans="1:21" ht="24.75" customHeight="1">
      <c r="A323" s="317" t="s">
        <v>464</v>
      </c>
      <c r="B323" s="330"/>
      <c r="C323" s="318">
        <v>1528</v>
      </c>
      <c r="D323" s="315">
        <v>-661</v>
      </c>
      <c r="E323" s="332">
        <v>-0.43259999999999998</v>
      </c>
      <c r="F323" s="330"/>
      <c r="G323" s="314">
        <v>200</v>
      </c>
      <c r="H323" s="315">
        <v>22</v>
      </c>
      <c r="I323" s="315">
        <v>555</v>
      </c>
      <c r="J323" s="315">
        <v>36</v>
      </c>
      <c r="K323" s="315">
        <v>813</v>
      </c>
      <c r="L323" s="332">
        <v>0.93771626297577848</v>
      </c>
      <c r="M323" s="330"/>
      <c r="N323" s="314">
        <v>7</v>
      </c>
      <c r="O323" s="315">
        <v>2</v>
      </c>
      <c r="P323" s="315">
        <v>41</v>
      </c>
      <c r="Q323" s="315">
        <v>4</v>
      </c>
      <c r="R323" s="315">
        <v>54</v>
      </c>
      <c r="S323" s="332">
        <v>6.2283737024221457E-2</v>
      </c>
      <c r="T323" s="330"/>
      <c r="U323" s="313">
        <v>867</v>
      </c>
    </row>
    <row r="324" spans="1:21" ht="24.75" customHeight="1">
      <c r="A324" s="317" t="s">
        <v>465</v>
      </c>
      <c r="B324" s="330"/>
      <c r="C324" s="314">
        <v>632</v>
      </c>
      <c r="D324" s="315">
        <v>232</v>
      </c>
      <c r="E324" s="332">
        <v>0.36709999999999998</v>
      </c>
      <c r="F324" s="330"/>
      <c r="G324" s="314">
        <v>309</v>
      </c>
      <c r="H324" s="315">
        <v>29</v>
      </c>
      <c r="I324" s="315">
        <v>444</v>
      </c>
      <c r="J324" s="315">
        <v>36</v>
      </c>
      <c r="K324" s="315">
        <v>818</v>
      </c>
      <c r="L324" s="332">
        <v>0.94675925925925919</v>
      </c>
      <c r="M324" s="330"/>
      <c r="N324" s="314">
        <v>13</v>
      </c>
      <c r="O324" s="315">
        <v>6</v>
      </c>
      <c r="P324" s="315">
        <v>22</v>
      </c>
      <c r="Q324" s="315">
        <v>5</v>
      </c>
      <c r="R324" s="315">
        <v>46</v>
      </c>
      <c r="S324" s="332">
        <v>5.3240740740740741E-2</v>
      </c>
      <c r="T324" s="330"/>
      <c r="U324" s="313">
        <v>864</v>
      </c>
    </row>
    <row r="325" spans="1:21" ht="24.75" customHeight="1">
      <c r="A325" s="317" t="s">
        <v>466</v>
      </c>
      <c r="B325" s="330"/>
      <c r="C325" s="314">
        <v>44</v>
      </c>
      <c r="D325" s="315">
        <v>-44</v>
      </c>
      <c r="E325" s="332">
        <v>-1</v>
      </c>
      <c r="F325" s="330"/>
      <c r="G325" s="314"/>
      <c r="H325" s="315"/>
      <c r="I325" s="315"/>
      <c r="J325" s="315"/>
      <c r="K325" s="315">
        <v>0</v>
      </c>
      <c r="L325" s="332" t="s">
        <v>505</v>
      </c>
      <c r="M325" s="330"/>
      <c r="N325" s="314"/>
      <c r="O325" s="315"/>
      <c r="P325" s="315"/>
      <c r="Q325" s="315"/>
      <c r="R325" s="315">
        <v>0</v>
      </c>
      <c r="S325" s="332" t="s">
        <v>505</v>
      </c>
      <c r="T325" s="330"/>
      <c r="U325" s="313">
        <v>0</v>
      </c>
    </row>
    <row r="326" spans="1:21" ht="24.75" customHeight="1">
      <c r="A326" s="317" t="s">
        <v>467</v>
      </c>
      <c r="B326" s="330"/>
      <c r="C326" s="314">
        <v>25</v>
      </c>
      <c r="D326" s="315">
        <v>-25</v>
      </c>
      <c r="E326" s="332">
        <v>-1</v>
      </c>
      <c r="F326" s="330"/>
      <c r="G326" s="314"/>
      <c r="H326" s="315"/>
      <c r="I326" s="315"/>
      <c r="J326" s="315"/>
      <c r="K326" s="315">
        <v>0</v>
      </c>
      <c r="L326" s="332" t="s">
        <v>505</v>
      </c>
      <c r="M326" s="330"/>
      <c r="N326" s="314"/>
      <c r="O326" s="315"/>
      <c r="P326" s="315"/>
      <c r="Q326" s="315"/>
      <c r="R326" s="315">
        <v>0</v>
      </c>
      <c r="S326" s="332" t="s">
        <v>505</v>
      </c>
      <c r="T326" s="330"/>
      <c r="U326" s="313">
        <v>0</v>
      </c>
    </row>
    <row r="327" spans="1:21" ht="24.75" customHeight="1">
      <c r="A327" s="310"/>
      <c r="B327" s="327"/>
      <c r="C327" s="309"/>
      <c r="D327" s="308"/>
      <c r="E327" s="326"/>
      <c r="F327" s="327"/>
      <c r="G327" s="309"/>
      <c r="H327" s="308"/>
      <c r="I327" s="308"/>
      <c r="J327" s="308"/>
      <c r="K327" s="308"/>
      <c r="L327" s="328"/>
      <c r="M327" s="327"/>
      <c r="N327" s="309"/>
      <c r="O327" s="308"/>
      <c r="P327" s="308"/>
      <c r="Q327" s="308"/>
      <c r="R327" s="308"/>
      <c r="S327" s="328"/>
      <c r="T327" s="327"/>
      <c r="U327" s="310"/>
    </row>
    <row r="328" spans="1:21" ht="24.75" customHeight="1">
      <c r="A328" s="204" t="s">
        <v>136</v>
      </c>
      <c r="B328" s="319"/>
      <c r="C328" s="205">
        <v>1060</v>
      </c>
      <c r="D328" s="206">
        <v>3</v>
      </c>
      <c r="E328" s="320">
        <v>2.8E-3</v>
      </c>
      <c r="F328" s="319"/>
      <c r="G328" s="207">
        <v>615</v>
      </c>
      <c r="H328" s="206">
        <v>58</v>
      </c>
      <c r="I328" s="206">
        <v>195</v>
      </c>
      <c r="J328" s="206">
        <v>15</v>
      </c>
      <c r="K328" s="206">
        <v>883</v>
      </c>
      <c r="L328" s="320">
        <v>0.83066792097836317</v>
      </c>
      <c r="M328" s="319"/>
      <c r="N328" s="207">
        <v>63</v>
      </c>
      <c r="O328" s="206">
        <v>2</v>
      </c>
      <c r="P328" s="206">
        <v>113</v>
      </c>
      <c r="Q328" s="206">
        <v>2</v>
      </c>
      <c r="R328" s="206">
        <v>180</v>
      </c>
      <c r="S328" s="320">
        <v>0.16933207902163688</v>
      </c>
      <c r="T328" s="319"/>
      <c r="U328" s="209">
        <v>1063</v>
      </c>
    </row>
    <row r="329" spans="1:21" ht="24.75" customHeight="1">
      <c r="A329" s="310"/>
      <c r="B329" s="327"/>
      <c r="C329" s="309"/>
      <c r="D329" s="308"/>
      <c r="E329" s="326"/>
      <c r="F329" s="327"/>
      <c r="G329" s="309"/>
      <c r="H329" s="308"/>
      <c r="I329" s="308"/>
      <c r="J329" s="308"/>
      <c r="K329" s="308"/>
      <c r="L329" s="328"/>
      <c r="M329" s="327"/>
      <c r="N329" s="309"/>
      <c r="O329" s="308"/>
      <c r="P329" s="308"/>
      <c r="Q329" s="308"/>
      <c r="R329" s="308"/>
      <c r="S329" s="328"/>
      <c r="T329" s="327"/>
      <c r="U329" s="310"/>
    </row>
    <row r="330" spans="1:21" ht="24.75" customHeight="1">
      <c r="A330" s="317" t="s">
        <v>468</v>
      </c>
      <c r="B330" s="330"/>
      <c r="C330" s="314">
        <v>504</v>
      </c>
      <c r="D330" s="315">
        <v>-30</v>
      </c>
      <c r="E330" s="332">
        <v>-5.9499999999999997E-2</v>
      </c>
      <c r="F330" s="330"/>
      <c r="G330" s="314">
        <v>311</v>
      </c>
      <c r="H330" s="315"/>
      <c r="I330" s="315">
        <v>110</v>
      </c>
      <c r="J330" s="315"/>
      <c r="K330" s="315">
        <v>421</v>
      </c>
      <c r="L330" s="332">
        <v>0.88818565400843885</v>
      </c>
      <c r="M330" s="330"/>
      <c r="N330" s="314">
        <v>15</v>
      </c>
      <c r="O330" s="315"/>
      <c r="P330" s="315">
        <v>38</v>
      </c>
      <c r="Q330" s="315"/>
      <c r="R330" s="315">
        <v>53</v>
      </c>
      <c r="S330" s="332">
        <v>0.11181434599156118</v>
      </c>
      <c r="T330" s="330"/>
      <c r="U330" s="313">
        <v>474</v>
      </c>
    </row>
    <row r="331" spans="1:21" ht="24.75" customHeight="1">
      <c r="A331" s="317" t="s">
        <v>469</v>
      </c>
      <c r="B331" s="330"/>
      <c r="C331" s="314">
        <v>556</v>
      </c>
      <c r="D331" s="315">
        <v>33</v>
      </c>
      <c r="E331" s="332">
        <v>5.9400000000000001E-2</v>
      </c>
      <c r="F331" s="330"/>
      <c r="G331" s="314">
        <v>304</v>
      </c>
      <c r="H331" s="315">
        <v>58</v>
      </c>
      <c r="I331" s="315">
        <v>85</v>
      </c>
      <c r="J331" s="315">
        <v>15</v>
      </c>
      <c r="K331" s="315">
        <v>462</v>
      </c>
      <c r="L331" s="332">
        <v>0.78438030560271643</v>
      </c>
      <c r="M331" s="330"/>
      <c r="N331" s="314">
        <v>48</v>
      </c>
      <c r="O331" s="315">
        <v>2</v>
      </c>
      <c r="P331" s="315">
        <v>75</v>
      </c>
      <c r="Q331" s="315">
        <v>2</v>
      </c>
      <c r="R331" s="315">
        <v>127</v>
      </c>
      <c r="S331" s="332">
        <v>0.21561969439728354</v>
      </c>
      <c r="T331" s="330"/>
      <c r="U331" s="313">
        <v>589</v>
      </c>
    </row>
    <row r="332" spans="1:21" ht="24.75" customHeight="1">
      <c r="A332" s="310"/>
      <c r="B332" s="327"/>
      <c r="C332" s="309"/>
      <c r="D332" s="308"/>
      <c r="E332" s="326"/>
      <c r="F332" s="327"/>
      <c r="G332" s="309"/>
      <c r="H332" s="308"/>
      <c r="I332" s="308"/>
      <c r="J332" s="308"/>
      <c r="K332" s="308"/>
      <c r="L332" s="328"/>
      <c r="M332" s="327"/>
      <c r="N332" s="309"/>
      <c r="O332" s="308"/>
      <c r="P332" s="308"/>
      <c r="Q332" s="308"/>
      <c r="R332" s="308"/>
      <c r="S332" s="328"/>
      <c r="T332" s="327"/>
      <c r="U332" s="310"/>
    </row>
    <row r="333" spans="1:21" ht="24.75" customHeight="1">
      <c r="A333" s="204" t="s">
        <v>137</v>
      </c>
      <c r="B333" s="319"/>
      <c r="C333" s="205">
        <v>6946</v>
      </c>
      <c r="D333" s="208">
        <v>1029</v>
      </c>
      <c r="E333" s="320">
        <v>0.14810000000000001</v>
      </c>
      <c r="F333" s="319"/>
      <c r="G333" s="205">
        <v>4592</v>
      </c>
      <c r="H333" s="206">
        <v>368</v>
      </c>
      <c r="I333" s="208">
        <v>2681</v>
      </c>
      <c r="J333" s="206">
        <v>144</v>
      </c>
      <c r="K333" s="208">
        <v>7785</v>
      </c>
      <c r="L333" s="320">
        <v>0.97617554858934175</v>
      </c>
      <c r="M333" s="319"/>
      <c r="N333" s="207">
        <v>62</v>
      </c>
      <c r="O333" s="206">
        <v>11</v>
      </c>
      <c r="P333" s="206">
        <v>107</v>
      </c>
      <c r="Q333" s="206">
        <v>10</v>
      </c>
      <c r="R333" s="206">
        <v>190</v>
      </c>
      <c r="S333" s="320">
        <v>2.3824451410658306E-2</v>
      </c>
      <c r="T333" s="319"/>
      <c r="U333" s="209">
        <v>7975</v>
      </c>
    </row>
    <row r="334" spans="1:21" ht="24.75" customHeight="1">
      <c r="A334" s="310"/>
      <c r="B334" s="327"/>
      <c r="C334" s="309"/>
      <c r="D334" s="308"/>
      <c r="E334" s="326"/>
      <c r="F334" s="327"/>
      <c r="G334" s="309"/>
      <c r="H334" s="308"/>
      <c r="I334" s="308"/>
      <c r="J334" s="308"/>
      <c r="K334" s="308"/>
      <c r="L334" s="328"/>
      <c r="M334" s="327"/>
      <c r="N334" s="309"/>
      <c r="O334" s="308"/>
      <c r="P334" s="308"/>
      <c r="Q334" s="308"/>
      <c r="R334" s="308"/>
      <c r="S334" s="328"/>
      <c r="T334" s="327"/>
      <c r="U334" s="310"/>
    </row>
    <row r="335" spans="1:21" ht="24.75" customHeight="1">
      <c r="A335" s="317" t="s">
        <v>470</v>
      </c>
      <c r="B335" s="330"/>
      <c r="C335" s="318">
        <v>1632</v>
      </c>
      <c r="D335" s="315">
        <v>-134</v>
      </c>
      <c r="E335" s="332">
        <v>-8.2100000000000006E-2</v>
      </c>
      <c r="F335" s="330"/>
      <c r="G335" s="314">
        <v>874</v>
      </c>
      <c r="H335" s="315">
        <v>55</v>
      </c>
      <c r="I335" s="315">
        <v>477</v>
      </c>
      <c r="J335" s="315">
        <v>26</v>
      </c>
      <c r="K335" s="307">
        <v>1432</v>
      </c>
      <c r="L335" s="332">
        <v>0.95594125500667559</v>
      </c>
      <c r="M335" s="330"/>
      <c r="N335" s="314">
        <v>15</v>
      </c>
      <c r="O335" s="315">
        <v>3</v>
      </c>
      <c r="P335" s="315">
        <v>45</v>
      </c>
      <c r="Q335" s="315">
        <v>3</v>
      </c>
      <c r="R335" s="315">
        <v>66</v>
      </c>
      <c r="S335" s="332">
        <v>4.4058744993324434E-2</v>
      </c>
      <c r="T335" s="330"/>
      <c r="U335" s="161">
        <v>1498</v>
      </c>
    </row>
    <row r="336" spans="1:21" ht="24.75" customHeight="1">
      <c r="A336" s="317" t="s">
        <v>471</v>
      </c>
      <c r="B336" s="330"/>
      <c r="C336" s="318">
        <v>1007</v>
      </c>
      <c r="D336" s="315">
        <v>507</v>
      </c>
      <c r="E336" s="332">
        <v>0.50349999999999995</v>
      </c>
      <c r="F336" s="330"/>
      <c r="G336" s="314">
        <v>682</v>
      </c>
      <c r="H336" s="315">
        <v>118</v>
      </c>
      <c r="I336" s="315">
        <v>619</v>
      </c>
      <c r="J336" s="315">
        <v>71</v>
      </c>
      <c r="K336" s="307">
        <v>1490</v>
      </c>
      <c r="L336" s="332">
        <v>0.98414795244385733</v>
      </c>
      <c r="M336" s="330"/>
      <c r="N336" s="314">
        <v>7</v>
      </c>
      <c r="O336" s="315">
        <v>3</v>
      </c>
      <c r="P336" s="315">
        <v>8</v>
      </c>
      <c r="Q336" s="315">
        <v>6</v>
      </c>
      <c r="R336" s="315">
        <v>24</v>
      </c>
      <c r="S336" s="332">
        <v>1.5852047556142668E-2</v>
      </c>
      <c r="T336" s="330"/>
      <c r="U336" s="161">
        <v>1514</v>
      </c>
    </row>
    <row r="337" spans="1:21" ht="24.75" customHeight="1">
      <c r="A337" s="317" t="s">
        <v>472</v>
      </c>
      <c r="B337" s="330"/>
      <c r="C337" s="314">
        <v>875</v>
      </c>
      <c r="D337" s="315">
        <v>347</v>
      </c>
      <c r="E337" s="332">
        <v>0.39660000000000001</v>
      </c>
      <c r="F337" s="330"/>
      <c r="G337" s="314">
        <v>733</v>
      </c>
      <c r="H337" s="315">
        <v>66</v>
      </c>
      <c r="I337" s="315">
        <v>328</v>
      </c>
      <c r="J337" s="315">
        <v>21</v>
      </c>
      <c r="K337" s="307">
        <v>1148</v>
      </c>
      <c r="L337" s="332">
        <v>0.93944353518821599</v>
      </c>
      <c r="M337" s="330"/>
      <c r="N337" s="314">
        <v>36</v>
      </c>
      <c r="O337" s="315">
        <v>4</v>
      </c>
      <c r="P337" s="315">
        <v>33</v>
      </c>
      <c r="Q337" s="315">
        <v>1</v>
      </c>
      <c r="R337" s="315">
        <v>74</v>
      </c>
      <c r="S337" s="332">
        <v>6.0556464811783964E-2</v>
      </c>
      <c r="T337" s="330"/>
      <c r="U337" s="161">
        <v>1222</v>
      </c>
    </row>
    <row r="338" spans="1:21" ht="24.75" customHeight="1">
      <c r="A338" s="317" t="s">
        <v>473</v>
      </c>
      <c r="B338" s="330"/>
      <c r="C338" s="314">
        <v>735</v>
      </c>
      <c r="D338" s="315">
        <v>-61</v>
      </c>
      <c r="E338" s="332">
        <v>-8.3000000000000004E-2</v>
      </c>
      <c r="F338" s="330"/>
      <c r="G338" s="314">
        <v>323</v>
      </c>
      <c r="H338" s="315">
        <v>28</v>
      </c>
      <c r="I338" s="315">
        <v>302</v>
      </c>
      <c r="J338" s="315">
        <v>11</v>
      </c>
      <c r="K338" s="315">
        <v>664</v>
      </c>
      <c r="L338" s="332">
        <v>0.98516320474777441</v>
      </c>
      <c r="M338" s="330"/>
      <c r="N338" s="314">
        <v>1</v>
      </c>
      <c r="O338" s="315"/>
      <c r="P338" s="315">
        <v>9</v>
      </c>
      <c r="Q338" s="315"/>
      <c r="R338" s="315">
        <v>10</v>
      </c>
      <c r="S338" s="332">
        <v>1.4836795252225518E-2</v>
      </c>
      <c r="T338" s="330"/>
      <c r="U338" s="313">
        <v>674</v>
      </c>
    </row>
    <row r="339" spans="1:21" ht="24.75" customHeight="1">
      <c r="A339" s="317" t="s">
        <v>474</v>
      </c>
      <c r="B339" s="330"/>
      <c r="C339" s="314">
        <v>449</v>
      </c>
      <c r="D339" s="315">
        <v>-66</v>
      </c>
      <c r="E339" s="332">
        <v>-0.14699999999999999</v>
      </c>
      <c r="F339" s="330"/>
      <c r="G339" s="314">
        <v>278</v>
      </c>
      <c r="H339" s="315">
        <v>16</v>
      </c>
      <c r="I339" s="315">
        <v>84</v>
      </c>
      <c r="J339" s="315"/>
      <c r="K339" s="315">
        <v>378</v>
      </c>
      <c r="L339" s="332">
        <v>0.98694516971279367</v>
      </c>
      <c r="M339" s="330"/>
      <c r="N339" s="314">
        <v>1</v>
      </c>
      <c r="O339" s="315"/>
      <c r="P339" s="315">
        <v>4</v>
      </c>
      <c r="Q339" s="315"/>
      <c r="R339" s="315">
        <v>5</v>
      </c>
      <c r="S339" s="332">
        <v>1.3054830287206267E-2</v>
      </c>
      <c r="T339" s="330"/>
      <c r="U339" s="313">
        <v>383</v>
      </c>
    </row>
    <row r="340" spans="1:21" ht="24.75" customHeight="1">
      <c r="A340" s="317" t="s">
        <v>475</v>
      </c>
      <c r="B340" s="330"/>
      <c r="C340" s="314">
        <v>421</v>
      </c>
      <c r="D340" s="315">
        <v>-61</v>
      </c>
      <c r="E340" s="332">
        <v>-0.1449</v>
      </c>
      <c r="F340" s="330"/>
      <c r="G340" s="314">
        <v>171</v>
      </c>
      <c r="H340" s="315">
        <v>12</v>
      </c>
      <c r="I340" s="315">
        <v>176</v>
      </c>
      <c r="J340" s="315">
        <v>1</v>
      </c>
      <c r="K340" s="315">
        <v>360</v>
      </c>
      <c r="L340" s="332">
        <v>1</v>
      </c>
      <c r="M340" s="330"/>
      <c r="N340" s="314"/>
      <c r="O340" s="315"/>
      <c r="P340" s="315"/>
      <c r="Q340" s="315"/>
      <c r="R340" s="315">
        <v>0</v>
      </c>
      <c r="S340" s="332">
        <v>0</v>
      </c>
      <c r="T340" s="330"/>
      <c r="U340" s="313">
        <v>360</v>
      </c>
    </row>
    <row r="341" spans="1:21" ht="24.75" customHeight="1">
      <c r="A341" s="317" t="s">
        <v>476</v>
      </c>
      <c r="B341" s="330"/>
      <c r="C341" s="314">
        <v>330</v>
      </c>
      <c r="D341" s="315">
        <v>91</v>
      </c>
      <c r="E341" s="332">
        <v>0.27579999999999999</v>
      </c>
      <c r="F341" s="330"/>
      <c r="G341" s="314">
        <v>266</v>
      </c>
      <c r="H341" s="315">
        <v>14</v>
      </c>
      <c r="I341" s="315">
        <v>137</v>
      </c>
      <c r="J341" s="315">
        <v>3</v>
      </c>
      <c r="K341" s="315">
        <v>420</v>
      </c>
      <c r="L341" s="332">
        <v>0.99762470308788598</v>
      </c>
      <c r="M341" s="330"/>
      <c r="N341" s="314"/>
      <c r="O341" s="315">
        <v>1</v>
      </c>
      <c r="P341" s="315"/>
      <c r="Q341" s="315"/>
      <c r="R341" s="315">
        <v>1</v>
      </c>
      <c r="S341" s="332">
        <v>2.3752969121140139E-3</v>
      </c>
      <c r="T341" s="330"/>
      <c r="U341" s="313">
        <v>421</v>
      </c>
    </row>
    <row r="342" spans="1:21" ht="24.75" customHeight="1">
      <c r="A342" s="317" t="s">
        <v>477</v>
      </c>
      <c r="B342" s="330"/>
      <c r="C342" s="314">
        <v>301</v>
      </c>
      <c r="D342" s="315">
        <v>75</v>
      </c>
      <c r="E342" s="332">
        <v>0.2492</v>
      </c>
      <c r="F342" s="330"/>
      <c r="G342" s="314">
        <v>208</v>
      </c>
      <c r="H342" s="315">
        <v>31</v>
      </c>
      <c r="I342" s="315">
        <v>122</v>
      </c>
      <c r="J342" s="315">
        <v>8</v>
      </c>
      <c r="K342" s="315">
        <v>369</v>
      </c>
      <c r="L342" s="332">
        <v>0.9813829787234043</v>
      </c>
      <c r="M342" s="330"/>
      <c r="N342" s="314">
        <v>1</v>
      </c>
      <c r="O342" s="315"/>
      <c r="P342" s="315">
        <v>6</v>
      </c>
      <c r="Q342" s="315"/>
      <c r="R342" s="315">
        <v>7</v>
      </c>
      <c r="S342" s="332">
        <v>1.8617021276595744E-2</v>
      </c>
      <c r="T342" s="330"/>
      <c r="U342" s="313">
        <v>376</v>
      </c>
    </row>
    <row r="343" spans="1:21" ht="24.75" customHeight="1">
      <c r="A343" s="317" t="s">
        <v>478</v>
      </c>
      <c r="B343" s="330"/>
      <c r="C343" s="314">
        <v>265</v>
      </c>
      <c r="D343" s="315">
        <v>123</v>
      </c>
      <c r="E343" s="332">
        <v>0.4642</v>
      </c>
      <c r="F343" s="330"/>
      <c r="G343" s="314">
        <v>350</v>
      </c>
      <c r="H343" s="315"/>
      <c r="I343" s="315">
        <v>36</v>
      </c>
      <c r="J343" s="315"/>
      <c r="K343" s="315">
        <v>386</v>
      </c>
      <c r="L343" s="332">
        <v>0.99484536082474218</v>
      </c>
      <c r="M343" s="330"/>
      <c r="N343" s="314">
        <v>1</v>
      </c>
      <c r="O343" s="315"/>
      <c r="P343" s="315">
        <v>1</v>
      </c>
      <c r="Q343" s="315"/>
      <c r="R343" s="315">
        <v>2</v>
      </c>
      <c r="S343" s="332">
        <v>5.154639175257731E-3</v>
      </c>
      <c r="T343" s="330"/>
      <c r="U343" s="313">
        <v>388</v>
      </c>
    </row>
    <row r="344" spans="1:21" ht="24.75" customHeight="1">
      <c r="A344" s="317" t="s">
        <v>479</v>
      </c>
      <c r="B344" s="330"/>
      <c r="C344" s="314">
        <v>234</v>
      </c>
      <c r="D344" s="315">
        <v>86</v>
      </c>
      <c r="E344" s="332">
        <v>0.36749999999999999</v>
      </c>
      <c r="F344" s="330"/>
      <c r="G344" s="314">
        <v>207</v>
      </c>
      <c r="H344" s="315">
        <v>13</v>
      </c>
      <c r="I344" s="315">
        <v>98</v>
      </c>
      <c r="J344" s="315">
        <v>2</v>
      </c>
      <c r="K344" s="315">
        <v>320</v>
      </c>
      <c r="L344" s="332">
        <v>1</v>
      </c>
      <c r="M344" s="330"/>
      <c r="N344" s="314"/>
      <c r="O344" s="315"/>
      <c r="P344" s="315"/>
      <c r="Q344" s="315"/>
      <c r="R344" s="315">
        <v>0</v>
      </c>
      <c r="S344" s="332">
        <v>0</v>
      </c>
      <c r="T344" s="330"/>
      <c r="U344" s="313">
        <v>320</v>
      </c>
    </row>
    <row r="345" spans="1:21" ht="24.75" customHeight="1">
      <c r="A345" s="317" t="s">
        <v>480</v>
      </c>
      <c r="B345" s="330"/>
      <c r="C345" s="314">
        <v>164</v>
      </c>
      <c r="D345" s="315">
        <v>-48</v>
      </c>
      <c r="E345" s="332">
        <v>-0.29270000000000002</v>
      </c>
      <c r="F345" s="330"/>
      <c r="G345" s="314">
        <v>53</v>
      </c>
      <c r="H345" s="315"/>
      <c r="I345" s="315">
        <v>63</v>
      </c>
      <c r="J345" s="315"/>
      <c r="K345" s="315">
        <v>116</v>
      </c>
      <c r="L345" s="332">
        <v>1</v>
      </c>
      <c r="M345" s="330"/>
      <c r="N345" s="314"/>
      <c r="O345" s="315"/>
      <c r="P345" s="315"/>
      <c r="Q345" s="315"/>
      <c r="R345" s="315">
        <v>0</v>
      </c>
      <c r="S345" s="332">
        <v>0</v>
      </c>
      <c r="T345" s="330"/>
      <c r="U345" s="313">
        <v>116</v>
      </c>
    </row>
    <row r="346" spans="1:21" ht="24.75" customHeight="1">
      <c r="A346" s="317" t="s">
        <v>481</v>
      </c>
      <c r="B346" s="330"/>
      <c r="C346" s="314">
        <v>144</v>
      </c>
      <c r="D346" s="315">
        <v>56</v>
      </c>
      <c r="E346" s="332">
        <v>0.38890000000000002</v>
      </c>
      <c r="F346" s="330"/>
      <c r="G346" s="314">
        <v>135</v>
      </c>
      <c r="H346" s="315">
        <v>11</v>
      </c>
      <c r="I346" s="315">
        <v>53</v>
      </c>
      <c r="J346" s="315">
        <v>1</v>
      </c>
      <c r="K346" s="315">
        <v>200</v>
      </c>
      <c r="L346" s="332">
        <v>1</v>
      </c>
      <c r="M346" s="330"/>
      <c r="N346" s="314"/>
      <c r="O346" s="315"/>
      <c r="P346" s="315"/>
      <c r="Q346" s="315"/>
      <c r="R346" s="315">
        <v>0</v>
      </c>
      <c r="S346" s="332">
        <v>0</v>
      </c>
      <c r="T346" s="330"/>
      <c r="U346" s="313">
        <v>200</v>
      </c>
    </row>
    <row r="347" spans="1:21" ht="24.75" customHeight="1">
      <c r="A347" s="317" t="s">
        <v>482</v>
      </c>
      <c r="B347" s="330"/>
      <c r="C347" s="314">
        <v>110</v>
      </c>
      <c r="D347" s="315">
        <v>48</v>
      </c>
      <c r="E347" s="332">
        <v>0.43640000000000001</v>
      </c>
      <c r="F347" s="330"/>
      <c r="G347" s="314">
        <v>80</v>
      </c>
      <c r="H347" s="315">
        <v>2</v>
      </c>
      <c r="I347" s="315">
        <v>76</v>
      </c>
      <c r="J347" s="315"/>
      <c r="K347" s="315">
        <v>158</v>
      </c>
      <c r="L347" s="332">
        <v>1</v>
      </c>
      <c r="M347" s="330"/>
      <c r="N347" s="314"/>
      <c r="O347" s="315"/>
      <c r="P347" s="315"/>
      <c r="Q347" s="315"/>
      <c r="R347" s="315">
        <v>0</v>
      </c>
      <c r="S347" s="332">
        <v>0</v>
      </c>
      <c r="T347" s="330"/>
      <c r="U347" s="313">
        <v>158</v>
      </c>
    </row>
    <row r="348" spans="1:21" ht="24.75" customHeight="1">
      <c r="A348" s="317" t="s">
        <v>483</v>
      </c>
      <c r="B348" s="330"/>
      <c r="C348" s="314">
        <v>69</v>
      </c>
      <c r="D348" s="315">
        <v>51</v>
      </c>
      <c r="E348" s="332">
        <v>0.73909999999999998</v>
      </c>
      <c r="F348" s="330"/>
      <c r="G348" s="314">
        <v>86</v>
      </c>
      <c r="H348" s="315"/>
      <c r="I348" s="315">
        <v>33</v>
      </c>
      <c r="J348" s="315"/>
      <c r="K348" s="315">
        <v>119</v>
      </c>
      <c r="L348" s="332">
        <v>0.9916666666666667</v>
      </c>
      <c r="M348" s="330"/>
      <c r="N348" s="314"/>
      <c r="O348" s="315"/>
      <c r="P348" s="315">
        <v>1</v>
      </c>
      <c r="Q348" s="315"/>
      <c r="R348" s="315">
        <v>1</v>
      </c>
      <c r="S348" s="332">
        <v>8.3333333333333332E-3</v>
      </c>
      <c r="T348" s="330"/>
      <c r="U348" s="313">
        <v>120</v>
      </c>
    </row>
    <row r="349" spans="1:21" ht="24.75" customHeight="1">
      <c r="A349" s="317" t="s">
        <v>484</v>
      </c>
      <c r="B349" s="330"/>
      <c r="C349" s="314">
        <v>45</v>
      </c>
      <c r="D349" s="315">
        <v>49</v>
      </c>
      <c r="E349" s="332">
        <v>1.0889</v>
      </c>
      <c r="F349" s="330"/>
      <c r="G349" s="314">
        <v>62</v>
      </c>
      <c r="H349" s="315"/>
      <c r="I349" s="315">
        <v>32</v>
      </c>
      <c r="J349" s="315"/>
      <c r="K349" s="315">
        <v>94</v>
      </c>
      <c r="L349" s="332">
        <v>1</v>
      </c>
      <c r="M349" s="330"/>
      <c r="N349" s="314"/>
      <c r="O349" s="315"/>
      <c r="P349" s="315"/>
      <c r="Q349" s="315"/>
      <c r="R349" s="315">
        <v>0</v>
      </c>
      <c r="S349" s="332">
        <v>0</v>
      </c>
      <c r="T349" s="330"/>
      <c r="U349" s="313">
        <v>94</v>
      </c>
    </row>
    <row r="350" spans="1:21" ht="24.75" customHeight="1">
      <c r="A350" s="317" t="s">
        <v>485</v>
      </c>
      <c r="B350" s="330"/>
      <c r="C350" s="314">
        <v>72</v>
      </c>
      <c r="D350" s="315">
        <v>-17</v>
      </c>
      <c r="E350" s="332">
        <v>-0.2361</v>
      </c>
      <c r="F350" s="330"/>
      <c r="G350" s="314">
        <v>26</v>
      </c>
      <c r="H350" s="315"/>
      <c r="I350" s="315">
        <v>29</v>
      </c>
      <c r="J350" s="315"/>
      <c r="K350" s="315">
        <v>55</v>
      </c>
      <c r="L350" s="332">
        <v>1</v>
      </c>
      <c r="M350" s="330"/>
      <c r="N350" s="314"/>
      <c r="O350" s="315"/>
      <c r="P350" s="315"/>
      <c r="Q350" s="315"/>
      <c r="R350" s="315">
        <v>0</v>
      </c>
      <c r="S350" s="332">
        <v>0</v>
      </c>
      <c r="T350" s="330"/>
      <c r="U350" s="313">
        <v>55</v>
      </c>
    </row>
    <row r="351" spans="1:21" ht="24.75" customHeight="1">
      <c r="A351" s="317" t="s">
        <v>486</v>
      </c>
      <c r="B351" s="330"/>
      <c r="C351" s="314">
        <v>93</v>
      </c>
      <c r="D351" s="315">
        <v>-17</v>
      </c>
      <c r="E351" s="332">
        <v>-0.18279999999999999</v>
      </c>
      <c r="F351" s="330"/>
      <c r="G351" s="314">
        <v>58</v>
      </c>
      <c r="H351" s="315">
        <v>2</v>
      </c>
      <c r="I351" s="315">
        <v>16</v>
      </c>
      <c r="J351" s="315"/>
      <c r="K351" s="315">
        <v>76</v>
      </c>
      <c r="L351" s="332">
        <v>1</v>
      </c>
      <c r="M351" s="330"/>
      <c r="N351" s="314"/>
      <c r="O351" s="315"/>
      <c r="P351" s="315"/>
      <c r="Q351" s="315"/>
      <c r="R351" s="315">
        <v>0</v>
      </c>
      <c r="S351" s="332">
        <v>0</v>
      </c>
      <c r="T351" s="330"/>
      <c r="U351" s="313">
        <v>76</v>
      </c>
    </row>
    <row r="352" spans="1:21" ht="24.75" customHeight="1">
      <c r="A352" s="310"/>
      <c r="B352" s="327"/>
      <c r="C352" s="309"/>
      <c r="D352" s="308"/>
      <c r="E352" s="326"/>
      <c r="F352" s="327"/>
      <c r="G352" s="309"/>
      <c r="H352" s="308"/>
      <c r="I352" s="308"/>
      <c r="J352" s="308"/>
      <c r="K352" s="308"/>
      <c r="L352" s="328"/>
      <c r="M352" s="327"/>
      <c r="N352" s="309"/>
      <c r="O352" s="308"/>
      <c r="P352" s="308"/>
      <c r="Q352" s="308"/>
      <c r="R352" s="308"/>
      <c r="S352" s="328"/>
      <c r="T352" s="327"/>
      <c r="U352" s="310"/>
    </row>
    <row r="353" spans="1:21" ht="24.75" customHeight="1">
      <c r="A353" s="204" t="s">
        <v>138</v>
      </c>
      <c r="B353" s="319"/>
      <c r="C353" s="205">
        <v>3019</v>
      </c>
      <c r="D353" s="208">
        <v>-1281</v>
      </c>
      <c r="E353" s="320">
        <v>-0.42430000000000001</v>
      </c>
      <c r="F353" s="319"/>
      <c r="G353" s="207">
        <v>585</v>
      </c>
      <c r="H353" s="206">
        <v>27</v>
      </c>
      <c r="I353" s="208">
        <v>1027</v>
      </c>
      <c r="J353" s="206">
        <v>26</v>
      </c>
      <c r="K353" s="208">
        <v>1665</v>
      </c>
      <c r="L353" s="320">
        <v>0.95799769850402772</v>
      </c>
      <c r="M353" s="319"/>
      <c r="N353" s="207">
        <v>27</v>
      </c>
      <c r="O353" s="206">
        <v>4</v>
      </c>
      <c r="P353" s="206">
        <v>40</v>
      </c>
      <c r="Q353" s="206">
        <v>2</v>
      </c>
      <c r="R353" s="206">
        <v>73</v>
      </c>
      <c r="S353" s="320">
        <v>4.200230149597238E-2</v>
      </c>
      <c r="T353" s="319"/>
      <c r="U353" s="209">
        <v>1738</v>
      </c>
    </row>
    <row r="354" spans="1:21" ht="24.75" customHeight="1">
      <c r="A354" s="310"/>
      <c r="B354" s="327"/>
      <c r="C354" s="309"/>
      <c r="D354" s="308"/>
      <c r="E354" s="326"/>
      <c r="F354" s="327"/>
      <c r="G354" s="309"/>
      <c r="H354" s="308"/>
      <c r="I354" s="308"/>
      <c r="J354" s="308"/>
      <c r="K354" s="308"/>
      <c r="L354" s="328"/>
      <c r="M354" s="327"/>
      <c r="N354" s="309"/>
      <c r="O354" s="308"/>
      <c r="P354" s="308"/>
      <c r="Q354" s="308"/>
      <c r="R354" s="308"/>
      <c r="S354" s="328"/>
      <c r="T354" s="327"/>
      <c r="U354" s="310"/>
    </row>
    <row r="355" spans="1:21" ht="24.75" customHeight="1">
      <c r="A355" s="317" t="s">
        <v>487</v>
      </c>
      <c r="B355" s="330"/>
      <c r="C355" s="314">
        <v>150</v>
      </c>
      <c r="D355" s="315">
        <v>-129</v>
      </c>
      <c r="E355" s="332">
        <v>-0.86</v>
      </c>
      <c r="F355" s="330"/>
      <c r="G355" s="314"/>
      <c r="H355" s="315"/>
      <c r="I355" s="315"/>
      <c r="J355" s="315">
        <v>20</v>
      </c>
      <c r="K355" s="315">
        <v>20</v>
      </c>
      <c r="L355" s="332">
        <v>0.95238095238095244</v>
      </c>
      <c r="M355" s="330"/>
      <c r="N355" s="314"/>
      <c r="O355" s="315"/>
      <c r="P355" s="315"/>
      <c r="Q355" s="315">
        <v>1</v>
      </c>
      <c r="R355" s="315">
        <v>1</v>
      </c>
      <c r="S355" s="332">
        <v>4.7619047619047616E-2</v>
      </c>
      <c r="T355" s="330"/>
      <c r="U355" s="313">
        <v>21</v>
      </c>
    </row>
    <row r="356" spans="1:21" ht="24.75" customHeight="1">
      <c r="A356" s="317" t="s">
        <v>488</v>
      </c>
      <c r="B356" s="330"/>
      <c r="C356" s="318">
        <v>2561</v>
      </c>
      <c r="D356" s="307">
        <v>-1157</v>
      </c>
      <c r="E356" s="332">
        <v>-0.45179999999999998</v>
      </c>
      <c r="F356" s="330"/>
      <c r="G356" s="314">
        <v>438</v>
      </c>
      <c r="H356" s="315">
        <v>27</v>
      </c>
      <c r="I356" s="315">
        <v>862</v>
      </c>
      <c r="J356" s="315">
        <v>6</v>
      </c>
      <c r="K356" s="307">
        <v>1333</v>
      </c>
      <c r="L356" s="332">
        <v>0.94943019943019946</v>
      </c>
      <c r="M356" s="330"/>
      <c r="N356" s="314">
        <v>27</v>
      </c>
      <c r="O356" s="315">
        <v>4</v>
      </c>
      <c r="P356" s="315">
        <v>39</v>
      </c>
      <c r="Q356" s="315">
        <v>1</v>
      </c>
      <c r="R356" s="315">
        <v>71</v>
      </c>
      <c r="S356" s="332">
        <v>5.0569800569800573E-2</v>
      </c>
      <c r="T356" s="330"/>
      <c r="U356" s="161">
        <v>1404</v>
      </c>
    </row>
    <row r="357" spans="1:21" ht="24.75" customHeight="1">
      <c r="A357" s="317" t="s">
        <v>489</v>
      </c>
      <c r="B357" s="330"/>
      <c r="C357" s="314">
        <v>156</v>
      </c>
      <c r="D357" s="315">
        <v>-26</v>
      </c>
      <c r="E357" s="332">
        <v>-0.16669999999999999</v>
      </c>
      <c r="F357" s="330"/>
      <c r="G357" s="314">
        <v>61</v>
      </c>
      <c r="H357" s="315"/>
      <c r="I357" s="315">
        <v>69</v>
      </c>
      <c r="J357" s="315"/>
      <c r="K357" s="315">
        <v>130</v>
      </c>
      <c r="L357" s="332">
        <v>1</v>
      </c>
      <c r="M357" s="330"/>
      <c r="N357" s="314"/>
      <c r="O357" s="315"/>
      <c r="P357" s="315"/>
      <c r="Q357" s="315"/>
      <c r="R357" s="315">
        <v>0</v>
      </c>
      <c r="S357" s="332">
        <v>0</v>
      </c>
      <c r="T357" s="330"/>
      <c r="U357" s="313">
        <v>130</v>
      </c>
    </row>
    <row r="358" spans="1:21" ht="24.75" customHeight="1">
      <c r="A358" s="317" t="s">
        <v>490</v>
      </c>
      <c r="B358" s="330"/>
      <c r="C358" s="314">
        <v>152</v>
      </c>
      <c r="D358" s="315">
        <v>31</v>
      </c>
      <c r="E358" s="332">
        <v>0.2039</v>
      </c>
      <c r="F358" s="330"/>
      <c r="G358" s="314">
        <v>86</v>
      </c>
      <c r="H358" s="315"/>
      <c r="I358" s="315">
        <v>96</v>
      </c>
      <c r="J358" s="315"/>
      <c r="K358" s="315">
        <v>182</v>
      </c>
      <c r="L358" s="332">
        <v>0.99453551912568305</v>
      </c>
      <c r="M358" s="330"/>
      <c r="N358" s="314"/>
      <c r="O358" s="315"/>
      <c r="P358" s="315">
        <v>1</v>
      </c>
      <c r="Q358" s="315"/>
      <c r="R358" s="315">
        <v>1</v>
      </c>
      <c r="S358" s="332">
        <v>5.4644808743169408E-3</v>
      </c>
      <c r="T358" s="330"/>
      <c r="U358" s="313">
        <v>183</v>
      </c>
    </row>
    <row r="359" spans="1:21" ht="24.75" customHeight="1">
      <c r="A359" s="310"/>
      <c r="B359" s="327"/>
      <c r="C359" s="309"/>
      <c r="D359" s="308"/>
      <c r="E359" s="326"/>
      <c r="F359" s="327"/>
      <c r="G359" s="309"/>
      <c r="H359" s="308"/>
      <c r="I359" s="308"/>
      <c r="J359" s="308"/>
      <c r="K359" s="308"/>
      <c r="L359" s="328"/>
      <c r="M359" s="327"/>
      <c r="N359" s="309"/>
      <c r="O359" s="308"/>
      <c r="P359" s="308"/>
      <c r="Q359" s="308"/>
      <c r="R359" s="308"/>
      <c r="S359" s="328"/>
      <c r="T359" s="327"/>
      <c r="U359" s="310"/>
    </row>
    <row r="360" spans="1:21" ht="24.75" customHeight="1">
      <c r="A360" s="204" t="s">
        <v>139</v>
      </c>
      <c r="B360" s="319"/>
      <c r="C360" s="205">
        <v>2415</v>
      </c>
      <c r="D360" s="206">
        <v>-72</v>
      </c>
      <c r="E360" s="320">
        <v>-2.98E-2</v>
      </c>
      <c r="F360" s="319"/>
      <c r="G360" s="207">
        <v>376</v>
      </c>
      <c r="H360" s="206">
        <v>61</v>
      </c>
      <c r="I360" s="206">
        <v>966</v>
      </c>
      <c r="J360" s="206">
        <v>61</v>
      </c>
      <c r="K360" s="208">
        <v>1464</v>
      </c>
      <c r="L360" s="320">
        <v>0.62483994878361071</v>
      </c>
      <c r="M360" s="319"/>
      <c r="N360" s="207">
        <v>230</v>
      </c>
      <c r="O360" s="206">
        <v>25</v>
      </c>
      <c r="P360" s="206">
        <v>583</v>
      </c>
      <c r="Q360" s="206">
        <v>41</v>
      </c>
      <c r="R360" s="206">
        <v>879</v>
      </c>
      <c r="S360" s="320">
        <v>0.37516005121638929</v>
      </c>
      <c r="T360" s="319"/>
      <c r="U360" s="209">
        <v>2343</v>
      </c>
    </row>
    <row r="361" spans="1:21" ht="24.75" customHeight="1">
      <c r="A361" s="310"/>
      <c r="B361" s="327"/>
      <c r="C361" s="309"/>
      <c r="D361" s="308"/>
      <c r="E361" s="326"/>
      <c r="F361" s="327"/>
      <c r="G361" s="309"/>
      <c r="H361" s="308"/>
      <c r="I361" s="308"/>
      <c r="J361" s="308"/>
      <c r="K361" s="308"/>
      <c r="L361" s="328"/>
      <c r="M361" s="327"/>
      <c r="N361" s="309"/>
      <c r="O361" s="308"/>
      <c r="P361" s="308"/>
      <c r="Q361" s="308"/>
      <c r="R361" s="308"/>
      <c r="S361" s="328"/>
      <c r="T361" s="327"/>
      <c r="U361" s="310"/>
    </row>
    <row r="362" spans="1:21" ht="24.75" customHeight="1">
      <c r="A362" s="317" t="s">
        <v>491</v>
      </c>
      <c r="B362" s="330"/>
      <c r="C362" s="318">
        <v>1267</v>
      </c>
      <c r="D362" s="315">
        <v>97</v>
      </c>
      <c r="E362" s="332">
        <v>7.6600000000000001E-2</v>
      </c>
      <c r="F362" s="330"/>
      <c r="G362" s="314">
        <v>200</v>
      </c>
      <c r="H362" s="315"/>
      <c r="I362" s="315">
        <v>366</v>
      </c>
      <c r="J362" s="315"/>
      <c r="K362" s="315">
        <v>566</v>
      </c>
      <c r="L362" s="332">
        <v>0.41495601173020524</v>
      </c>
      <c r="M362" s="330"/>
      <c r="N362" s="314">
        <v>230</v>
      </c>
      <c r="O362" s="315"/>
      <c r="P362" s="315">
        <v>568</v>
      </c>
      <c r="Q362" s="315"/>
      <c r="R362" s="315">
        <v>798</v>
      </c>
      <c r="S362" s="332">
        <v>0.58504398826979476</v>
      </c>
      <c r="T362" s="330"/>
      <c r="U362" s="161">
        <v>1364</v>
      </c>
    </row>
    <row r="363" spans="1:21" ht="24.75" customHeight="1">
      <c r="A363" s="317" t="s">
        <v>492</v>
      </c>
      <c r="B363" s="330"/>
      <c r="C363" s="314">
        <v>369</v>
      </c>
      <c r="D363" s="315">
        <v>-93</v>
      </c>
      <c r="E363" s="332">
        <v>-0.252</v>
      </c>
      <c r="F363" s="330"/>
      <c r="G363" s="314">
        <v>89</v>
      </c>
      <c r="H363" s="315"/>
      <c r="I363" s="315">
        <v>177</v>
      </c>
      <c r="J363" s="315"/>
      <c r="K363" s="315">
        <v>266</v>
      </c>
      <c r="L363" s="332">
        <v>0.96376811594202905</v>
      </c>
      <c r="M363" s="330"/>
      <c r="N363" s="314"/>
      <c r="O363" s="315"/>
      <c r="P363" s="315">
        <v>10</v>
      </c>
      <c r="Q363" s="315"/>
      <c r="R363" s="315">
        <v>10</v>
      </c>
      <c r="S363" s="332">
        <v>3.6231884057971016E-2</v>
      </c>
      <c r="T363" s="330"/>
      <c r="U363" s="313">
        <v>276</v>
      </c>
    </row>
    <row r="364" spans="1:21" ht="24.75" customHeight="1">
      <c r="A364" s="317" t="s">
        <v>493</v>
      </c>
      <c r="B364" s="330"/>
      <c r="C364" s="314">
        <v>75</v>
      </c>
      <c r="D364" s="315">
        <v>5</v>
      </c>
      <c r="E364" s="332">
        <v>6.6699999999999995E-2</v>
      </c>
      <c r="F364" s="330"/>
      <c r="G364" s="314">
        <v>16</v>
      </c>
      <c r="H364" s="315"/>
      <c r="I364" s="315">
        <v>61</v>
      </c>
      <c r="J364" s="315"/>
      <c r="K364" s="315">
        <v>77</v>
      </c>
      <c r="L364" s="332">
        <v>0.96250000000000002</v>
      </c>
      <c r="M364" s="330"/>
      <c r="N364" s="314"/>
      <c r="O364" s="315"/>
      <c r="P364" s="315">
        <v>3</v>
      </c>
      <c r="Q364" s="315"/>
      <c r="R364" s="315">
        <v>3</v>
      </c>
      <c r="S364" s="332">
        <v>3.7499999999999999E-2</v>
      </c>
      <c r="T364" s="330"/>
      <c r="U364" s="313">
        <v>80</v>
      </c>
    </row>
    <row r="365" spans="1:21" ht="24.75" customHeight="1">
      <c r="A365" s="317" t="s">
        <v>494</v>
      </c>
      <c r="B365" s="330"/>
      <c r="C365" s="314">
        <v>120</v>
      </c>
      <c r="D365" s="315">
        <v>-53</v>
      </c>
      <c r="E365" s="332">
        <v>-0.44169999999999998</v>
      </c>
      <c r="F365" s="330"/>
      <c r="G365" s="314">
        <v>17</v>
      </c>
      <c r="H365" s="315"/>
      <c r="I365" s="315">
        <v>50</v>
      </c>
      <c r="J365" s="315"/>
      <c r="K365" s="315">
        <v>67</v>
      </c>
      <c r="L365" s="332">
        <v>1</v>
      </c>
      <c r="M365" s="330"/>
      <c r="N365" s="314"/>
      <c r="O365" s="315"/>
      <c r="P365" s="315"/>
      <c r="Q365" s="315"/>
      <c r="R365" s="315">
        <v>0</v>
      </c>
      <c r="S365" s="332">
        <v>0</v>
      </c>
      <c r="T365" s="330"/>
      <c r="U365" s="313">
        <v>67</v>
      </c>
    </row>
    <row r="366" spans="1:21" ht="24.75" customHeight="1">
      <c r="A366" s="317" t="s">
        <v>495</v>
      </c>
      <c r="B366" s="330"/>
      <c r="C366" s="314">
        <v>144</v>
      </c>
      <c r="D366" s="315">
        <v>44</v>
      </c>
      <c r="E366" s="332">
        <v>0.30559999999999998</v>
      </c>
      <c r="F366" s="330"/>
      <c r="G366" s="314"/>
      <c r="H366" s="315">
        <v>61</v>
      </c>
      <c r="I366" s="315"/>
      <c r="J366" s="315">
        <v>61</v>
      </c>
      <c r="K366" s="315">
        <v>122</v>
      </c>
      <c r="L366" s="332">
        <v>0.64893617021276595</v>
      </c>
      <c r="M366" s="330"/>
      <c r="N366" s="314"/>
      <c r="O366" s="315">
        <v>25</v>
      </c>
      <c r="P366" s="315"/>
      <c r="Q366" s="315">
        <v>41</v>
      </c>
      <c r="R366" s="315">
        <v>66</v>
      </c>
      <c r="S366" s="332">
        <v>0.35106382978723405</v>
      </c>
      <c r="T366" s="330"/>
      <c r="U366" s="313">
        <v>188</v>
      </c>
    </row>
    <row r="367" spans="1:21" ht="24.75" customHeight="1">
      <c r="A367" s="317" t="s">
        <v>496</v>
      </c>
      <c r="B367" s="330"/>
      <c r="C367" s="314">
        <v>45</v>
      </c>
      <c r="D367" s="315">
        <v>3</v>
      </c>
      <c r="E367" s="332">
        <v>6.6699999999999995E-2</v>
      </c>
      <c r="F367" s="330"/>
      <c r="G367" s="314">
        <v>9</v>
      </c>
      <c r="H367" s="315"/>
      <c r="I367" s="315">
        <v>39</v>
      </c>
      <c r="J367" s="315"/>
      <c r="K367" s="315">
        <v>48</v>
      </c>
      <c r="L367" s="332">
        <v>1</v>
      </c>
      <c r="M367" s="330"/>
      <c r="N367" s="314"/>
      <c r="O367" s="315"/>
      <c r="P367" s="315"/>
      <c r="Q367" s="315"/>
      <c r="R367" s="315">
        <v>0</v>
      </c>
      <c r="S367" s="332">
        <v>0</v>
      </c>
      <c r="T367" s="330"/>
      <c r="U367" s="313">
        <v>48</v>
      </c>
    </row>
    <row r="368" spans="1:21" ht="24.75" customHeight="1">
      <c r="A368" s="317" t="s">
        <v>497</v>
      </c>
      <c r="B368" s="330"/>
      <c r="C368" s="314">
        <v>120</v>
      </c>
      <c r="D368" s="315">
        <v>-26</v>
      </c>
      <c r="E368" s="332">
        <v>-0.2167</v>
      </c>
      <c r="F368" s="330"/>
      <c r="G368" s="314">
        <v>16</v>
      </c>
      <c r="H368" s="315"/>
      <c r="I368" s="315">
        <v>76</v>
      </c>
      <c r="J368" s="315"/>
      <c r="K368" s="315">
        <v>92</v>
      </c>
      <c r="L368" s="332">
        <v>0.97872340425531912</v>
      </c>
      <c r="M368" s="330"/>
      <c r="N368" s="314"/>
      <c r="O368" s="315"/>
      <c r="P368" s="315">
        <v>2</v>
      </c>
      <c r="Q368" s="315"/>
      <c r="R368" s="315">
        <v>2</v>
      </c>
      <c r="S368" s="332">
        <v>2.1276595744680851E-2</v>
      </c>
      <c r="T368" s="330"/>
      <c r="U368" s="313">
        <v>94</v>
      </c>
    </row>
    <row r="369" spans="1:21" ht="24.75" customHeight="1">
      <c r="A369" s="317" t="s">
        <v>498</v>
      </c>
      <c r="B369" s="330"/>
      <c r="C369" s="314">
        <v>45</v>
      </c>
      <c r="D369" s="315">
        <v>-3</v>
      </c>
      <c r="E369" s="332">
        <v>-6.6699999999999995E-2</v>
      </c>
      <c r="F369" s="330"/>
      <c r="G369" s="314"/>
      <c r="H369" s="315"/>
      <c r="I369" s="315">
        <v>42</v>
      </c>
      <c r="J369" s="315"/>
      <c r="K369" s="315">
        <v>42</v>
      </c>
      <c r="L369" s="332">
        <v>1</v>
      </c>
      <c r="M369" s="330"/>
      <c r="N369" s="314"/>
      <c r="O369" s="315"/>
      <c r="P369" s="315"/>
      <c r="Q369" s="315"/>
      <c r="R369" s="315">
        <v>0</v>
      </c>
      <c r="S369" s="332">
        <v>0</v>
      </c>
      <c r="T369" s="330"/>
      <c r="U369" s="313">
        <v>42</v>
      </c>
    </row>
    <row r="370" spans="1:21" ht="24.75" customHeight="1">
      <c r="A370" s="317" t="s">
        <v>499</v>
      </c>
      <c r="B370" s="330"/>
      <c r="C370" s="314">
        <v>75</v>
      </c>
      <c r="D370" s="315">
        <v>-22</v>
      </c>
      <c r="E370" s="332">
        <v>-0.29330000000000001</v>
      </c>
      <c r="F370" s="330"/>
      <c r="G370" s="314">
        <v>12</v>
      </c>
      <c r="H370" s="315"/>
      <c r="I370" s="315">
        <v>41</v>
      </c>
      <c r="J370" s="315"/>
      <c r="K370" s="315">
        <v>53</v>
      </c>
      <c r="L370" s="332">
        <v>1</v>
      </c>
      <c r="M370" s="330"/>
      <c r="N370" s="314"/>
      <c r="O370" s="315"/>
      <c r="P370" s="315"/>
      <c r="Q370" s="315"/>
      <c r="R370" s="315">
        <v>0</v>
      </c>
      <c r="S370" s="332">
        <v>0</v>
      </c>
      <c r="T370" s="330"/>
      <c r="U370" s="313">
        <v>53</v>
      </c>
    </row>
    <row r="371" spans="1:21" ht="24.75" customHeight="1">
      <c r="A371" s="317" t="s">
        <v>500</v>
      </c>
      <c r="B371" s="330"/>
      <c r="C371" s="314">
        <v>45</v>
      </c>
      <c r="D371" s="315">
        <v>4</v>
      </c>
      <c r="E371" s="332">
        <v>8.8900000000000007E-2</v>
      </c>
      <c r="F371" s="330"/>
      <c r="G371" s="314">
        <v>5</v>
      </c>
      <c r="H371" s="315"/>
      <c r="I371" s="315">
        <v>44</v>
      </c>
      <c r="J371" s="315"/>
      <c r="K371" s="315">
        <v>49</v>
      </c>
      <c r="L371" s="332">
        <v>1</v>
      </c>
      <c r="M371" s="330"/>
      <c r="N371" s="314"/>
      <c r="O371" s="315"/>
      <c r="P371" s="315"/>
      <c r="Q371" s="315"/>
      <c r="R371" s="315">
        <v>0</v>
      </c>
      <c r="S371" s="332">
        <v>0</v>
      </c>
      <c r="T371" s="330"/>
      <c r="U371" s="313">
        <v>49</v>
      </c>
    </row>
    <row r="372" spans="1:21" ht="24.75" customHeight="1">
      <c r="A372" s="317" t="s">
        <v>501</v>
      </c>
      <c r="B372" s="330"/>
      <c r="C372" s="314">
        <v>45</v>
      </c>
      <c r="D372" s="315">
        <v>2</v>
      </c>
      <c r="E372" s="332">
        <v>4.4400000000000002E-2</v>
      </c>
      <c r="F372" s="330"/>
      <c r="G372" s="314">
        <v>6</v>
      </c>
      <c r="H372" s="315"/>
      <c r="I372" s="315">
        <v>41</v>
      </c>
      <c r="J372" s="315"/>
      <c r="K372" s="315">
        <v>47</v>
      </c>
      <c r="L372" s="332">
        <v>1</v>
      </c>
      <c r="M372" s="330"/>
      <c r="N372" s="314"/>
      <c r="O372" s="315"/>
      <c r="P372" s="315"/>
      <c r="Q372" s="315"/>
      <c r="R372" s="315">
        <v>0</v>
      </c>
      <c r="S372" s="332">
        <v>0</v>
      </c>
      <c r="T372" s="330"/>
      <c r="U372" s="313">
        <v>47</v>
      </c>
    </row>
    <row r="373" spans="1:21" ht="24.75" customHeight="1">
      <c r="A373" s="317" t="s">
        <v>502</v>
      </c>
      <c r="B373" s="330"/>
      <c r="C373" s="314">
        <v>20</v>
      </c>
      <c r="D373" s="315">
        <v>-6</v>
      </c>
      <c r="E373" s="332">
        <v>-0.3</v>
      </c>
      <c r="F373" s="330"/>
      <c r="G373" s="314">
        <v>2</v>
      </c>
      <c r="H373" s="315"/>
      <c r="I373" s="315">
        <v>12</v>
      </c>
      <c r="J373" s="315"/>
      <c r="K373" s="315">
        <v>14</v>
      </c>
      <c r="L373" s="332">
        <v>1</v>
      </c>
      <c r="M373" s="330"/>
      <c r="N373" s="314"/>
      <c r="O373" s="315"/>
      <c r="P373" s="315"/>
      <c r="Q373" s="315"/>
      <c r="R373" s="315">
        <v>0</v>
      </c>
      <c r="S373" s="332">
        <v>0</v>
      </c>
      <c r="T373" s="330"/>
      <c r="U373" s="313">
        <v>14</v>
      </c>
    </row>
    <row r="374" spans="1:21" ht="24.75" customHeight="1">
      <c r="A374" s="317" t="s">
        <v>503</v>
      </c>
      <c r="B374" s="330"/>
      <c r="C374" s="314">
        <v>45</v>
      </c>
      <c r="D374" s="315">
        <v>-24</v>
      </c>
      <c r="E374" s="332">
        <v>-0.5333</v>
      </c>
      <c r="F374" s="330"/>
      <c r="G374" s="314">
        <v>4</v>
      </c>
      <c r="H374" s="315"/>
      <c r="I374" s="315">
        <v>17</v>
      </c>
      <c r="J374" s="315"/>
      <c r="K374" s="315">
        <v>21</v>
      </c>
      <c r="L374" s="332">
        <v>1</v>
      </c>
      <c r="M374" s="330"/>
      <c r="N374" s="314"/>
      <c r="O374" s="315"/>
      <c r="P374" s="315"/>
      <c r="Q374" s="315"/>
      <c r="R374" s="315">
        <v>0</v>
      </c>
      <c r="S374" s="332">
        <v>0</v>
      </c>
      <c r="T374" s="330"/>
      <c r="U374" s="313">
        <v>21</v>
      </c>
    </row>
    <row r="375" spans="1:21" ht="24.75" customHeight="1">
      <c r="A375" s="310"/>
      <c r="B375" s="327"/>
      <c r="C375" s="309"/>
      <c r="D375" s="308"/>
      <c r="E375" s="326"/>
      <c r="F375" s="327"/>
      <c r="G375" s="309"/>
      <c r="H375" s="308"/>
      <c r="I375" s="308"/>
      <c r="J375" s="308"/>
      <c r="K375" s="308"/>
      <c r="L375" s="328"/>
      <c r="M375" s="327"/>
      <c r="N375" s="309"/>
      <c r="O375" s="308"/>
      <c r="P375" s="308"/>
      <c r="Q375" s="308"/>
      <c r="R375" s="308"/>
      <c r="S375" s="328"/>
      <c r="T375" s="327"/>
      <c r="U375" s="310"/>
    </row>
    <row r="376" spans="1:21" ht="24.75" customHeight="1">
      <c r="A376" s="204" t="s">
        <v>506</v>
      </c>
      <c r="B376" s="319"/>
      <c r="C376" s="205">
        <v>28520</v>
      </c>
      <c r="D376" s="208">
        <v>-7762</v>
      </c>
      <c r="E376" s="320">
        <v>-0.2722</v>
      </c>
      <c r="F376" s="319"/>
      <c r="G376" s="205">
        <v>1481</v>
      </c>
      <c r="H376" s="206">
        <v>132</v>
      </c>
      <c r="I376" s="208">
        <v>7506</v>
      </c>
      <c r="J376" s="206">
        <v>466</v>
      </c>
      <c r="K376" s="208">
        <v>9585</v>
      </c>
      <c r="L376" s="320">
        <v>0.46174968686771367</v>
      </c>
      <c r="M376" s="319"/>
      <c r="N376" s="205">
        <v>4128</v>
      </c>
      <c r="O376" s="206">
        <v>373</v>
      </c>
      <c r="P376" s="208">
        <v>6449</v>
      </c>
      <c r="Q376" s="206">
        <v>223</v>
      </c>
      <c r="R376" s="208">
        <v>11173</v>
      </c>
      <c r="S376" s="320">
        <v>0.53825031313228633</v>
      </c>
      <c r="T376" s="319"/>
      <c r="U376" s="209">
        <v>20758</v>
      </c>
    </row>
    <row r="377" spans="1:21" ht="24.75" customHeight="1">
      <c r="A377" s="210"/>
      <c r="B377" s="319"/>
      <c r="C377" s="211"/>
      <c r="D377" s="212"/>
      <c r="E377" s="322"/>
      <c r="F377" s="319"/>
      <c r="G377" s="211"/>
      <c r="H377" s="213"/>
      <c r="I377" s="212"/>
      <c r="J377" s="213"/>
      <c r="K377" s="212"/>
      <c r="L377" s="322"/>
      <c r="M377" s="319"/>
      <c r="N377" s="211"/>
      <c r="O377" s="213"/>
      <c r="P377" s="212"/>
      <c r="Q377" s="213"/>
      <c r="R377" s="212"/>
      <c r="S377" s="322"/>
      <c r="T377" s="319"/>
      <c r="U377" s="214"/>
    </row>
    <row r="378" spans="1:21" ht="24.75" customHeight="1">
      <c r="A378" s="317" t="s">
        <v>140</v>
      </c>
      <c r="B378" s="330"/>
      <c r="C378" s="314">
        <v>844</v>
      </c>
      <c r="D378" s="315">
        <v>-274</v>
      </c>
      <c r="E378" s="332">
        <v>-0.3246</v>
      </c>
      <c r="F378" s="330"/>
      <c r="G378" s="314">
        <v>27</v>
      </c>
      <c r="H378" s="315"/>
      <c r="I378" s="315">
        <v>71</v>
      </c>
      <c r="J378" s="315"/>
      <c r="K378" s="315">
        <v>98</v>
      </c>
      <c r="L378" s="332">
        <v>0.17192982456140349</v>
      </c>
      <c r="M378" s="330"/>
      <c r="N378" s="314">
        <v>315</v>
      </c>
      <c r="O378" s="315"/>
      <c r="P378" s="315">
        <v>157</v>
      </c>
      <c r="Q378" s="315"/>
      <c r="R378" s="315">
        <v>472</v>
      </c>
      <c r="S378" s="332">
        <v>0.8280701754385964</v>
      </c>
      <c r="T378" s="330"/>
      <c r="U378" s="313">
        <v>570</v>
      </c>
    </row>
    <row r="379" spans="1:21" ht="24.75" customHeight="1">
      <c r="A379" s="317" t="s">
        <v>141</v>
      </c>
      <c r="B379" s="330"/>
      <c r="C379" s="318">
        <v>2670</v>
      </c>
      <c r="D379" s="315">
        <v>-367</v>
      </c>
      <c r="E379" s="332">
        <v>-0.13750000000000001</v>
      </c>
      <c r="F379" s="330"/>
      <c r="G379" s="314">
        <v>260</v>
      </c>
      <c r="H379" s="315"/>
      <c r="I379" s="307">
        <v>1256</v>
      </c>
      <c r="J379" s="315"/>
      <c r="K379" s="307">
        <v>1516</v>
      </c>
      <c r="L379" s="332">
        <v>0.65827181936604429</v>
      </c>
      <c r="M379" s="330"/>
      <c r="N379" s="314">
        <v>335</v>
      </c>
      <c r="O379" s="315"/>
      <c r="P379" s="315">
        <v>452</v>
      </c>
      <c r="Q379" s="315"/>
      <c r="R379" s="315">
        <v>787</v>
      </c>
      <c r="S379" s="332">
        <v>0.34172818063395577</v>
      </c>
      <c r="T379" s="330"/>
      <c r="U379" s="161">
        <v>2303</v>
      </c>
    </row>
    <row r="380" spans="1:21" ht="24.75" customHeight="1">
      <c r="A380" s="317" t="s">
        <v>142</v>
      </c>
      <c r="B380" s="330"/>
      <c r="C380" s="318">
        <v>3078</v>
      </c>
      <c r="D380" s="307">
        <v>-1373</v>
      </c>
      <c r="E380" s="332">
        <v>-0.4461</v>
      </c>
      <c r="F380" s="330"/>
      <c r="G380" s="314">
        <v>174</v>
      </c>
      <c r="H380" s="315"/>
      <c r="I380" s="315">
        <v>730</v>
      </c>
      <c r="J380" s="315"/>
      <c r="K380" s="315">
        <v>904</v>
      </c>
      <c r="L380" s="332">
        <v>0.53020527859237543</v>
      </c>
      <c r="M380" s="330"/>
      <c r="N380" s="314">
        <v>257</v>
      </c>
      <c r="O380" s="315"/>
      <c r="P380" s="315">
        <v>544</v>
      </c>
      <c r="Q380" s="315"/>
      <c r="R380" s="315">
        <v>801</v>
      </c>
      <c r="S380" s="332">
        <v>0.46979472140762463</v>
      </c>
      <c r="T380" s="330"/>
      <c r="U380" s="161">
        <v>1705</v>
      </c>
    </row>
    <row r="381" spans="1:21" ht="24.75" customHeight="1">
      <c r="A381" s="317" t="s">
        <v>143</v>
      </c>
      <c r="B381" s="330"/>
      <c r="C381" s="314">
        <v>480</v>
      </c>
      <c r="D381" s="315">
        <v>-355</v>
      </c>
      <c r="E381" s="332">
        <v>-0.73960000000000004</v>
      </c>
      <c r="F381" s="330"/>
      <c r="G381" s="314">
        <v>7</v>
      </c>
      <c r="H381" s="315"/>
      <c r="I381" s="315">
        <v>24</v>
      </c>
      <c r="J381" s="315"/>
      <c r="K381" s="315">
        <v>31</v>
      </c>
      <c r="L381" s="332">
        <v>0.248</v>
      </c>
      <c r="M381" s="330"/>
      <c r="N381" s="314">
        <v>10</v>
      </c>
      <c r="O381" s="315"/>
      <c r="P381" s="315">
        <v>84</v>
      </c>
      <c r="Q381" s="315"/>
      <c r="R381" s="315">
        <v>94</v>
      </c>
      <c r="S381" s="332">
        <v>0.752</v>
      </c>
      <c r="T381" s="330"/>
      <c r="U381" s="313">
        <v>125</v>
      </c>
    </row>
    <row r="382" spans="1:21" ht="24.75" customHeight="1">
      <c r="A382" s="317" t="s">
        <v>144</v>
      </c>
      <c r="B382" s="330"/>
      <c r="C382" s="314">
        <v>812</v>
      </c>
      <c r="D382" s="315">
        <v>-166</v>
      </c>
      <c r="E382" s="332">
        <v>-0.2044</v>
      </c>
      <c r="F382" s="330"/>
      <c r="G382" s="314">
        <v>26</v>
      </c>
      <c r="H382" s="315"/>
      <c r="I382" s="315">
        <v>214</v>
      </c>
      <c r="J382" s="315"/>
      <c r="K382" s="315">
        <v>240</v>
      </c>
      <c r="L382" s="332">
        <v>0.37151702786377711</v>
      </c>
      <c r="M382" s="330"/>
      <c r="N382" s="314">
        <v>17</v>
      </c>
      <c r="O382" s="315"/>
      <c r="P382" s="315">
        <v>389</v>
      </c>
      <c r="Q382" s="315"/>
      <c r="R382" s="315">
        <v>406</v>
      </c>
      <c r="S382" s="332">
        <v>0.62848297213622284</v>
      </c>
      <c r="T382" s="330"/>
      <c r="U382" s="313">
        <v>646</v>
      </c>
    </row>
    <row r="383" spans="1:21" ht="24.75" customHeight="1">
      <c r="A383" s="317" t="s">
        <v>145</v>
      </c>
      <c r="B383" s="330"/>
      <c r="C383" s="318">
        <v>2520</v>
      </c>
      <c r="D383" s="315">
        <v>-454</v>
      </c>
      <c r="E383" s="332">
        <v>-0.1802</v>
      </c>
      <c r="F383" s="330"/>
      <c r="G383" s="314">
        <v>54</v>
      </c>
      <c r="H383" s="315"/>
      <c r="I383" s="315">
        <v>250</v>
      </c>
      <c r="J383" s="315"/>
      <c r="K383" s="315">
        <v>304</v>
      </c>
      <c r="L383" s="332">
        <v>0.14714424007744434</v>
      </c>
      <c r="M383" s="330"/>
      <c r="N383" s="314">
        <v>656</v>
      </c>
      <c r="O383" s="315"/>
      <c r="P383" s="307">
        <v>1106</v>
      </c>
      <c r="Q383" s="315"/>
      <c r="R383" s="307">
        <v>1762</v>
      </c>
      <c r="S383" s="332">
        <v>0.85285575992255569</v>
      </c>
      <c r="T383" s="330"/>
      <c r="U383" s="161">
        <v>2066</v>
      </c>
    </row>
    <row r="384" spans="1:21" ht="24.75" customHeight="1">
      <c r="A384" s="317" t="s">
        <v>146</v>
      </c>
      <c r="B384" s="330"/>
      <c r="C384" s="318">
        <v>2520</v>
      </c>
      <c r="D384" s="315">
        <v>-613</v>
      </c>
      <c r="E384" s="332">
        <v>-0.24329999999999999</v>
      </c>
      <c r="F384" s="330"/>
      <c r="G384" s="314">
        <v>94</v>
      </c>
      <c r="H384" s="315"/>
      <c r="I384" s="315">
        <v>401</v>
      </c>
      <c r="J384" s="315"/>
      <c r="K384" s="315">
        <v>495</v>
      </c>
      <c r="L384" s="332">
        <v>0.2595700052438385</v>
      </c>
      <c r="M384" s="330"/>
      <c r="N384" s="314">
        <v>588</v>
      </c>
      <c r="O384" s="315"/>
      <c r="P384" s="315">
        <v>824</v>
      </c>
      <c r="Q384" s="315"/>
      <c r="R384" s="307">
        <v>1412</v>
      </c>
      <c r="S384" s="332">
        <v>0.74042999475616156</v>
      </c>
      <c r="T384" s="330"/>
      <c r="U384" s="161">
        <v>1907</v>
      </c>
    </row>
    <row r="385" spans="1:21" ht="24.75" customHeight="1">
      <c r="A385" s="317" t="s">
        <v>147</v>
      </c>
      <c r="B385" s="330"/>
      <c r="C385" s="318">
        <v>2520</v>
      </c>
      <c r="D385" s="315">
        <v>-168</v>
      </c>
      <c r="E385" s="332">
        <v>-6.6699999999999995E-2</v>
      </c>
      <c r="F385" s="330"/>
      <c r="G385" s="314">
        <v>306</v>
      </c>
      <c r="H385" s="315"/>
      <c r="I385" s="307">
        <v>1073</v>
      </c>
      <c r="J385" s="315"/>
      <c r="K385" s="307">
        <v>1379</v>
      </c>
      <c r="L385" s="332">
        <v>0.58630952380952384</v>
      </c>
      <c r="M385" s="330"/>
      <c r="N385" s="314">
        <v>502</v>
      </c>
      <c r="O385" s="315"/>
      <c r="P385" s="315">
        <v>471</v>
      </c>
      <c r="Q385" s="315"/>
      <c r="R385" s="315">
        <v>973</v>
      </c>
      <c r="S385" s="332">
        <v>0.41369047619047622</v>
      </c>
      <c r="T385" s="330"/>
      <c r="U385" s="161">
        <v>2352</v>
      </c>
    </row>
    <row r="386" spans="1:21" ht="24.75" customHeight="1">
      <c r="A386" s="317" t="s">
        <v>148</v>
      </c>
      <c r="B386" s="330"/>
      <c r="C386" s="318">
        <v>2520</v>
      </c>
      <c r="D386" s="315">
        <v>-296</v>
      </c>
      <c r="E386" s="332">
        <v>-0.11749999999999999</v>
      </c>
      <c r="F386" s="330"/>
      <c r="G386" s="314">
        <v>116</v>
      </c>
      <c r="H386" s="315"/>
      <c r="I386" s="315">
        <v>905</v>
      </c>
      <c r="J386" s="315"/>
      <c r="K386" s="307">
        <v>1021</v>
      </c>
      <c r="L386" s="332">
        <v>0.45908273381294962</v>
      </c>
      <c r="M386" s="330"/>
      <c r="N386" s="314">
        <v>564</v>
      </c>
      <c r="O386" s="315"/>
      <c r="P386" s="315">
        <v>639</v>
      </c>
      <c r="Q386" s="315"/>
      <c r="R386" s="307">
        <v>1203</v>
      </c>
      <c r="S386" s="332">
        <v>0.54091726618705038</v>
      </c>
      <c r="T386" s="330"/>
      <c r="U386" s="161">
        <v>2224</v>
      </c>
    </row>
    <row r="387" spans="1:21" ht="24.75" customHeight="1">
      <c r="A387" s="317" t="s">
        <v>149</v>
      </c>
      <c r="B387" s="330"/>
      <c r="C387" s="318">
        <v>2520</v>
      </c>
      <c r="D387" s="315">
        <v>-414</v>
      </c>
      <c r="E387" s="332">
        <v>-0.1643</v>
      </c>
      <c r="F387" s="330"/>
      <c r="G387" s="314">
        <v>237</v>
      </c>
      <c r="H387" s="315"/>
      <c r="I387" s="307">
        <v>1254</v>
      </c>
      <c r="J387" s="315"/>
      <c r="K387" s="307">
        <v>1491</v>
      </c>
      <c r="L387" s="332">
        <v>0.70797720797720798</v>
      </c>
      <c r="M387" s="330"/>
      <c r="N387" s="314">
        <v>201</v>
      </c>
      <c r="O387" s="315"/>
      <c r="P387" s="315">
        <v>414</v>
      </c>
      <c r="Q387" s="315"/>
      <c r="R387" s="315">
        <v>615</v>
      </c>
      <c r="S387" s="332">
        <v>0.29202279202279202</v>
      </c>
      <c r="T387" s="330"/>
      <c r="U387" s="161">
        <v>2106</v>
      </c>
    </row>
    <row r="388" spans="1:21" ht="24.75" customHeight="1">
      <c r="A388" s="317" t="s">
        <v>150</v>
      </c>
      <c r="B388" s="330"/>
      <c r="C388" s="318">
        <v>2528</v>
      </c>
      <c r="D388" s="307">
        <v>-1334</v>
      </c>
      <c r="E388" s="332">
        <v>-0.52769999999999995</v>
      </c>
      <c r="F388" s="330"/>
      <c r="G388" s="314"/>
      <c r="H388" s="315">
        <v>132</v>
      </c>
      <c r="I388" s="315"/>
      <c r="J388" s="315">
        <v>466</v>
      </c>
      <c r="K388" s="315">
        <v>598</v>
      </c>
      <c r="L388" s="332">
        <v>0.50083752093802347</v>
      </c>
      <c r="M388" s="330"/>
      <c r="N388" s="314"/>
      <c r="O388" s="315">
        <v>373</v>
      </c>
      <c r="P388" s="315"/>
      <c r="Q388" s="315">
        <v>223</v>
      </c>
      <c r="R388" s="315">
        <v>596</v>
      </c>
      <c r="S388" s="332">
        <v>0.49916247906197653</v>
      </c>
      <c r="T388" s="330"/>
      <c r="U388" s="161">
        <v>1194</v>
      </c>
    </row>
    <row r="389" spans="1:21" ht="24.75" customHeight="1">
      <c r="A389" s="317" t="s">
        <v>151</v>
      </c>
      <c r="B389" s="330"/>
      <c r="C389" s="318">
        <v>2520</v>
      </c>
      <c r="D389" s="307">
        <v>-1123</v>
      </c>
      <c r="E389" s="332">
        <v>-0.4456</v>
      </c>
      <c r="F389" s="330"/>
      <c r="G389" s="314">
        <v>62</v>
      </c>
      <c r="H389" s="315"/>
      <c r="I389" s="315">
        <v>493</v>
      </c>
      <c r="J389" s="315"/>
      <c r="K389" s="315">
        <v>555</v>
      </c>
      <c r="L389" s="332">
        <v>0.39727988546886189</v>
      </c>
      <c r="M389" s="330"/>
      <c r="N389" s="314">
        <v>333</v>
      </c>
      <c r="O389" s="315"/>
      <c r="P389" s="315">
        <v>509</v>
      </c>
      <c r="Q389" s="315"/>
      <c r="R389" s="315">
        <v>842</v>
      </c>
      <c r="S389" s="332">
        <v>0.60272011453113816</v>
      </c>
      <c r="T389" s="330"/>
      <c r="U389" s="161">
        <v>1397</v>
      </c>
    </row>
    <row r="390" spans="1:21" ht="24.75" customHeight="1">
      <c r="A390" s="317" t="s">
        <v>152</v>
      </c>
      <c r="B390" s="330"/>
      <c r="C390" s="318">
        <v>2528</v>
      </c>
      <c r="D390" s="315">
        <v>-493</v>
      </c>
      <c r="E390" s="332">
        <v>-0.19500000000000001</v>
      </c>
      <c r="F390" s="330"/>
      <c r="G390" s="314">
        <v>107</v>
      </c>
      <c r="H390" s="315"/>
      <c r="I390" s="315">
        <v>772</v>
      </c>
      <c r="J390" s="315"/>
      <c r="K390" s="315">
        <v>879</v>
      </c>
      <c r="L390" s="332">
        <v>0.43194103194103195</v>
      </c>
      <c r="M390" s="330"/>
      <c r="N390" s="314">
        <v>337</v>
      </c>
      <c r="O390" s="315"/>
      <c r="P390" s="315">
        <v>819</v>
      </c>
      <c r="Q390" s="315"/>
      <c r="R390" s="307">
        <v>1156</v>
      </c>
      <c r="S390" s="332">
        <v>0.56805896805896805</v>
      </c>
      <c r="T390" s="330"/>
      <c r="U390" s="161">
        <v>2035</v>
      </c>
    </row>
    <row r="391" spans="1:21" ht="24.75" customHeight="1">
      <c r="A391" s="317" t="s">
        <v>153</v>
      </c>
      <c r="B391" s="330"/>
      <c r="C391" s="314">
        <v>460</v>
      </c>
      <c r="D391" s="315">
        <v>-332</v>
      </c>
      <c r="E391" s="332">
        <v>-0.72170000000000001</v>
      </c>
      <c r="F391" s="330"/>
      <c r="G391" s="314">
        <v>11</v>
      </c>
      <c r="H391" s="315"/>
      <c r="I391" s="315">
        <v>63</v>
      </c>
      <c r="J391" s="315"/>
      <c r="K391" s="315">
        <v>74</v>
      </c>
      <c r="L391" s="332">
        <v>0.578125</v>
      </c>
      <c r="M391" s="330"/>
      <c r="N391" s="314">
        <v>13</v>
      </c>
      <c r="O391" s="315"/>
      <c r="P391" s="315">
        <v>41</v>
      </c>
      <c r="Q391" s="315"/>
      <c r="R391" s="315">
        <v>54</v>
      </c>
      <c r="S391" s="332">
        <v>0.421875</v>
      </c>
      <c r="T391" s="330"/>
      <c r="U391" s="313">
        <v>128</v>
      </c>
    </row>
    <row r="392" spans="1:21" ht="24.75" customHeight="1">
      <c r="A392" s="327"/>
      <c r="B392" s="327"/>
      <c r="C392" s="327"/>
      <c r="D392" s="327"/>
      <c r="E392" s="327"/>
      <c r="F392" s="327"/>
      <c r="G392" s="327"/>
      <c r="H392" s="327"/>
      <c r="I392" s="327"/>
      <c r="J392" s="327"/>
      <c r="K392" s="327"/>
      <c r="L392" s="333"/>
      <c r="M392" s="327"/>
      <c r="N392" s="327"/>
      <c r="O392" s="327"/>
      <c r="P392" s="327"/>
      <c r="Q392" s="327"/>
      <c r="R392" s="327"/>
      <c r="S392" s="333"/>
      <c r="T392" s="327"/>
      <c r="U392" s="327"/>
    </row>
    <row r="393" spans="1:21" ht="24.75" customHeight="1">
      <c r="A393" s="204" t="s">
        <v>104</v>
      </c>
      <c r="B393" s="319"/>
      <c r="C393" s="205">
        <v>220994</v>
      </c>
      <c r="D393" s="208">
        <v>11835</v>
      </c>
      <c r="E393" s="320">
        <v>5.3600000000000002E-2</v>
      </c>
      <c r="F393" s="319"/>
      <c r="G393" s="205">
        <v>70405</v>
      </c>
      <c r="H393" s="208">
        <v>5295</v>
      </c>
      <c r="I393" s="208">
        <v>121567</v>
      </c>
      <c r="J393" s="208">
        <v>6022</v>
      </c>
      <c r="K393" s="208">
        <v>203289</v>
      </c>
      <c r="L393" s="320">
        <v>0.87312577041519746</v>
      </c>
      <c r="M393" s="319"/>
      <c r="N393" s="205">
        <v>11274</v>
      </c>
      <c r="O393" s="208">
        <v>1098</v>
      </c>
      <c r="P393" s="208">
        <v>16286</v>
      </c>
      <c r="Q393" s="206">
        <v>882</v>
      </c>
      <c r="R393" s="208">
        <v>29540</v>
      </c>
      <c r="S393" s="320">
        <v>0.12687422958480257</v>
      </c>
      <c r="T393" s="319"/>
      <c r="U393" s="209">
        <v>232829</v>
      </c>
    </row>
    <row r="394" spans="1:21">
      <c r="A394" s="135"/>
      <c r="B394" s="128"/>
      <c r="C394" s="128"/>
      <c r="D394" s="128"/>
      <c r="E394" s="128"/>
      <c r="F394" s="128"/>
      <c r="G394" s="128"/>
      <c r="H394" s="128"/>
      <c r="I394" s="128"/>
      <c r="J394" s="128"/>
      <c r="K394" s="128"/>
      <c r="L394" s="128"/>
      <c r="M394" s="128"/>
      <c r="N394" s="128"/>
      <c r="O394" s="128"/>
      <c r="P394" s="128"/>
      <c r="Q394" s="128"/>
      <c r="R394" s="128"/>
      <c r="S394" s="128"/>
      <c r="T394" s="128"/>
      <c r="U394" s="128"/>
    </row>
    <row r="395" spans="1:21" ht="14.1" customHeight="1">
      <c r="A395" s="304" t="s">
        <v>227</v>
      </c>
      <c r="B395" s="304"/>
      <c r="C395" s="304"/>
      <c r="D395" s="304"/>
      <c r="E395" s="338"/>
      <c r="F395" s="304"/>
      <c r="G395" s="304"/>
      <c r="H395" s="304" t="s">
        <v>224</v>
      </c>
      <c r="I395" s="304"/>
      <c r="J395" s="339"/>
      <c r="K395" s="304"/>
      <c r="L395" s="338"/>
      <c r="M395" s="304"/>
      <c r="N395" s="304"/>
      <c r="O395" s="304"/>
      <c r="P395" s="304"/>
      <c r="Q395" s="304" t="s">
        <v>504</v>
      </c>
      <c r="R395" s="304"/>
      <c r="S395" s="338"/>
      <c r="T395" s="304"/>
      <c r="U395" s="304"/>
    </row>
    <row r="396" spans="1:21" ht="14.1" customHeight="1">
      <c r="A396" s="304" t="s">
        <v>225</v>
      </c>
      <c r="B396" s="304"/>
      <c r="C396" s="304"/>
      <c r="D396" s="304"/>
      <c r="E396" s="338"/>
      <c r="F396" s="304"/>
      <c r="G396" s="304"/>
      <c r="H396" s="304" t="s">
        <v>221</v>
      </c>
      <c r="I396" s="304"/>
      <c r="J396" s="339"/>
      <c r="K396" s="304"/>
      <c r="L396" s="338"/>
      <c r="M396" s="304"/>
      <c r="N396" s="304"/>
      <c r="O396" s="304"/>
      <c r="P396" s="304"/>
      <c r="Q396" s="304"/>
      <c r="R396" s="304"/>
      <c r="S396" s="338"/>
      <c r="T396" s="304"/>
      <c r="U396" s="304"/>
    </row>
    <row r="397" spans="1:21" ht="14.1" customHeight="1">
      <c r="A397" s="304" t="s">
        <v>651</v>
      </c>
      <c r="B397" s="304"/>
      <c r="C397" s="304"/>
      <c r="D397" s="304"/>
      <c r="E397" s="338"/>
      <c r="F397" s="304"/>
      <c r="G397" s="304"/>
      <c r="H397" s="304" t="s">
        <v>218</v>
      </c>
      <c r="I397" s="304"/>
      <c r="J397" s="339"/>
      <c r="K397" s="304"/>
      <c r="L397" s="338"/>
      <c r="M397" s="304"/>
      <c r="N397" s="304"/>
      <c r="O397" s="304"/>
      <c r="P397" s="304"/>
      <c r="Q397" s="304"/>
      <c r="R397" s="304"/>
      <c r="S397" s="338"/>
      <c r="T397" s="304"/>
      <c r="U397" s="304"/>
    </row>
    <row r="398" spans="1:21" ht="14.1" customHeight="1">
      <c r="A398" s="304" t="s">
        <v>652</v>
      </c>
      <c r="B398" s="304"/>
      <c r="C398" s="304"/>
      <c r="D398" s="304"/>
      <c r="E398" s="338"/>
      <c r="F398" s="304"/>
      <c r="G398" s="304"/>
      <c r="H398" s="304" t="s">
        <v>223</v>
      </c>
      <c r="I398" s="304"/>
      <c r="J398" s="339"/>
      <c r="K398" s="304"/>
      <c r="L398" s="338"/>
      <c r="M398" s="304"/>
      <c r="N398" s="304"/>
      <c r="O398" s="304"/>
      <c r="P398" s="304"/>
      <c r="Q398" s="304"/>
      <c r="R398" s="304"/>
      <c r="S398" s="338"/>
      <c r="T398" s="304"/>
      <c r="U398" s="304"/>
    </row>
    <row r="399" spans="1:21" ht="14.1" customHeight="1">
      <c r="A399" s="304" t="s">
        <v>226</v>
      </c>
      <c r="B399" s="304"/>
      <c r="C399" s="304"/>
      <c r="D399" s="304"/>
      <c r="E399" s="338"/>
      <c r="F399" s="304"/>
      <c r="G399" s="304"/>
      <c r="H399" s="304" t="s">
        <v>220</v>
      </c>
      <c r="I399" s="304"/>
      <c r="J399" s="339"/>
      <c r="K399" s="304"/>
      <c r="L399" s="338"/>
      <c r="M399" s="304"/>
      <c r="N399" s="304"/>
      <c r="O399" s="304"/>
      <c r="P399" s="304"/>
      <c r="Q399" s="304"/>
      <c r="R399" s="304"/>
      <c r="S399" s="338"/>
      <c r="T399" s="304"/>
      <c r="U399" s="304"/>
    </row>
    <row r="400" spans="1:21" ht="14.1" customHeight="1">
      <c r="A400" s="304" t="s">
        <v>222</v>
      </c>
      <c r="B400" s="304"/>
      <c r="C400" s="304"/>
      <c r="D400" s="304"/>
      <c r="E400" s="338"/>
      <c r="F400" s="304"/>
      <c r="G400" s="304"/>
      <c r="H400" s="304" t="s">
        <v>219</v>
      </c>
      <c r="I400" s="304"/>
      <c r="J400" s="339"/>
      <c r="K400" s="304"/>
      <c r="L400" s="338"/>
      <c r="M400" s="304"/>
      <c r="N400" s="304"/>
      <c r="O400" s="304"/>
      <c r="P400" s="304"/>
      <c r="Q400" s="304"/>
      <c r="R400" s="304"/>
      <c r="S400" s="338"/>
      <c r="T400" s="304"/>
      <c r="U400" s="304"/>
    </row>
    <row r="401" spans="1:21" ht="14.1" customHeight="1">
      <c r="A401" s="304"/>
      <c r="B401" s="304"/>
      <c r="C401" s="304"/>
      <c r="D401" s="304"/>
      <c r="E401" s="338"/>
      <c r="F401" s="304"/>
      <c r="G401" s="304"/>
      <c r="H401" s="304"/>
      <c r="I401" s="304"/>
      <c r="J401" s="304"/>
      <c r="K401" s="304"/>
      <c r="L401" s="338"/>
      <c r="M401" s="304"/>
      <c r="N401" s="304"/>
      <c r="O401" s="304"/>
      <c r="P401" s="304"/>
      <c r="Q401" s="304"/>
      <c r="R401" s="304"/>
      <c r="S401" s="338"/>
      <c r="T401" s="304"/>
      <c r="U401" s="304"/>
    </row>
    <row r="402" spans="1:21" ht="14.1" customHeight="1">
      <c r="A402" s="625" t="s">
        <v>701</v>
      </c>
      <c r="B402" s="625"/>
      <c r="C402" s="625"/>
      <c r="D402" s="625"/>
      <c r="E402" s="625"/>
      <c r="F402" s="625"/>
      <c r="G402" s="625"/>
      <c r="H402" s="625"/>
      <c r="I402" s="625"/>
      <c r="J402" s="625"/>
      <c r="K402" s="625"/>
      <c r="L402" s="625"/>
      <c r="M402" s="625"/>
      <c r="N402" s="625"/>
      <c r="O402" s="625"/>
      <c r="P402" s="625"/>
      <c r="Q402" s="625"/>
      <c r="R402" s="625"/>
      <c r="S402" s="625"/>
      <c r="T402" s="304"/>
      <c r="U402" s="304"/>
    </row>
    <row r="403" spans="1:21" ht="20.25" customHeight="1">
      <c r="A403" s="625"/>
      <c r="B403" s="625"/>
      <c r="C403" s="625"/>
      <c r="D403" s="625"/>
      <c r="E403" s="625"/>
      <c r="F403" s="625"/>
      <c r="G403" s="625"/>
      <c r="H403" s="625"/>
      <c r="I403" s="625"/>
      <c r="J403" s="625"/>
      <c r="K403" s="625"/>
      <c r="L403" s="625"/>
      <c r="M403" s="625"/>
      <c r="N403" s="625"/>
      <c r="O403" s="625"/>
      <c r="P403" s="625"/>
      <c r="Q403" s="625"/>
      <c r="R403" s="625"/>
      <c r="S403" s="625"/>
      <c r="T403" s="304"/>
      <c r="U403" s="304"/>
    </row>
    <row r="404" spans="1:21">
      <c r="A404" s="304" t="s">
        <v>193</v>
      </c>
      <c r="B404" s="304"/>
      <c r="C404" s="304"/>
      <c r="D404" s="304"/>
      <c r="E404" s="338"/>
      <c r="F404" s="304"/>
      <c r="G404" s="304"/>
      <c r="H404" s="304"/>
      <c r="I404" s="304"/>
      <c r="J404" s="304"/>
      <c r="K404" s="304"/>
      <c r="L404" s="338"/>
      <c r="M404" s="304"/>
      <c r="N404" s="304"/>
      <c r="O404" s="304"/>
      <c r="P404" s="304"/>
      <c r="Q404" s="304"/>
      <c r="R404" s="304"/>
      <c r="S404" s="338"/>
      <c r="T404" s="304"/>
      <c r="U404" s="304"/>
    </row>
    <row r="405" spans="1:21">
      <c r="A405" s="304" t="s">
        <v>95</v>
      </c>
      <c r="B405" s="304"/>
      <c r="C405" s="304"/>
      <c r="D405" s="304"/>
      <c r="E405" s="338"/>
      <c r="F405" s="304"/>
      <c r="G405" s="304"/>
      <c r="H405" s="304"/>
      <c r="I405" s="304"/>
      <c r="J405" s="304"/>
      <c r="K405" s="304"/>
      <c r="L405" s="338"/>
      <c r="M405" s="304"/>
      <c r="N405" s="304"/>
      <c r="O405" s="304"/>
      <c r="P405" s="304"/>
      <c r="Q405" s="304"/>
      <c r="R405" s="304"/>
      <c r="S405" s="338"/>
      <c r="T405" s="304"/>
      <c r="U405" s="304"/>
    </row>
    <row r="406" spans="1:21" ht="15.75" customHeight="1">
      <c r="A406" s="304" t="s">
        <v>644</v>
      </c>
      <c r="B406" s="367"/>
      <c r="C406" s="367"/>
      <c r="D406" s="367"/>
      <c r="E406" s="367"/>
      <c r="F406" s="367"/>
      <c r="G406" s="367"/>
      <c r="H406" s="367"/>
      <c r="I406" s="367"/>
      <c r="J406" s="367"/>
      <c r="K406" s="367"/>
      <c r="L406" s="367"/>
      <c r="M406" s="304"/>
      <c r="N406" s="304"/>
      <c r="O406" s="304"/>
      <c r="P406" s="304"/>
      <c r="Q406" s="304"/>
      <c r="R406" s="304"/>
      <c r="S406" s="338"/>
      <c r="T406" s="304"/>
      <c r="U406" s="304"/>
    </row>
  </sheetData>
  <mergeCells count="21">
    <mergeCell ref="N5:S5"/>
    <mergeCell ref="S6:S7"/>
    <mergeCell ref="L6:L7"/>
    <mergeCell ref="G5:L5"/>
    <mergeCell ref="A3:U3"/>
    <mergeCell ref="A402:S40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scale="43" firstPageNumber="16" fitToHeight="0" orientation="landscape" useFirstPageNumber="1" r:id="rId1"/>
  <headerFooter scaleWithDoc="0">
    <oddHeader>&amp;L&amp;G&amp;C&amp;G&amp;R&amp;G</oddHeader>
    <oddFooter>&amp;R&amp;"Montserrat,Negrita"&amp;10 &amp;P</oddFooter>
  </headerFooter>
  <rowBreaks count="10" manualBreakCount="10">
    <brk id="45" max="20" man="1"/>
    <brk id="83" max="20" man="1"/>
    <brk id="121" max="20" man="1"/>
    <brk id="158" max="20" man="1"/>
    <brk id="196" max="20" man="1"/>
    <brk id="234" max="20" man="1"/>
    <brk id="271" max="20" man="1"/>
    <brk id="309" max="20" man="1"/>
    <brk id="346" max="20" man="1"/>
    <brk id="382" max="20"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14A11-C7EF-46B9-9338-382CEA465A86}">
  <sheetPr>
    <pageSetUpPr fitToPage="1"/>
  </sheetPr>
  <dimension ref="A1:L42"/>
  <sheetViews>
    <sheetView view="pageBreakPreview" topLeftCell="A9" zoomScale="130" zoomScaleNormal="100" zoomScaleSheetLayoutView="130" workbookViewId="0">
      <selection activeCell="N39" sqref="N39"/>
    </sheetView>
  </sheetViews>
  <sheetFormatPr baseColWidth="10" defaultRowHeight="12.75"/>
  <cols>
    <col min="1" max="1" width="10.7109375" customWidth="1"/>
    <col min="2" max="2" width="6.5703125" bestFit="1" customWidth="1"/>
  </cols>
  <sheetData>
    <row r="1" spans="1:12">
      <c r="A1" s="120" t="s">
        <v>62</v>
      </c>
    </row>
    <row r="2" spans="1:12" ht="45" customHeight="1">
      <c r="A2" s="629" t="s">
        <v>507</v>
      </c>
      <c r="B2" s="629"/>
      <c r="C2" s="629"/>
      <c r="D2" s="629"/>
      <c r="E2" s="629"/>
      <c r="F2" s="629"/>
      <c r="G2" s="629"/>
      <c r="H2" s="629"/>
      <c r="I2" s="629"/>
      <c r="J2" s="629"/>
      <c r="K2" s="629"/>
      <c r="L2" s="629"/>
    </row>
    <row r="3" spans="1:12" ht="24.95" customHeight="1">
      <c r="A3" s="629" t="str">
        <f>UPPER(CONCATENATE("Enero 2024"))</f>
        <v>ENERO 2024</v>
      </c>
      <c r="B3" s="629"/>
      <c r="C3" s="629"/>
      <c r="D3" s="629"/>
      <c r="E3" s="629"/>
      <c r="F3" s="629"/>
      <c r="G3" s="629"/>
      <c r="H3" s="629"/>
      <c r="I3" s="629"/>
      <c r="J3" s="629"/>
      <c r="K3" s="629"/>
      <c r="L3" s="629"/>
    </row>
    <row r="4" spans="1:12">
      <c r="A4" s="121"/>
    </row>
    <row r="5" spans="1:12" ht="12" customHeight="1">
      <c r="A5" s="196" t="s">
        <v>508</v>
      </c>
      <c r="B5" s="196" t="s">
        <v>509</v>
      </c>
    </row>
    <row r="6" spans="1:12" ht="12" customHeight="1">
      <c r="A6" s="197" t="s">
        <v>147</v>
      </c>
      <c r="B6" s="198">
        <v>2352</v>
      </c>
    </row>
    <row r="7" spans="1:12" ht="12" customHeight="1">
      <c r="A7" s="197" t="s">
        <v>141</v>
      </c>
      <c r="B7" s="198">
        <v>2303</v>
      </c>
    </row>
    <row r="8" spans="1:12" ht="12" customHeight="1">
      <c r="A8" s="197" t="s">
        <v>148</v>
      </c>
      <c r="B8" s="198">
        <v>2224</v>
      </c>
    </row>
    <row r="9" spans="1:12" ht="12" customHeight="1">
      <c r="A9" s="197" t="s">
        <v>149</v>
      </c>
      <c r="B9" s="198">
        <v>2106</v>
      </c>
    </row>
    <row r="10" spans="1:12" ht="12" customHeight="1">
      <c r="A10" s="197" t="s">
        <v>145</v>
      </c>
      <c r="B10" s="198">
        <v>2066</v>
      </c>
    </row>
    <row r="11" spans="1:12" ht="12" customHeight="1">
      <c r="A11" s="197" t="s">
        <v>152</v>
      </c>
      <c r="B11" s="198">
        <v>2035</v>
      </c>
    </row>
    <row r="12" spans="1:12" ht="12" customHeight="1">
      <c r="A12" s="197" t="s">
        <v>146</v>
      </c>
      <c r="B12" s="198">
        <v>1907</v>
      </c>
    </row>
    <row r="13" spans="1:12" ht="12" customHeight="1">
      <c r="A13" s="197" t="s">
        <v>142</v>
      </c>
      <c r="B13" s="198">
        <v>1705</v>
      </c>
    </row>
    <row r="14" spans="1:12" ht="12" customHeight="1">
      <c r="A14" s="197" t="s">
        <v>151</v>
      </c>
      <c r="B14" s="198">
        <v>1397</v>
      </c>
    </row>
    <row r="15" spans="1:12" ht="12" customHeight="1">
      <c r="A15" s="197" t="s">
        <v>150</v>
      </c>
      <c r="B15" s="198">
        <v>1194</v>
      </c>
    </row>
    <row r="16" spans="1:12" ht="12" customHeight="1">
      <c r="A16" s="197" t="s">
        <v>144</v>
      </c>
      <c r="B16" s="196">
        <v>646</v>
      </c>
    </row>
    <row r="17" spans="1:2" ht="12" customHeight="1">
      <c r="A17" s="197" t="s">
        <v>140</v>
      </c>
      <c r="B17" s="196">
        <v>570</v>
      </c>
    </row>
    <row r="18" spans="1:2" ht="12" customHeight="1">
      <c r="A18" s="197" t="s">
        <v>153</v>
      </c>
      <c r="B18" s="196">
        <v>128</v>
      </c>
    </row>
    <row r="19" spans="1:2" ht="12" customHeight="1">
      <c r="A19" s="197" t="s">
        <v>143</v>
      </c>
      <c r="B19" s="196">
        <v>125</v>
      </c>
    </row>
    <row r="20" spans="1:2" ht="12" customHeight="1">
      <c r="A20" s="197" t="s">
        <v>104</v>
      </c>
      <c r="B20" s="198"/>
    </row>
    <row r="21" spans="1:2" ht="12" customHeight="1">
      <c r="A21" s="121"/>
    </row>
    <row r="22" spans="1:2" ht="12" customHeight="1">
      <c r="A22" s="182"/>
    </row>
    <row r="23" spans="1:2" ht="12" customHeight="1">
      <c r="A23" s="182"/>
    </row>
    <row r="24" spans="1:2" ht="12" customHeight="1">
      <c r="A24" s="197"/>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16" t="s">
        <v>97</v>
      </c>
      <c r="G39" s="217">
        <v>20758</v>
      </c>
    </row>
    <row r="41" spans="1:7" ht="9.9499999999999993" customHeight="1">
      <c r="A41" s="169" t="s">
        <v>510</v>
      </c>
    </row>
    <row r="42" spans="1:7" ht="9.9499999999999993" customHeight="1">
      <c r="A42" s="169" t="s">
        <v>644</v>
      </c>
    </row>
  </sheetData>
  <mergeCells count="2">
    <mergeCell ref="A3:L3"/>
    <mergeCell ref="A2:L2"/>
  </mergeCells>
  <printOptions horizontalCentered="1"/>
  <pageMargins left="0.23622047244094491" right="0.23622047244094491" top="0.74803149606299213" bottom="0.35433070866141736" header="0" footer="0.31496062992125984"/>
  <pageSetup scale="94" firstPageNumber="27" orientation="landscape" useFirstPageNumber="1" r:id="rId1"/>
  <headerFooter scaleWithDoc="0">
    <oddHeader>&amp;L&amp;G&amp;C&amp;G&amp;R&amp;G</oddHeader>
    <oddFooter>&amp;R&amp;"Montserrat,Negrita" &amp;"Montserrat,Normal"&amp;P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396C3-0F75-4AF9-A7D2-53623B12A3A9}">
  <dimension ref="A1:Y51"/>
  <sheetViews>
    <sheetView view="pageBreakPreview" zoomScale="85" zoomScaleNormal="100" zoomScaleSheetLayoutView="85" workbookViewId="0">
      <selection activeCell="M55" sqref="M55"/>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140</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c r="F10" s="223"/>
      <c r="G10" s="223"/>
      <c r="H10" s="223"/>
      <c r="I10" s="223">
        <v>1</v>
      </c>
      <c r="J10" s="223"/>
      <c r="K10" s="224">
        <v>1</v>
      </c>
      <c r="L10" s="128"/>
      <c r="M10" s="220" t="s">
        <v>116</v>
      </c>
      <c r="N10" s="221">
        <v>99</v>
      </c>
      <c r="O10" s="128"/>
      <c r="P10" s="128"/>
      <c r="Q10" s="128"/>
      <c r="R10" s="128"/>
      <c r="S10" s="128"/>
      <c r="T10" s="128"/>
      <c r="U10" s="128"/>
      <c r="V10" s="128"/>
      <c r="W10" s="128"/>
      <c r="X10" s="128"/>
      <c r="Y10" s="128"/>
    </row>
    <row r="11" spans="1:25" ht="21" customHeight="1">
      <c r="A11" s="219" t="s">
        <v>109</v>
      </c>
      <c r="B11" s="135"/>
      <c r="C11" s="222">
        <v>2</v>
      </c>
      <c r="D11" s="223"/>
      <c r="E11" s="223">
        <v>2</v>
      </c>
      <c r="F11" s="223"/>
      <c r="G11" s="223">
        <v>6</v>
      </c>
      <c r="H11" s="223"/>
      <c r="I11" s="223">
        <v>4</v>
      </c>
      <c r="J11" s="223"/>
      <c r="K11" s="224">
        <v>14</v>
      </c>
      <c r="L11" s="128"/>
      <c r="M11" s="220" t="s">
        <v>119</v>
      </c>
      <c r="N11" s="221">
        <v>63</v>
      </c>
      <c r="O11" s="128"/>
      <c r="P11" s="128"/>
      <c r="Q11" s="128"/>
      <c r="R11" s="128"/>
      <c r="S11" s="128"/>
      <c r="T11" s="128"/>
      <c r="U11" s="128"/>
      <c r="V11" s="128"/>
      <c r="W11" s="128"/>
      <c r="X11" s="128"/>
      <c r="Y11" s="128"/>
    </row>
    <row r="12" spans="1:25" ht="21" customHeight="1">
      <c r="A12" s="219" t="s">
        <v>110</v>
      </c>
      <c r="B12" s="135"/>
      <c r="C12" s="222">
        <v>1</v>
      </c>
      <c r="D12" s="223"/>
      <c r="E12" s="223"/>
      <c r="F12" s="223"/>
      <c r="G12" s="223"/>
      <c r="H12" s="223"/>
      <c r="I12" s="223"/>
      <c r="J12" s="223"/>
      <c r="K12" s="224">
        <v>1</v>
      </c>
      <c r="L12" s="128"/>
      <c r="M12" s="220" t="s">
        <v>115</v>
      </c>
      <c r="N12" s="221">
        <v>62</v>
      </c>
      <c r="O12" s="128"/>
      <c r="P12" s="128"/>
      <c r="Q12" s="128"/>
      <c r="R12" s="128"/>
      <c r="S12" s="128"/>
      <c r="T12" s="128"/>
      <c r="U12" s="128"/>
      <c r="V12" s="128"/>
      <c r="W12" s="128"/>
      <c r="X12" s="128"/>
      <c r="Y12" s="128"/>
    </row>
    <row r="13" spans="1:25" ht="21" customHeight="1">
      <c r="A13" s="219" t="s">
        <v>111</v>
      </c>
      <c r="B13" s="135"/>
      <c r="C13" s="222"/>
      <c r="D13" s="223"/>
      <c r="E13" s="223"/>
      <c r="F13" s="223"/>
      <c r="G13" s="223">
        <v>2</v>
      </c>
      <c r="H13" s="223"/>
      <c r="I13" s="223"/>
      <c r="J13" s="223"/>
      <c r="K13" s="224">
        <v>2</v>
      </c>
      <c r="L13" s="128"/>
      <c r="M13" s="220" t="s">
        <v>122</v>
      </c>
      <c r="N13" s="221">
        <v>41</v>
      </c>
      <c r="O13" s="128"/>
      <c r="P13" s="128"/>
      <c r="Q13" s="128"/>
      <c r="R13" s="128"/>
      <c r="S13" s="128"/>
      <c r="T13" s="128"/>
      <c r="U13" s="128"/>
      <c r="V13" s="128"/>
      <c r="W13" s="128"/>
      <c r="X13" s="128"/>
      <c r="Y13" s="128"/>
    </row>
    <row r="14" spans="1:25" ht="21" customHeight="1">
      <c r="A14" s="219" t="s">
        <v>114</v>
      </c>
      <c r="B14" s="135"/>
      <c r="C14" s="222">
        <v>2</v>
      </c>
      <c r="D14" s="223"/>
      <c r="E14" s="223"/>
      <c r="F14" s="223"/>
      <c r="G14" s="223">
        <v>2</v>
      </c>
      <c r="H14" s="223"/>
      <c r="I14" s="223"/>
      <c r="J14" s="223"/>
      <c r="K14" s="224">
        <v>4</v>
      </c>
      <c r="L14" s="128"/>
      <c r="M14" s="220" t="s">
        <v>135</v>
      </c>
      <c r="N14" s="221">
        <v>37</v>
      </c>
      <c r="O14" s="128"/>
      <c r="P14" s="128"/>
      <c r="Q14" s="128"/>
      <c r="R14" s="128"/>
      <c r="S14" s="128"/>
      <c r="T14" s="128"/>
      <c r="U14" s="128"/>
      <c r="V14" s="128"/>
      <c r="W14" s="128"/>
      <c r="X14" s="128"/>
      <c r="Y14" s="128"/>
    </row>
    <row r="15" spans="1:25" ht="21" customHeight="1">
      <c r="A15" s="219" t="s">
        <v>115</v>
      </c>
      <c r="B15" s="135"/>
      <c r="C15" s="222">
        <v>2</v>
      </c>
      <c r="D15" s="223"/>
      <c r="E15" s="223">
        <v>21</v>
      </c>
      <c r="F15" s="223"/>
      <c r="G15" s="223">
        <v>22</v>
      </c>
      <c r="H15" s="223"/>
      <c r="I15" s="223">
        <v>17</v>
      </c>
      <c r="J15" s="223"/>
      <c r="K15" s="224">
        <v>62</v>
      </c>
      <c r="L15" s="128"/>
      <c r="M15" s="220" t="s">
        <v>132</v>
      </c>
      <c r="N15" s="221">
        <v>34</v>
      </c>
      <c r="O15" s="128"/>
      <c r="P15" s="128"/>
      <c r="Q15" s="128"/>
      <c r="R15" s="128"/>
      <c r="S15" s="128"/>
      <c r="T15" s="128"/>
      <c r="U15" s="128"/>
      <c r="V15" s="128"/>
      <c r="W15" s="128"/>
      <c r="X15" s="128"/>
      <c r="Y15" s="128"/>
    </row>
    <row r="16" spans="1:25" ht="21" customHeight="1">
      <c r="A16" s="219" t="s">
        <v>116</v>
      </c>
      <c r="B16" s="135"/>
      <c r="C16" s="222">
        <v>2</v>
      </c>
      <c r="D16" s="223"/>
      <c r="E16" s="223">
        <v>14</v>
      </c>
      <c r="F16" s="223"/>
      <c r="G16" s="223">
        <v>59</v>
      </c>
      <c r="H16" s="223"/>
      <c r="I16" s="223">
        <v>24</v>
      </c>
      <c r="J16" s="223"/>
      <c r="K16" s="224">
        <v>99</v>
      </c>
      <c r="L16" s="128"/>
      <c r="M16" s="220" t="s">
        <v>121</v>
      </c>
      <c r="N16" s="221">
        <v>27</v>
      </c>
      <c r="O16" s="128"/>
      <c r="P16" s="128"/>
      <c r="Q16" s="128"/>
      <c r="R16" s="128"/>
      <c r="S16" s="128"/>
      <c r="T16" s="128"/>
      <c r="U16" s="128"/>
      <c r="V16" s="128"/>
      <c r="W16" s="128"/>
      <c r="X16" s="128"/>
      <c r="Y16" s="128"/>
    </row>
    <row r="17" spans="1:25" ht="21" customHeight="1">
      <c r="A17" s="219" t="s">
        <v>112</v>
      </c>
      <c r="B17" s="135"/>
      <c r="C17" s="222"/>
      <c r="D17" s="223"/>
      <c r="E17" s="223">
        <v>2</v>
      </c>
      <c r="F17" s="223"/>
      <c r="G17" s="223">
        <v>3</v>
      </c>
      <c r="H17" s="223"/>
      <c r="I17" s="223">
        <v>6</v>
      </c>
      <c r="J17" s="223"/>
      <c r="K17" s="224">
        <v>11</v>
      </c>
      <c r="L17" s="128"/>
      <c r="M17" s="220" t="s">
        <v>137</v>
      </c>
      <c r="N17" s="221">
        <v>27</v>
      </c>
      <c r="O17" s="128"/>
      <c r="P17" s="128"/>
      <c r="Q17" s="128"/>
      <c r="R17" s="128"/>
      <c r="S17" s="128"/>
      <c r="T17" s="128"/>
      <c r="U17" s="128"/>
      <c r="V17" s="128"/>
      <c r="W17" s="128"/>
      <c r="X17" s="128"/>
      <c r="Y17" s="128"/>
    </row>
    <row r="18" spans="1:25" ht="21" customHeight="1">
      <c r="A18" s="219" t="s">
        <v>113</v>
      </c>
      <c r="B18" s="135"/>
      <c r="C18" s="222">
        <v>1</v>
      </c>
      <c r="D18" s="223"/>
      <c r="E18" s="223">
        <v>1</v>
      </c>
      <c r="F18" s="223"/>
      <c r="G18" s="223">
        <v>2</v>
      </c>
      <c r="H18" s="223"/>
      <c r="I18" s="223"/>
      <c r="J18" s="223"/>
      <c r="K18" s="224">
        <v>4</v>
      </c>
      <c r="L18" s="128"/>
      <c r="M18" s="220" t="s">
        <v>123</v>
      </c>
      <c r="N18" s="221">
        <v>21</v>
      </c>
      <c r="O18" s="128"/>
      <c r="P18" s="128"/>
      <c r="Q18" s="128"/>
      <c r="R18" s="128"/>
      <c r="S18" s="128"/>
      <c r="T18" s="128"/>
      <c r="U18" s="128"/>
      <c r="V18" s="128"/>
      <c r="W18" s="128"/>
      <c r="X18" s="128"/>
      <c r="Y18" s="128"/>
    </row>
    <row r="19" spans="1:25" ht="21" customHeight="1">
      <c r="A19" s="219" t="s">
        <v>117</v>
      </c>
      <c r="B19" s="135"/>
      <c r="C19" s="222"/>
      <c r="D19" s="223"/>
      <c r="E19" s="223">
        <v>3</v>
      </c>
      <c r="F19" s="223"/>
      <c r="G19" s="223">
        <v>3</v>
      </c>
      <c r="H19" s="223"/>
      <c r="I19" s="223">
        <v>3</v>
      </c>
      <c r="J19" s="223"/>
      <c r="K19" s="224">
        <v>9</v>
      </c>
      <c r="L19" s="128"/>
      <c r="M19" s="220" t="s">
        <v>124</v>
      </c>
      <c r="N19" s="221">
        <v>15</v>
      </c>
      <c r="O19" s="128"/>
      <c r="P19" s="128"/>
      <c r="Q19" s="128"/>
      <c r="R19" s="128"/>
      <c r="S19" s="128"/>
      <c r="T19" s="128"/>
      <c r="U19" s="128"/>
      <c r="V19" s="128"/>
      <c r="W19" s="128"/>
      <c r="X19" s="128"/>
      <c r="Y19" s="128"/>
    </row>
    <row r="20" spans="1:25" ht="21" customHeight="1">
      <c r="A20" s="219" t="s">
        <v>122</v>
      </c>
      <c r="B20" s="135"/>
      <c r="C20" s="222"/>
      <c r="D20" s="223"/>
      <c r="E20" s="223">
        <v>3</v>
      </c>
      <c r="F20" s="223"/>
      <c r="G20" s="223">
        <v>26</v>
      </c>
      <c r="H20" s="223"/>
      <c r="I20" s="223">
        <v>12</v>
      </c>
      <c r="J20" s="223"/>
      <c r="K20" s="224">
        <v>41</v>
      </c>
      <c r="L20" s="128"/>
      <c r="M20" s="220" t="s">
        <v>109</v>
      </c>
      <c r="N20" s="221">
        <v>14</v>
      </c>
      <c r="O20" s="128"/>
      <c r="P20" s="128"/>
      <c r="Q20" s="128"/>
      <c r="R20" s="128"/>
      <c r="S20" s="128"/>
      <c r="T20" s="128"/>
      <c r="U20" s="128"/>
      <c r="V20" s="128"/>
      <c r="W20" s="128"/>
      <c r="X20" s="128"/>
      <c r="Y20" s="128"/>
    </row>
    <row r="21" spans="1:25" ht="21" customHeight="1">
      <c r="A21" s="219" t="s">
        <v>118</v>
      </c>
      <c r="B21" s="135"/>
      <c r="C21" s="222">
        <v>1</v>
      </c>
      <c r="D21" s="223"/>
      <c r="E21" s="223">
        <v>2</v>
      </c>
      <c r="F21" s="223"/>
      <c r="G21" s="223">
        <v>7</v>
      </c>
      <c r="H21" s="223"/>
      <c r="I21" s="223">
        <v>1</v>
      </c>
      <c r="J21" s="223"/>
      <c r="K21" s="224">
        <v>11</v>
      </c>
      <c r="L21" s="128"/>
      <c r="M21" s="220" t="s">
        <v>126</v>
      </c>
      <c r="N21" s="221">
        <v>12</v>
      </c>
      <c r="O21" s="128"/>
      <c r="P21" s="128"/>
      <c r="Q21" s="128"/>
      <c r="R21" s="128"/>
      <c r="S21" s="128"/>
      <c r="T21" s="128"/>
      <c r="U21" s="128"/>
      <c r="V21" s="128"/>
      <c r="W21" s="128"/>
      <c r="X21" s="128"/>
      <c r="Y21" s="128"/>
    </row>
    <row r="22" spans="1:25" ht="21" customHeight="1">
      <c r="A22" s="219" t="s">
        <v>119</v>
      </c>
      <c r="B22" s="135"/>
      <c r="C22" s="222">
        <v>3</v>
      </c>
      <c r="D22" s="223"/>
      <c r="E22" s="223">
        <v>1</v>
      </c>
      <c r="F22" s="223"/>
      <c r="G22" s="223">
        <v>46</v>
      </c>
      <c r="H22" s="223"/>
      <c r="I22" s="223">
        <v>13</v>
      </c>
      <c r="J22" s="223"/>
      <c r="K22" s="224">
        <v>63</v>
      </c>
      <c r="L22" s="128"/>
      <c r="M22" s="220" t="s">
        <v>511</v>
      </c>
      <c r="N22" s="221">
        <v>12</v>
      </c>
      <c r="O22" s="128"/>
      <c r="P22" s="128"/>
      <c r="Q22" s="128"/>
      <c r="R22" s="128"/>
      <c r="S22" s="128"/>
      <c r="T22" s="128"/>
      <c r="U22" s="128"/>
      <c r="V22" s="128"/>
      <c r="W22" s="128"/>
      <c r="X22" s="128"/>
      <c r="Y22" s="128"/>
    </row>
    <row r="23" spans="1:25" ht="21" customHeight="1">
      <c r="A23" s="219" t="s">
        <v>120</v>
      </c>
      <c r="B23" s="135"/>
      <c r="C23" s="222"/>
      <c r="D23" s="223"/>
      <c r="E23" s="223">
        <v>2</v>
      </c>
      <c r="F23" s="223"/>
      <c r="G23" s="223">
        <v>5</v>
      </c>
      <c r="H23" s="223"/>
      <c r="I23" s="223">
        <v>4</v>
      </c>
      <c r="J23" s="223"/>
      <c r="K23" s="224">
        <v>11</v>
      </c>
      <c r="L23" s="128"/>
      <c r="M23" s="220" t="s">
        <v>112</v>
      </c>
      <c r="N23" s="221">
        <v>11</v>
      </c>
      <c r="O23" s="128"/>
      <c r="P23" s="128"/>
      <c r="Q23" s="128"/>
      <c r="R23" s="128"/>
      <c r="S23" s="128"/>
      <c r="T23" s="128"/>
      <c r="U23" s="128"/>
      <c r="V23" s="128"/>
      <c r="W23" s="128"/>
      <c r="X23" s="128"/>
      <c r="Y23" s="128"/>
    </row>
    <row r="24" spans="1:25" ht="21" customHeight="1">
      <c r="A24" s="219" t="s">
        <v>121</v>
      </c>
      <c r="B24" s="135"/>
      <c r="C24" s="222">
        <v>1</v>
      </c>
      <c r="D24" s="223"/>
      <c r="E24" s="223"/>
      <c r="F24" s="223"/>
      <c r="G24" s="223">
        <v>21</v>
      </c>
      <c r="H24" s="223"/>
      <c r="I24" s="223">
        <v>5</v>
      </c>
      <c r="J24" s="223"/>
      <c r="K24" s="224">
        <v>27</v>
      </c>
      <c r="L24" s="128"/>
      <c r="M24" s="220" t="s">
        <v>118</v>
      </c>
      <c r="N24" s="221">
        <v>11</v>
      </c>
      <c r="O24" s="128"/>
      <c r="P24" s="128"/>
      <c r="Q24" s="128"/>
      <c r="R24" s="128"/>
      <c r="S24" s="128"/>
      <c r="T24" s="128"/>
      <c r="U24" s="128"/>
      <c r="V24" s="128"/>
      <c r="W24" s="128"/>
      <c r="X24" s="128"/>
      <c r="Y24" s="128"/>
    </row>
    <row r="25" spans="1:25" ht="21" customHeight="1">
      <c r="A25" s="219" t="s">
        <v>123</v>
      </c>
      <c r="B25" s="135"/>
      <c r="C25" s="222">
        <v>1</v>
      </c>
      <c r="D25" s="223"/>
      <c r="E25" s="223">
        <v>1</v>
      </c>
      <c r="F25" s="223"/>
      <c r="G25" s="223">
        <v>11</v>
      </c>
      <c r="H25" s="223"/>
      <c r="I25" s="223">
        <v>8</v>
      </c>
      <c r="J25" s="223"/>
      <c r="K25" s="224">
        <v>21</v>
      </c>
      <c r="L25" s="128"/>
      <c r="M25" s="220" t="s">
        <v>120</v>
      </c>
      <c r="N25" s="221">
        <v>11</v>
      </c>
      <c r="O25" s="128"/>
      <c r="P25" s="128"/>
      <c r="Q25" s="128"/>
      <c r="R25" s="128"/>
      <c r="S25" s="128"/>
      <c r="T25" s="128"/>
      <c r="U25" s="128"/>
      <c r="V25" s="128"/>
      <c r="W25" s="128"/>
      <c r="X25" s="128"/>
      <c r="Y25" s="128"/>
    </row>
    <row r="26" spans="1:25" ht="21" customHeight="1">
      <c r="A26" s="219" t="s">
        <v>124</v>
      </c>
      <c r="B26" s="135"/>
      <c r="C26" s="222">
        <v>3</v>
      </c>
      <c r="D26" s="223"/>
      <c r="E26" s="223">
        <v>1</v>
      </c>
      <c r="F26" s="223"/>
      <c r="G26" s="223">
        <v>5</v>
      </c>
      <c r="H26" s="223"/>
      <c r="I26" s="223">
        <v>6</v>
      </c>
      <c r="J26" s="223"/>
      <c r="K26" s="224">
        <v>15</v>
      </c>
      <c r="L26" s="128"/>
      <c r="M26" s="220" t="s">
        <v>128</v>
      </c>
      <c r="N26" s="221">
        <v>11</v>
      </c>
      <c r="O26" s="128"/>
      <c r="P26" s="128"/>
      <c r="Q26" s="128"/>
      <c r="R26" s="128"/>
      <c r="S26" s="128"/>
      <c r="T26" s="128"/>
      <c r="U26" s="128"/>
      <c r="V26" s="128"/>
      <c r="W26" s="128"/>
      <c r="X26" s="128"/>
      <c r="Y26" s="128"/>
    </row>
    <row r="27" spans="1:25" ht="21" customHeight="1">
      <c r="A27" s="219" t="s">
        <v>125</v>
      </c>
      <c r="B27" s="135"/>
      <c r="C27" s="222"/>
      <c r="D27" s="223"/>
      <c r="E27" s="223">
        <v>1</v>
      </c>
      <c r="F27" s="223"/>
      <c r="G27" s="223">
        <v>1</v>
      </c>
      <c r="H27" s="223"/>
      <c r="I27" s="223"/>
      <c r="J27" s="223"/>
      <c r="K27" s="224">
        <v>2</v>
      </c>
      <c r="L27" s="128"/>
      <c r="M27" s="220" t="s">
        <v>133</v>
      </c>
      <c r="N27" s="221">
        <v>10</v>
      </c>
      <c r="O27" s="128"/>
      <c r="P27" s="128"/>
      <c r="Q27" s="128"/>
      <c r="R27" s="128"/>
      <c r="S27" s="128"/>
      <c r="T27" s="128"/>
      <c r="U27" s="128"/>
      <c r="V27" s="128"/>
      <c r="W27" s="128"/>
      <c r="X27" s="128"/>
      <c r="Y27" s="128"/>
    </row>
    <row r="28" spans="1:25" ht="21" customHeight="1">
      <c r="A28" s="219" t="s">
        <v>126</v>
      </c>
      <c r="B28" s="135"/>
      <c r="C28" s="222">
        <v>1</v>
      </c>
      <c r="D28" s="223"/>
      <c r="E28" s="223">
        <v>2</v>
      </c>
      <c r="F28" s="223"/>
      <c r="G28" s="223">
        <v>5</v>
      </c>
      <c r="H28" s="223"/>
      <c r="I28" s="223">
        <v>4</v>
      </c>
      <c r="J28" s="223"/>
      <c r="K28" s="224">
        <v>12</v>
      </c>
      <c r="L28" s="128"/>
      <c r="M28" s="220" t="s">
        <v>117</v>
      </c>
      <c r="N28" s="221">
        <v>9</v>
      </c>
      <c r="O28" s="128"/>
      <c r="P28" s="128"/>
      <c r="Q28" s="128"/>
      <c r="R28" s="128"/>
      <c r="S28" s="128"/>
      <c r="T28" s="128"/>
      <c r="U28" s="128"/>
      <c r="V28" s="128"/>
      <c r="W28" s="128"/>
      <c r="X28" s="128"/>
      <c r="Y28" s="128"/>
    </row>
    <row r="29" spans="1:25" ht="21" customHeight="1">
      <c r="A29" s="219" t="s">
        <v>127</v>
      </c>
      <c r="B29" s="135"/>
      <c r="C29" s="222"/>
      <c r="D29" s="223"/>
      <c r="E29" s="223">
        <v>1</v>
      </c>
      <c r="F29" s="223"/>
      <c r="G29" s="223">
        <v>6</v>
      </c>
      <c r="H29" s="223"/>
      <c r="I29" s="223">
        <v>1</v>
      </c>
      <c r="J29" s="223"/>
      <c r="K29" s="224">
        <v>8</v>
      </c>
      <c r="L29" s="128"/>
      <c r="M29" s="220" t="s">
        <v>127</v>
      </c>
      <c r="N29" s="221">
        <v>8</v>
      </c>
      <c r="O29" s="128"/>
      <c r="P29" s="128"/>
      <c r="Q29" s="128"/>
      <c r="R29" s="128"/>
      <c r="S29" s="128"/>
      <c r="T29" s="128"/>
      <c r="U29" s="128"/>
      <c r="V29" s="128"/>
      <c r="W29" s="128"/>
      <c r="X29" s="128"/>
      <c r="Y29" s="128"/>
    </row>
    <row r="30" spans="1:25" ht="21" customHeight="1">
      <c r="A30" s="219" t="s">
        <v>128</v>
      </c>
      <c r="B30" s="135"/>
      <c r="C30" s="222"/>
      <c r="D30" s="223"/>
      <c r="E30" s="223">
        <v>1</v>
      </c>
      <c r="F30" s="223"/>
      <c r="G30" s="223">
        <v>5</v>
      </c>
      <c r="H30" s="223"/>
      <c r="I30" s="223">
        <v>5</v>
      </c>
      <c r="J30" s="223"/>
      <c r="K30" s="224">
        <v>11</v>
      </c>
      <c r="L30" s="128"/>
      <c r="M30" s="220" t="s">
        <v>134</v>
      </c>
      <c r="N30" s="221">
        <v>6</v>
      </c>
      <c r="O30" s="128"/>
      <c r="P30" s="128"/>
      <c r="Q30" s="128"/>
      <c r="R30" s="128"/>
      <c r="S30" s="128"/>
      <c r="T30" s="128"/>
      <c r="U30" s="128"/>
      <c r="V30" s="128"/>
      <c r="W30" s="128"/>
      <c r="X30" s="128"/>
      <c r="Y30" s="128"/>
    </row>
    <row r="31" spans="1:25" ht="21" customHeight="1">
      <c r="A31" s="219" t="s">
        <v>129</v>
      </c>
      <c r="B31" s="135"/>
      <c r="C31" s="222"/>
      <c r="D31" s="223"/>
      <c r="E31" s="223">
        <v>1</v>
      </c>
      <c r="F31" s="223"/>
      <c r="G31" s="223">
        <v>2</v>
      </c>
      <c r="H31" s="223"/>
      <c r="I31" s="223"/>
      <c r="J31" s="223"/>
      <c r="K31" s="224">
        <v>3</v>
      </c>
      <c r="L31" s="128"/>
      <c r="M31" s="220" t="s">
        <v>139</v>
      </c>
      <c r="N31" s="221">
        <v>6</v>
      </c>
      <c r="O31" s="128"/>
      <c r="P31" s="128"/>
      <c r="Q31" s="128"/>
      <c r="R31" s="128"/>
      <c r="S31" s="128"/>
      <c r="T31" s="128"/>
      <c r="U31" s="128"/>
      <c r="V31" s="128"/>
      <c r="W31" s="128"/>
      <c r="X31" s="128"/>
      <c r="Y31" s="128"/>
    </row>
    <row r="32" spans="1:25" ht="21" customHeight="1">
      <c r="A32" s="219" t="s">
        <v>130</v>
      </c>
      <c r="B32" s="135"/>
      <c r="C32" s="222"/>
      <c r="D32" s="223"/>
      <c r="E32" s="223">
        <v>1</v>
      </c>
      <c r="F32" s="223"/>
      <c r="G32" s="223"/>
      <c r="H32" s="223"/>
      <c r="I32" s="223"/>
      <c r="J32" s="223"/>
      <c r="K32" s="224">
        <v>1</v>
      </c>
      <c r="L32" s="128"/>
      <c r="M32" s="220" t="s">
        <v>114</v>
      </c>
      <c r="N32" s="221">
        <v>4</v>
      </c>
      <c r="O32" s="128"/>
      <c r="P32" s="128"/>
      <c r="Q32" s="128"/>
      <c r="R32" s="128"/>
      <c r="S32" s="128"/>
      <c r="T32" s="128"/>
      <c r="U32" s="128"/>
      <c r="V32" s="128"/>
      <c r="W32" s="128"/>
      <c r="X32" s="128"/>
      <c r="Y32" s="128"/>
    </row>
    <row r="33" spans="1:25" ht="21" customHeight="1">
      <c r="A33" s="219" t="s">
        <v>131</v>
      </c>
      <c r="B33" s="135"/>
      <c r="C33" s="222"/>
      <c r="D33" s="223"/>
      <c r="E33" s="223">
        <v>1</v>
      </c>
      <c r="F33" s="223"/>
      <c r="G33" s="223">
        <v>2</v>
      </c>
      <c r="H33" s="223"/>
      <c r="I33" s="223">
        <v>1</v>
      </c>
      <c r="J33" s="223"/>
      <c r="K33" s="224">
        <v>4</v>
      </c>
      <c r="L33" s="128"/>
      <c r="M33" s="220" t="s">
        <v>113</v>
      </c>
      <c r="N33" s="221">
        <v>4</v>
      </c>
      <c r="O33" s="128"/>
      <c r="P33" s="128"/>
      <c r="Q33" s="128"/>
      <c r="R33" s="128"/>
      <c r="S33" s="128"/>
      <c r="T33" s="128"/>
      <c r="U33" s="128"/>
      <c r="V33" s="128"/>
      <c r="W33" s="128"/>
      <c r="X33" s="128"/>
      <c r="Y33" s="128"/>
    </row>
    <row r="34" spans="1:25" ht="21" customHeight="1">
      <c r="A34" s="219" t="s">
        <v>132</v>
      </c>
      <c r="B34" s="135"/>
      <c r="C34" s="222">
        <v>3</v>
      </c>
      <c r="D34" s="223"/>
      <c r="E34" s="223">
        <v>5</v>
      </c>
      <c r="F34" s="223"/>
      <c r="G34" s="223">
        <v>19</v>
      </c>
      <c r="H34" s="223"/>
      <c r="I34" s="223">
        <v>7</v>
      </c>
      <c r="J34" s="223"/>
      <c r="K34" s="224">
        <v>34</v>
      </c>
      <c r="L34" s="128"/>
      <c r="M34" s="220" t="s">
        <v>131</v>
      </c>
      <c r="N34" s="221">
        <v>4</v>
      </c>
      <c r="O34" s="128"/>
      <c r="P34" s="128"/>
      <c r="Q34" s="128"/>
      <c r="R34" s="128"/>
      <c r="S34" s="128"/>
      <c r="T34" s="128"/>
      <c r="U34" s="128"/>
      <c r="V34" s="128"/>
      <c r="W34" s="128"/>
      <c r="X34" s="128"/>
      <c r="Y34" s="128"/>
    </row>
    <row r="35" spans="1:25" ht="21" customHeight="1">
      <c r="A35" s="219" t="s">
        <v>133</v>
      </c>
      <c r="B35" s="135"/>
      <c r="C35" s="222">
        <v>1</v>
      </c>
      <c r="D35" s="223"/>
      <c r="E35" s="223">
        <v>2</v>
      </c>
      <c r="F35" s="223"/>
      <c r="G35" s="223">
        <v>5</v>
      </c>
      <c r="H35" s="223"/>
      <c r="I35" s="223">
        <v>2</v>
      </c>
      <c r="J35" s="223"/>
      <c r="K35" s="224">
        <v>10</v>
      </c>
      <c r="L35" s="128"/>
      <c r="M35" s="220" t="s">
        <v>129</v>
      </c>
      <c r="N35" s="221">
        <v>3</v>
      </c>
      <c r="O35" s="128"/>
      <c r="P35" s="128"/>
      <c r="Q35" s="128"/>
      <c r="R35" s="128"/>
      <c r="S35" s="128"/>
      <c r="T35" s="128"/>
      <c r="U35" s="128"/>
      <c r="V35" s="128"/>
      <c r="W35" s="128"/>
      <c r="X35" s="128"/>
      <c r="Y35" s="128"/>
    </row>
    <row r="36" spans="1:25" ht="21" customHeight="1">
      <c r="A36" s="219" t="s">
        <v>134</v>
      </c>
      <c r="B36" s="135"/>
      <c r="C36" s="222"/>
      <c r="D36" s="223"/>
      <c r="E36" s="223"/>
      <c r="F36" s="223"/>
      <c r="G36" s="223">
        <v>3</v>
      </c>
      <c r="H36" s="223"/>
      <c r="I36" s="223">
        <v>3</v>
      </c>
      <c r="J36" s="223"/>
      <c r="K36" s="224">
        <v>6</v>
      </c>
      <c r="L36" s="128"/>
      <c r="M36" s="220" t="s">
        <v>111</v>
      </c>
      <c r="N36" s="221">
        <v>2</v>
      </c>
      <c r="O36" s="128"/>
      <c r="P36" s="128"/>
      <c r="Q36" s="128"/>
      <c r="R36" s="128"/>
      <c r="S36" s="128"/>
      <c r="T36" s="128"/>
      <c r="U36" s="128"/>
      <c r="V36" s="128"/>
      <c r="W36" s="128"/>
      <c r="X36" s="128"/>
      <c r="Y36" s="128"/>
    </row>
    <row r="37" spans="1:25" ht="21" customHeight="1">
      <c r="A37" s="219" t="s">
        <v>135</v>
      </c>
      <c r="B37" s="135"/>
      <c r="C37" s="222">
        <v>1</v>
      </c>
      <c r="D37" s="223"/>
      <c r="E37" s="223"/>
      <c r="F37" s="223"/>
      <c r="G37" s="223">
        <v>22</v>
      </c>
      <c r="H37" s="223"/>
      <c r="I37" s="223">
        <v>14</v>
      </c>
      <c r="J37" s="223"/>
      <c r="K37" s="224">
        <v>37</v>
      </c>
      <c r="L37" s="128"/>
      <c r="M37" s="220" t="s">
        <v>125</v>
      </c>
      <c r="N37" s="221">
        <v>2</v>
      </c>
      <c r="O37" s="128"/>
      <c r="P37" s="128"/>
      <c r="Q37" s="128"/>
      <c r="R37" s="128"/>
      <c r="S37" s="128"/>
      <c r="T37" s="128"/>
      <c r="U37" s="128"/>
      <c r="V37" s="128"/>
      <c r="W37" s="128"/>
      <c r="X37" s="128"/>
      <c r="Y37" s="128"/>
    </row>
    <row r="38" spans="1:25" ht="21" customHeight="1">
      <c r="A38" s="219" t="s">
        <v>136</v>
      </c>
      <c r="B38" s="135"/>
      <c r="C38" s="222"/>
      <c r="D38" s="223"/>
      <c r="E38" s="223"/>
      <c r="F38" s="223"/>
      <c r="G38" s="223"/>
      <c r="H38" s="223"/>
      <c r="I38" s="223"/>
      <c r="J38" s="223"/>
      <c r="K38" s="224">
        <v>0</v>
      </c>
      <c r="L38" s="128"/>
      <c r="M38" s="220" t="s">
        <v>108</v>
      </c>
      <c r="N38" s="221">
        <v>1</v>
      </c>
      <c r="O38" s="128"/>
      <c r="P38" s="128"/>
      <c r="Q38" s="128"/>
      <c r="R38" s="128"/>
      <c r="S38" s="128"/>
      <c r="T38" s="128"/>
      <c r="U38" s="128"/>
      <c r="V38" s="128"/>
      <c r="W38" s="128"/>
      <c r="X38" s="128"/>
      <c r="Y38" s="128"/>
    </row>
    <row r="39" spans="1:25" ht="21" customHeight="1">
      <c r="A39" s="219" t="s">
        <v>137</v>
      </c>
      <c r="B39" s="135"/>
      <c r="C39" s="222">
        <v>2</v>
      </c>
      <c r="D39" s="223"/>
      <c r="E39" s="223">
        <v>1</v>
      </c>
      <c r="F39" s="223"/>
      <c r="G39" s="223">
        <v>14</v>
      </c>
      <c r="H39" s="223"/>
      <c r="I39" s="223">
        <v>10</v>
      </c>
      <c r="J39" s="223"/>
      <c r="K39" s="224">
        <v>27</v>
      </c>
      <c r="L39" s="128"/>
      <c r="M39" s="220" t="s">
        <v>110</v>
      </c>
      <c r="N39" s="221">
        <v>1</v>
      </c>
      <c r="O39" s="128"/>
      <c r="P39" s="128"/>
      <c r="Q39" s="128"/>
      <c r="R39" s="128"/>
      <c r="S39" s="128"/>
      <c r="T39" s="128"/>
      <c r="U39" s="128"/>
      <c r="V39" s="128"/>
      <c r="W39" s="128"/>
      <c r="X39" s="128"/>
      <c r="Y39" s="128"/>
    </row>
    <row r="40" spans="1:25" ht="21" customHeight="1">
      <c r="A40" s="219" t="s">
        <v>138</v>
      </c>
      <c r="B40" s="135"/>
      <c r="C40" s="222"/>
      <c r="D40" s="223"/>
      <c r="E40" s="223"/>
      <c r="F40" s="223"/>
      <c r="G40" s="223">
        <v>1</v>
      </c>
      <c r="H40" s="223"/>
      <c r="I40" s="223"/>
      <c r="J40" s="223"/>
      <c r="K40" s="224">
        <v>1</v>
      </c>
      <c r="L40" s="128"/>
      <c r="M40" s="220" t="s">
        <v>130</v>
      </c>
      <c r="N40" s="221">
        <v>1</v>
      </c>
      <c r="O40" s="128"/>
      <c r="P40" s="128"/>
      <c r="Q40" s="128"/>
      <c r="R40" s="128"/>
      <c r="S40" s="128"/>
      <c r="T40" s="128"/>
      <c r="U40" s="128"/>
      <c r="V40" s="128"/>
      <c r="W40" s="128"/>
      <c r="X40" s="128"/>
      <c r="Y40" s="128"/>
    </row>
    <row r="41" spans="1:25" ht="21" customHeight="1">
      <c r="A41" s="219" t="s">
        <v>139</v>
      </c>
      <c r="B41" s="135"/>
      <c r="C41" s="222"/>
      <c r="D41" s="223"/>
      <c r="E41" s="223"/>
      <c r="F41" s="223"/>
      <c r="G41" s="223">
        <v>4</v>
      </c>
      <c r="H41" s="223"/>
      <c r="I41" s="223">
        <v>2</v>
      </c>
      <c r="J41" s="223"/>
      <c r="K41" s="224">
        <v>6</v>
      </c>
      <c r="L41" s="128"/>
      <c r="M41" s="220" t="s">
        <v>138</v>
      </c>
      <c r="N41" s="221">
        <v>1</v>
      </c>
      <c r="O41" s="128"/>
      <c r="P41" s="128"/>
      <c r="Q41" s="128"/>
      <c r="R41" s="128"/>
      <c r="S41" s="128"/>
      <c r="T41" s="128"/>
      <c r="U41" s="128"/>
      <c r="V41" s="128"/>
      <c r="W41" s="128"/>
      <c r="X41" s="128"/>
      <c r="Y41" s="128"/>
    </row>
    <row r="42" spans="1:25" ht="21" customHeight="1">
      <c r="A42" s="219" t="s">
        <v>511</v>
      </c>
      <c r="B42" s="135"/>
      <c r="C42" s="222"/>
      <c r="D42" s="223"/>
      <c r="E42" s="223">
        <v>2</v>
      </c>
      <c r="F42" s="223"/>
      <c r="G42" s="223">
        <v>6</v>
      </c>
      <c r="H42" s="223"/>
      <c r="I42" s="223">
        <v>4</v>
      </c>
      <c r="J42" s="223"/>
      <c r="K42" s="224">
        <v>12</v>
      </c>
      <c r="L42" s="128"/>
      <c r="M42" s="220" t="s">
        <v>136</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27</v>
      </c>
      <c r="D44" s="227">
        <v>0</v>
      </c>
      <c r="E44" s="227">
        <v>71</v>
      </c>
      <c r="F44" s="227">
        <v>0</v>
      </c>
      <c r="G44" s="227">
        <v>315</v>
      </c>
      <c r="H44" s="227">
        <v>0</v>
      </c>
      <c r="I44" s="227">
        <v>157</v>
      </c>
      <c r="J44" s="227">
        <v>0</v>
      </c>
      <c r="K44" s="228">
        <v>570</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8A53-B937-4D60-BEFA-E9043DDBC114}">
  <dimension ref="A1:Y51"/>
  <sheetViews>
    <sheetView view="pageBreakPreview" zoomScaleNormal="100" zoomScaleSheetLayoutView="100" workbookViewId="0">
      <selection activeCell="I18" sqref="I18"/>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141</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v>5</v>
      </c>
      <c r="D10" s="223"/>
      <c r="E10" s="223">
        <v>9</v>
      </c>
      <c r="F10" s="223"/>
      <c r="G10" s="223">
        <v>1</v>
      </c>
      <c r="H10" s="223"/>
      <c r="I10" s="223">
        <v>1</v>
      </c>
      <c r="J10" s="223"/>
      <c r="K10" s="224">
        <v>16</v>
      </c>
      <c r="L10" s="128"/>
      <c r="M10" s="220" t="s">
        <v>122</v>
      </c>
      <c r="N10" s="221">
        <v>386</v>
      </c>
      <c r="O10" s="128"/>
      <c r="P10" s="128"/>
      <c r="Q10" s="128"/>
      <c r="R10" s="128"/>
      <c r="S10" s="128"/>
      <c r="T10" s="128"/>
      <c r="U10" s="128"/>
      <c r="V10" s="128"/>
      <c r="W10" s="128"/>
      <c r="X10" s="128"/>
      <c r="Y10" s="128"/>
    </row>
    <row r="11" spans="1:25" ht="21" customHeight="1">
      <c r="A11" s="219" t="s">
        <v>109</v>
      </c>
      <c r="B11" s="135"/>
      <c r="C11" s="222">
        <v>6</v>
      </c>
      <c r="D11" s="223"/>
      <c r="E11" s="223">
        <v>21</v>
      </c>
      <c r="F11" s="223"/>
      <c r="G11" s="223">
        <v>4</v>
      </c>
      <c r="H11" s="223"/>
      <c r="I11" s="223">
        <v>9</v>
      </c>
      <c r="J11" s="223"/>
      <c r="K11" s="224">
        <v>40</v>
      </c>
      <c r="L11" s="128"/>
      <c r="M11" s="220" t="s">
        <v>118</v>
      </c>
      <c r="N11" s="221">
        <v>228</v>
      </c>
      <c r="O11" s="128"/>
      <c r="P11" s="128"/>
      <c r="Q11" s="128"/>
      <c r="R11" s="128"/>
      <c r="S11" s="128"/>
      <c r="T11" s="128"/>
      <c r="U11" s="128"/>
      <c r="V11" s="128"/>
      <c r="W11" s="128"/>
      <c r="X11" s="128"/>
      <c r="Y11" s="128"/>
    </row>
    <row r="12" spans="1:25" ht="21" customHeight="1">
      <c r="A12" s="219" t="s">
        <v>110</v>
      </c>
      <c r="B12" s="135"/>
      <c r="C12" s="222">
        <v>1</v>
      </c>
      <c r="D12" s="223"/>
      <c r="E12" s="223"/>
      <c r="F12" s="223"/>
      <c r="G12" s="223"/>
      <c r="H12" s="223"/>
      <c r="I12" s="223">
        <v>2</v>
      </c>
      <c r="J12" s="223"/>
      <c r="K12" s="224">
        <v>3</v>
      </c>
      <c r="L12" s="128"/>
      <c r="M12" s="220" t="s">
        <v>135</v>
      </c>
      <c r="N12" s="221">
        <v>167</v>
      </c>
      <c r="O12" s="128"/>
      <c r="P12" s="128"/>
      <c r="Q12" s="128"/>
      <c r="R12" s="128"/>
      <c r="S12" s="128"/>
      <c r="T12" s="128"/>
      <c r="U12" s="128"/>
      <c r="V12" s="128"/>
      <c r="W12" s="128"/>
      <c r="X12" s="128"/>
      <c r="Y12" s="128"/>
    </row>
    <row r="13" spans="1:25" ht="21" customHeight="1">
      <c r="A13" s="219" t="s">
        <v>111</v>
      </c>
      <c r="B13" s="135"/>
      <c r="C13" s="222"/>
      <c r="D13" s="223"/>
      <c r="E13" s="223"/>
      <c r="F13" s="223"/>
      <c r="G13" s="223">
        <v>1</v>
      </c>
      <c r="H13" s="223"/>
      <c r="I13" s="223">
        <v>1</v>
      </c>
      <c r="J13" s="223"/>
      <c r="K13" s="224">
        <v>2</v>
      </c>
      <c r="L13" s="128"/>
      <c r="M13" s="220" t="s">
        <v>116</v>
      </c>
      <c r="N13" s="221">
        <v>144</v>
      </c>
      <c r="O13" s="128"/>
      <c r="P13" s="128"/>
      <c r="Q13" s="128"/>
      <c r="R13" s="128"/>
      <c r="S13" s="128"/>
      <c r="T13" s="128"/>
      <c r="U13" s="128"/>
      <c r="V13" s="128"/>
      <c r="W13" s="128"/>
      <c r="X13" s="128"/>
      <c r="Y13" s="128"/>
    </row>
    <row r="14" spans="1:25" ht="21" customHeight="1">
      <c r="A14" s="219" t="s">
        <v>114</v>
      </c>
      <c r="B14" s="135"/>
      <c r="C14" s="222">
        <v>2</v>
      </c>
      <c r="D14" s="223"/>
      <c r="E14" s="223">
        <v>23</v>
      </c>
      <c r="F14" s="223"/>
      <c r="G14" s="223">
        <v>3</v>
      </c>
      <c r="H14" s="223"/>
      <c r="I14" s="223">
        <v>3</v>
      </c>
      <c r="J14" s="223"/>
      <c r="K14" s="224">
        <v>31</v>
      </c>
      <c r="L14" s="128"/>
      <c r="M14" s="220" t="s">
        <v>125</v>
      </c>
      <c r="N14" s="221">
        <v>132</v>
      </c>
      <c r="O14" s="128"/>
      <c r="P14" s="128"/>
      <c r="Q14" s="128"/>
      <c r="R14" s="128"/>
      <c r="S14" s="128"/>
      <c r="T14" s="128"/>
      <c r="U14" s="128"/>
      <c r="V14" s="128"/>
      <c r="W14" s="128"/>
      <c r="X14" s="128"/>
      <c r="Y14" s="128"/>
    </row>
    <row r="15" spans="1:25" ht="21" customHeight="1">
      <c r="A15" s="219" t="s">
        <v>115</v>
      </c>
      <c r="B15" s="135"/>
      <c r="C15" s="222"/>
      <c r="D15" s="223"/>
      <c r="E15" s="223">
        <v>32</v>
      </c>
      <c r="F15" s="223"/>
      <c r="G15" s="223">
        <v>4</v>
      </c>
      <c r="H15" s="223"/>
      <c r="I15" s="223">
        <v>8</v>
      </c>
      <c r="J15" s="223"/>
      <c r="K15" s="224">
        <v>44</v>
      </c>
      <c r="L15" s="128"/>
      <c r="M15" s="220" t="s">
        <v>128</v>
      </c>
      <c r="N15" s="221">
        <v>114</v>
      </c>
      <c r="O15" s="128"/>
      <c r="P15" s="128"/>
      <c r="Q15" s="128"/>
      <c r="R15" s="128"/>
      <c r="S15" s="128"/>
      <c r="T15" s="128"/>
      <c r="U15" s="128"/>
      <c r="V15" s="128"/>
      <c r="W15" s="128"/>
      <c r="X15" s="128"/>
      <c r="Y15" s="128"/>
    </row>
    <row r="16" spans="1:25" ht="21" customHeight="1">
      <c r="A16" s="219" t="s">
        <v>116</v>
      </c>
      <c r="B16" s="135"/>
      <c r="C16" s="222">
        <v>11</v>
      </c>
      <c r="D16" s="223"/>
      <c r="E16" s="223">
        <v>65</v>
      </c>
      <c r="F16" s="223"/>
      <c r="G16" s="223">
        <v>34</v>
      </c>
      <c r="H16" s="223"/>
      <c r="I16" s="223">
        <v>34</v>
      </c>
      <c r="J16" s="223"/>
      <c r="K16" s="224">
        <v>144</v>
      </c>
      <c r="L16" s="128"/>
      <c r="M16" s="220" t="s">
        <v>119</v>
      </c>
      <c r="N16" s="221">
        <v>108</v>
      </c>
      <c r="O16" s="128"/>
      <c r="P16" s="128"/>
      <c r="Q16" s="128"/>
      <c r="R16" s="128"/>
      <c r="S16" s="128"/>
      <c r="T16" s="128"/>
      <c r="U16" s="128"/>
      <c r="V16" s="128"/>
      <c r="W16" s="128"/>
      <c r="X16" s="128"/>
      <c r="Y16" s="128"/>
    </row>
    <row r="17" spans="1:25" ht="21" customHeight="1">
      <c r="A17" s="219" t="s">
        <v>112</v>
      </c>
      <c r="B17" s="135"/>
      <c r="C17" s="222">
        <v>1</v>
      </c>
      <c r="D17" s="223"/>
      <c r="E17" s="223">
        <v>65</v>
      </c>
      <c r="F17" s="223"/>
      <c r="G17" s="223">
        <v>9</v>
      </c>
      <c r="H17" s="223"/>
      <c r="I17" s="223">
        <v>11</v>
      </c>
      <c r="J17" s="223"/>
      <c r="K17" s="224">
        <v>86</v>
      </c>
      <c r="L17" s="128"/>
      <c r="M17" s="220" t="s">
        <v>137</v>
      </c>
      <c r="N17" s="221">
        <v>106</v>
      </c>
      <c r="O17" s="128"/>
      <c r="P17" s="128"/>
      <c r="Q17" s="128"/>
      <c r="R17" s="128"/>
      <c r="S17" s="128"/>
      <c r="T17" s="128"/>
      <c r="U17" s="128"/>
      <c r="V17" s="128"/>
      <c r="W17" s="128"/>
      <c r="X17" s="128"/>
      <c r="Y17" s="128"/>
    </row>
    <row r="18" spans="1:25" ht="21" customHeight="1">
      <c r="A18" s="219" t="s">
        <v>113</v>
      </c>
      <c r="B18" s="135"/>
      <c r="C18" s="222">
        <v>1</v>
      </c>
      <c r="D18" s="223"/>
      <c r="E18" s="223">
        <v>3</v>
      </c>
      <c r="F18" s="223"/>
      <c r="G18" s="223">
        <v>3</v>
      </c>
      <c r="H18" s="223"/>
      <c r="I18" s="223">
        <v>2</v>
      </c>
      <c r="J18" s="223"/>
      <c r="K18" s="224">
        <v>9</v>
      </c>
      <c r="L18" s="128"/>
      <c r="M18" s="220" t="s">
        <v>126</v>
      </c>
      <c r="N18" s="221">
        <v>99</v>
      </c>
      <c r="O18" s="128"/>
      <c r="P18" s="128"/>
      <c r="Q18" s="128"/>
      <c r="R18" s="128"/>
      <c r="S18" s="128"/>
      <c r="T18" s="128"/>
      <c r="U18" s="128"/>
      <c r="V18" s="128"/>
      <c r="W18" s="128"/>
      <c r="X18" s="128"/>
      <c r="Y18" s="128"/>
    </row>
    <row r="19" spans="1:25" ht="21" customHeight="1">
      <c r="A19" s="219" t="s">
        <v>117</v>
      </c>
      <c r="B19" s="135"/>
      <c r="C19" s="222">
        <v>2</v>
      </c>
      <c r="D19" s="223"/>
      <c r="E19" s="223">
        <v>7</v>
      </c>
      <c r="F19" s="223"/>
      <c r="G19" s="223">
        <v>2</v>
      </c>
      <c r="H19" s="223"/>
      <c r="I19" s="223">
        <v>5</v>
      </c>
      <c r="J19" s="223"/>
      <c r="K19" s="224">
        <v>16</v>
      </c>
      <c r="L19" s="128"/>
      <c r="M19" s="220" t="s">
        <v>133</v>
      </c>
      <c r="N19" s="221">
        <v>92</v>
      </c>
      <c r="O19" s="128"/>
      <c r="P19" s="128"/>
      <c r="Q19" s="128"/>
      <c r="R19" s="128"/>
      <c r="S19" s="128"/>
      <c r="T19" s="128"/>
      <c r="U19" s="128"/>
      <c r="V19" s="128"/>
      <c r="W19" s="128"/>
      <c r="X19" s="128"/>
      <c r="Y19" s="128"/>
    </row>
    <row r="20" spans="1:25" ht="21" customHeight="1">
      <c r="A20" s="219" t="s">
        <v>122</v>
      </c>
      <c r="B20" s="135"/>
      <c r="C20" s="222">
        <v>21</v>
      </c>
      <c r="D20" s="223"/>
      <c r="E20" s="223">
        <v>299</v>
      </c>
      <c r="F20" s="223"/>
      <c r="G20" s="223">
        <v>25</v>
      </c>
      <c r="H20" s="223"/>
      <c r="I20" s="223">
        <v>41</v>
      </c>
      <c r="J20" s="223"/>
      <c r="K20" s="224">
        <v>386</v>
      </c>
      <c r="L20" s="128"/>
      <c r="M20" s="220" t="s">
        <v>112</v>
      </c>
      <c r="N20" s="221">
        <v>86</v>
      </c>
      <c r="O20" s="128"/>
      <c r="P20" s="128"/>
      <c r="Q20" s="128"/>
      <c r="R20" s="128"/>
      <c r="S20" s="128"/>
      <c r="T20" s="128"/>
      <c r="U20" s="128"/>
      <c r="V20" s="128"/>
      <c r="W20" s="128"/>
      <c r="X20" s="128"/>
      <c r="Y20" s="128"/>
    </row>
    <row r="21" spans="1:25" ht="21" customHeight="1">
      <c r="A21" s="219" t="s">
        <v>118</v>
      </c>
      <c r="B21" s="135"/>
      <c r="C21" s="222">
        <v>27</v>
      </c>
      <c r="D21" s="223"/>
      <c r="E21" s="223">
        <v>187</v>
      </c>
      <c r="F21" s="223"/>
      <c r="G21" s="223">
        <v>3</v>
      </c>
      <c r="H21" s="223"/>
      <c r="I21" s="223">
        <v>11</v>
      </c>
      <c r="J21" s="223"/>
      <c r="K21" s="224">
        <v>228</v>
      </c>
      <c r="L21" s="128"/>
      <c r="M21" s="220" t="s">
        <v>132</v>
      </c>
      <c r="N21" s="221">
        <v>85</v>
      </c>
      <c r="O21" s="128"/>
      <c r="P21" s="128"/>
      <c r="Q21" s="128"/>
      <c r="R21" s="128"/>
      <c r="S21" s="128"/>
      <c r="T21" s="128"/>
      <c r="U21" s="128"/>
      <c r="V21" s="128"/>
      <c r="W21" s="128"/>
      <c r="X21" s="128"/>
      <c r="Y21" s="128"/>
    </row>
    <row r="22" spans="1:25" ht="21" customHeight="1">
      <c r="A22" s="219" t="s">
        <v>119</v>
      </c>
      <c r="B22" s="135"/>
      <c r="C22" s="222">
        <v>20</v>
      </c>
      <c r="D22" s="223"/>
      <c r="E22" s="223">
        <v>29</v>
      </c>
      <c r="F22" s="223"/>
      <c r="G22" s="223">
        <v>37</v>
      </c>
      <c r="H22" s="223"/>
      <c r="I22" s="223">
        <v>22</v>
      </c>
      <c r="J22" s="223"/>
      <c r="K22" s="224">
        <v>108</v>
      </c>
      <c r="L22" s="128"/>
      <c r="M22" s="220" t="s">
        <v>130</v>
      </c>
      <c r="N22" s="221">
        <v>66</v>
      </c>
      <c r="O22" s="128"/>
      <c r="P22" s="128"/>
      <c r="Q22" s="128"/>
      <c r="R22" s="128"/>
      <c r="S22" s="128"/>
      <c r="T22" s="128"/>
      <c r="U22" s="128"/>
      <c r="V22" s="128"/>
      <c r="W22" s="128"/>
      <c r="X22" s="128"/>
      <c r="Y22" s="128"/>
    </row>
    <row r="23" spans="1:25" ht="21" customHeight="1">
      <c r="A23" s="219" t="s">
        <v>120</v>
      </c>
      <c r="B23" s="135"/>
      <c r="C23" s="222">
        <v>6</v>
      </c>
      <c r="D23" s="223"/>
      <c r="E23" s="223">
        <v>18</v>
      </c>
      <c r="F23" s="223"/>
      <c r="G23" s="223">
        <v>4</v>
      </c>
      <c r="H23" s="223"/>
      <c r="I23" s="223">
        <v>6</v>
      </c>
      <c r="J23" s="223"/>
      <c r="K23" s="224">
        <v>34</v>
      </c>
      <c r="L23" s="128"/>
      <c r="M23" s="220" t="s">
        <v>123</v>
      </c>
      <c r="N23" s="221">
        <v>62</v>
      </c>
      <c r="O23" s="128"/>
      <c r="P23" s="128"/>
      <c r="Q23" s="128"/>
      <c r="R23" s="128"/>
      <c r="S23" s="128"/>
      <c r="T23" s="128"/>
      <c r="U23" s="128"/>
      <c r="V23" s="128"/>
      <c r="W23" s="128"/>
      <c r="X23" s="128"/>
      <c r="Y23" s="128"/>
    </row>
    <row r="24" spans="1:25" ht="21" customHeight="1">
      <c r="A24" s="219" t="s">
        <v>121</v>
      </c>
      <c r="B24" s="135"/>
      <c r="C24" s="222">
        <v>4</v>
      </c>
      <c r="D24" s="223"/>
      <c r="E24" s="223">
        <v>5</v>
      </c>
      <c r="F24" s="223"/>
      <c r="G24" s="223">
        <v>14</v>
      </c>
      <c r="H24" s="223"/>
      <c r="I24" s="223">
        <v>25</v>
      </c>
      <c r="J24" s="223"/>
      <c r="K24" s="224">
        <v>48</v>
      </c>
      <c r="L24" s="128"/>
      <c r="M24" s="220" t="s">
        <v>121</v>
      </c>
      <c r="N24" s="221">
        <v>48</v>
      </c>
      <c r="O24" s="128"/>
      <c r="P24" s="128"/>
      <c r="Q24" s="128"/>
      <c r="R24" s="128"/>
      <c r="S24" s="128"/>
      <c r="T24" s="128"/>
      <c r="U24" s="128"/>
      <c r="V24" s="128"/>
      <c r="W24" s="128"/>
      <c r="X24" s="128"/>
      <c r="Y24" s="128"/>
    </row>
    <row r="25" spans="1:25" ht="21" customHeight="1">
      <c r="A25" s="219" t="s">
        <v>123</v>
      </c>
      <c r="B25" s="135"/>
      <c r="C25" s="222">
        <v>10</v>
      </c>
      <c r="D25" s="223"/>
      <c r="E25" s="223">
        <v>16</v>
      </c>
      <c r="F25" s="223"/>
      <c r="G25" s="223">
        <v>12</v>
      </c>
      <c r="H25" s="223"/>
      <c r="I25" s="223">
        <v>24</v>
      </c>
      <c r="J25" s="223"/>
      <c r="K25" s="224">
        <v>62</v>
      </c>
      <c r="L25" s="128"/>
      <c r="M25" s="220" t="s">
        <v>115</v>
      </c>
      <c r="N25" s="221">
        <v>44</v>
      </c>
      <c r="O25" s="128"/>
      <c r="P25" s="128"/>
      <c r="Q25" s="128"/>
      <c r="R25" s="128"/>
      <c r="S25" s="128"/>
      <c r="T25" s="128"/>
      <c r="U25" s="128"/>
      <c r="V25" s="128"/>
      <c r="W25" s="128"/>
      <c r="X25" s="128"/>
      <c r="Y25" s="128"/>
    </row>
    <row r="26" spans="1:25" ht="21" customHeight="1">
      <c r="A26" s="219" t="s">
        <v>124</v>
      </c>
      <c r="B26" s="135"/>
      <c r="C26" s="222">
        <v>3</v>
      </c>
      <c r="D26" s="223"/>
      <c r="E26" s="223">
        <v>4</v>
      </c>
      <c r="F26" s="223"/>
      <c r="G26" s="223">
        <v>6</v>
      </c>
      <c r="H26" s="223"/>
      <c r="I26" s="223">
        <v>11</v>
      </c>
      <c r="J26" s="223"/>
      <c r="K26" s="224">
        <v>24</v>
      </c>
      <c r="L26" s="128"/>
      <c r="M26" s="220" t="s">
        <v>109</v>
      </c>
      <c r="N26" s="221">
        <v>40</v>
      </c>
      <c r="O26" s="128"/>
      <c r="P26" s="128"/>
      <c r="Q26" s="128"/>
      <c r="R26" s="128"/>
      <c r="S26" s="128"/>
      <c r="T26" s="128"/>
      <c r="U26" s="128"/>
      <c r="V26" s="128"/>
      <c r="W26" s="128"/>
      <c r="X26" s="128"/>
      <c r="Y26" s="128"/>
    </row>
    <row r="27" spans="1:25" ht="21" customHeight="1">
      <c r="A27" s="219" t="s">
        <v>125</v>
      </c>
      <c r="B27" s="135"/>
      <c r="C27" s="222">
        <v>21</v>
      </c>
      <c r="D27" s="223"/>
      <c r="E27" s="223">
        <v>41</v>
      </c>
      <c r="F27" s="223"/>
      <c r="G27" s="223">
        <v>31</v>
      </c>
      <c r="H27" s="223"/>
      <c r="I27" s="223">
        <v>39</v>
      </c>
      <c r="J27" s="223"/>
      <c r="K27" s="224">
        <v>132</v>
      </c>
      <c r="L27" s="128"/>
      <c r="M27" s="220" t="s">
        <v>139</v>
      </c>
      <c r="N27" s="221">
        <v>35</v>
      </c>
      <c r="O27" s="128"/>
      <c r="P27" s="128"/>
      <c r="Q27" s="128"/>
      <c r="R27" s="128"/>
      <c r="S27" s="128"/>
      <c r="T27" s="128"/>
      <c r="U27" s="128"/>
      <c r="V27" s="128"/>
      <c r="W27" s="128"/>
      <c r="X27" s="128"/>
      <c r="Y27" s="128"/>
    </row>
    <row r="28" spans="1:25" ht="21" customHeight="1">
      <c r="A28" s="219" t="s">
        <v>126</v>
      </c>
      <c r="B28" s="135"/>
      <c r="C28" s="222">
        <v>15</v>
      </c>
      <c r="D28" s="223"/>
      <c r="E28" s="223">
        <v>73</v>
      </c>
      <c r="F28" s="223"/>
      <c r="G28" s="223">
        <v>4</v>
      </c>
      <c r="H28" s="223"/>
      <c r="I28" s="223">
        <v>7</v>
      </c>
      <c r="J28" s="223"/>
      <c r="K28" s="224">
        <v>99</v>
      </c>
      <c r="L28" s="128"/>
      <c r="M28" s="220" t="s">
        <v>511</v>
      </c>
      <c r="N28" s="221">
        <v>35</v>
      </c>
      <c r="O28" s="128"/>
      <c r="P28" s="128"/>
      <c r="Q28" s="128"/>
      <c r="R28" s="128"/>
      <c r="S28" s="128"/>
      <c r="T28" s="128"/>
      <c r="U28" s="128"/>
      <c r="V28" s="128"/>
      <c r="W28" s="128"/>
      <c r="X28" s="128"/>
      <c r="Y28" s="128"/>
    </row>
    <row r="29" spans="1:25" ht="21" customHeight="1">
      <c r="A29" s="219" t="s">
        <v>127</v>
      </c>
      <c r="B29" s="135"/>
      <c r="C29" s="222">
        <v>1</v>
      </c>
      <c r="D29" s="223"/>
      <c r="E29" s="223">
        <v>1</v>
      </c>
      <c r="F29" s="223"/>
      <c r="G29" s="223">
        <v>2</v>
      </c>
      <c r="H29" s="223"/>
      <c r="I29" s="223">
        <v>5</v>
      </c>
      <c r="J29" s="223"/>
      <c r="K29" s="224">
        <v>9</v>
      </c>
      <c r="L29" s="128"/>
      <c r="M29" s="220" t="s">
        <v>120</v>
      </c>
      <c r="N29" s="221">
        <v>34</v>
      </c>
      <c r="O29" s="128"/>
      <c r="P29" s="128"/>
      <c r="Q29" s="128"/>
      <c r="R29" s="128"/>
      <c r="S29" s="128"/>
      <c r="T29" s="128"/>
      <c r="U29" s="128"/>
      <c r="V29" s="128"/>
      <c r="W29" s="128"/>
      <c r="X29" s="128"/>
      <c r="Y29" s="128"/>
    </row>
    <row r="30" spans="1:25" ht="21" customHeight="1">
      <c r="A30" s="219" t="s">
        <v>128</v>
      </c>
      <c r="B30" s="135"/>
      <c r="C30" s="222">
        <v>15</v>
      </c>
      <c r="D30" s="223"/>
      <c r="E30" s="223">
        <v>79</v>
      </c>
      <c r="F30" s="223"/>
      <c r="G30" s="223">
        <v>5</v>
      </c>
      <c r="H30" s="223"/>
      <c r="I30" s="223">
        <v>15</v>
      </c>
      <c r="J30" s="223"/>
      <c r="K30" s="224">
        <v>114</v>
      </c>
      <c r="L30" s="128"/>
      <c r="M30" s="220" t="s">
        <v>131</v>
      </c>
      <c r="N30" s="221">
        <v>34</v>
      </c>
      <c r="O30" s="128"/>
      <c r="P30" s="128"/>
      <c r="Q30" s="128"/>
      <c r="R30" s="128"/>
      <c r="S30" s="128"/>
      <c r="T30" s="128"/>
      <c r="U30" s="128"/>
      <c r="V30" s="128"/>
      <c r="W30" s="128"/>
      <c r="X30" s="128"/>
      <c r="Y30" s="128"/>
    </row>
    <row r="31" spans="1:25" ht="21" customHeight="1">
      <c r="A31" s="219" t="s">
        <v>129</v>
      </c>
      <c r="B31" s="135"/>
      <c r="C31" s="222">
        <v>3</v>
      </c>
      <c r="D31" s="223"/>
      <c r="E31" s="223">
        <v>12</v>
      </c>
      <c r="F31" s="223"/>
      <c r="G31" s="223"/>
      <c r="H31" s="223"/>
      <c r="I31" s="223"/>
      <c r="J31" s="223"/>
      <c r="K31" s="224">
        <v>15</v>
      </c>
      <c r="L31" s="128"/>
      <c r="M31" s="220" t="s">
        <v>114</v>
      </c>
      <c r="N31" s="221">
        <v>31</v>
      </c>
      <c r="O31" s="128"/>
      <c r="P31" s="128"/>
      <c r="Q31" s="128"/>
      <c r="R31" s="128"/>
      <c r="S31" s="128"/>
      <c r="T31" s="128"/>
      <c r="U31" s="128"/>
      <c r="V31" s="128"/>
      <c r="W31" s="128"/>
      <c r="X31" s="128"/>
      <c r="Y31" s="128"/>
    </row>
    <row r="32" spans="1:25" ht="21" customHeight="1">
      <c r="A32" s="219" t="s">
        <v>130</v>
      </c>
      <c r="B32" s="135"/>
      <c r="C32" s="222">
        <v>22</v>
      </c>
      <c r="D32" s="223"/>
      <c r="E32" s="223">
        <v>44</v>
      </c>
      <c r="F32" s="223"/>
      <c r="G32" s="223"/>
      <c r="H32" s="223"/>
      <c r="I32" s="223"/>
      <c r="J32" s="223"/>
      <c r="K32" s="224">
        <v>66</v>
      </c>
      <c r="L32" s="128"/>
      <c r="M32" s="220" t="s">
        <v>134</v>
      </c>
      <c r="N32" s="221">
        <v>25</v>
      </c>
      <c r="O32" s="128"/>
      <c r="P32" s="128"/>
      <c r="Q32" s="128"/>
      <c r="R32" s="128"/>
      <c r="S32" s="128"/>
      <c r="T32" s="128"/>
      <c r="U32" s="128"/>
      <c r="V32" s="128"/>
      <c r="W32" s="128"/>
      <c r="X32" s="128"/>
      <c r="Y32" s="128"/>
    </row>
    <row r="33" spans="1:25" ht="21" customHeight="1">
      <c r="A33" s="219" t="s">
        <v>131</v>
      </c>
      <c r="B33" s="135"/>
      <c r="C33" s="222">
        <v>2</v>
      </c>
      <c r="D33" s="223"/>
      <c r="E33" s="223">
        <v>18</v>
      </c>
      <c r="F33" s="223"/>
      <c r="G33" s="223">
        <v>2</v>
      </c>
      <c r="H33" s="223"/>
      <c r="I33" s="223">
        <v>12</v>
      </c>
      <c r="J33" s="223"/>
      <c r="K33" s="224">
        <v>34</v>
      </c>
      <c r="L33" s="128"/>
      <c r="M33" s="220" t="s">
        <v>124</v>
      </c>
      <c r="N33" s="221">
        <v>24</v>
      </c>
      <c r="O33" s="128"/>
      <c r="P33" s="128"/>
      <c r="Q33" s="128"/>
      <c r="R33" s="128"/>
      <c r="S33" s="128"/>
      <c r="T33" s="128"/>
      <c r="U33" s="128"/>
      <c r="V33" s="128"/>
      <c r="W33" s="128"/>
      <c r="X33" s="128"/>
      <c r="Y33" s="128"/>
    </row>
    <row r="34" spans="1:25" ht="21" customHeight="1">
      <c r="A34" s="219" t="s">
        <v>132</v>
      </c>
      <c r="B34" s="135"/>
      <c r="C34" s="222">
        <v>5</v>
      </c>
      <c r="D34" s="223"/>
      <c r="E34" s="223">
        <v>5</v>
      </c>
      <c r="F34" s="223"/>
      <c r="G34" s="223">
        <v>45</v>
      </c>
      <c r="H34" s="223"/>
      <c r="I34" s="223">
        <v>30</v>
      </c>
      <c r="J34" s="223"/>
      <c r="K34" s="224">
        <v>85</v>
      </c>
      <c r="L34" s="128"/>
      <c r="M34" s="220" t="s">
        <v>108</v>
      </c>
      <c r="N34" s="221">
        <v>16</v>
      </c>
      <c r="O34" s="128"/>
      <c r="P34" s="128"/>
      <c r="Q34" s="128"/>
      <c r="R34" s="128"/>
      <c r="S34" s="128"/>
      <c r="T34" s="128"/>
      <c r="U34" s="128"/>
      <c r="V34" s="128"/>
      <c r="W34" s="128"/>
      <c r="X34" s="128"/>
      <c r="Y34" s="128"/>
    </row>
    <row r="35" spans="1:25" ht="21" customHeight="1">
      <c r="A35" s="219" t="s">
        <v>133</v>
      </c>
      <c r="B35" s="135"/>
      <c r="C35" s="222">
        <v>9</v>
      </c>
      <c r="D35" s="223"/>
      <c r="E35" s="223">
        <v>75</v>
      </c>
      <c r="F35" s="223"/>
      <c r="G35" s="223"/>
      <c r="H35" s="223"/>
      <c r="I35" s="223">
        <v>8</v>
      </c>
      <c r="J35" s="223"/>
      <c r="K35" s="224">
        <v>92</v>
      </c>
      <c r="L35" s="128"/>
      <c r="M35" s="220" t="s">
        <v>117</v>
      </c>
      <c r="N35" s="221">
        <v>16</v>
      </c>
      <c r="O35" s="128"/>
      <c r="P35" s="128"/>
      <c r="Q35" s="128"/>
      <c r="R35" s="128"/>
      <c r="S35" s="128"/>
      <c r="T35" s="128"/>
      <c r="U35" s="128"/>
      <c r="V35" s="128"/>
      <c r="W35" s="128"/>
      <c r="X35" s="128"/>
      <c r="Y35" s="128"/>
    </row>
    <row r="36" spans="1:25" ht="21" customHeight="1">
      <c r="A36" s="219" t="s">
        <v>134</v>
      </c>
      <c r="B36" s="135"/>
      <c r="C36" s="222">
        <v>1</v>
      </c>
      <c r="D36" s="223"/>
      <c r="E36" s="223">
        <v>8</v>
      </c>
      <c r="F36" s="223"/>
      <c r="G36" s="223">
        <v>10</v>
      </c>
      <c r="H36" s="223"/>
      <c r="I36" s="223">
        <v>6</v>
      </c>
      <c r="J36" s="223"/>
      <c r="K36" s="224">
        <v>25</v>
      </c>
      <c r="L36" s="128"/>
      <c r="M36" s="220" t="s">
        <v>129</v>
      </c>
      <c r="N36" s="221">
        <v>15</v>
      </c>
      <c r="O36" s="128"/>
      <c r="P36" s="128"/>
      <c r="Q36" s="128"/>
      <c r="R36" s="128"/>
      <c r="S36" s="128"/>
      <c r="T36" s="128"/>
      <c r="U36" s="128"/>
      <c r="V36" s="128"/>
      <c r="W36" s="128"/>
      <c r="X36" s="128"/>
      <c r="Y36" s="128"/>
    </row>
    <row r="37" spans="1:25" ht="21" customHeight="1">
      <c r="A37" s="219" t="s">
        <v>135</v>
      </c>
      <c r="B37" s="135"/>
      <c r="C37" s="222">
        <v>21</v>
      </c>
      <c r="D37" s="223"/>
      <c r="E37" s="223">
        <v>29</v>
      </c>
      <c r="F37" s="223"/>
      <c r="G37" s="223">
        <v>42</v>
      </c>
      <c r="H37" s="223"/>
      <c r="I37" s="223">
        <v>75</v>
      </c>
      <c r="J37" s="223"/>
      <c r="K37" s="224">
        <v>167</v>
      </c>
      <c r="L37" s="128"/>
      <c r="M37" s="220" t="s">
        <v>113</v>
      </c>
      <c r="N37" s="221">
        <v>9</v>
      </c>
      <c r="O37" s="128"/>
      <c r="P37" s="128"/>
      <c r="Q37" s="128"/>
      <c r="R37" s="128"/>
      <c r="S37" s="128"/>
      <c r="T37" s="128"/>
      <c r="U37" s="128"/>
      <c r="V37" s="128"/>
      <c r="W37" s="128"/>
      <c r="X37" s="128"/>
      <c r="Y37" s="128"/>
    </row>
    <row r="38" spans="1:25" ht="21" customHeight="1">
      <c r="A38" s="219" t="s">
        <v>136</v>
      </c>
      <c r="B38" s="135"/>
      <c r="C38" s="222"/>
      <c r="D38" s="223"/>
      <c r="E38" s="223">
        <v>1</v>
      </c>
      <c r="F38" s="223"/>
      <c r="G38" s="223">
        <v>5</v>
      </c>
      <c r="H38" s="223"/>
      <c r="I38" s="223">
        <v>1</v>
      </c>
      <c r="J38" s="223"/>
      <c r="K38" s="224">
        <v>7</v>
      </c>
      <c r="L38" s="128"/>
      <c r="M38" s="220" t="s">
        <v>127</v>
      </c>
      <c r="N38" s="221">
        <v>9</v>
      </c>
      <c r="O38" s="128"/>
      <c r="P38" s="128"/>
      <c r="Q38" s="128"/>
      <c r="R38" s="128"/>
      <c r="S38" s="128"/>
      <c r="T38" s="128"/>
      <c r="U38" s="128"/>
      <c r="V38" s="128"/>
      <c r="W38" s="128"/>
      <c r="X38" s="128"/>
      <c r="Y38" s="128"/>
    </row>
    <row r="39" spans="1:25" ht="21" customHeight="1">
      <c r="A39" s="219" t="s">
        <v>137</v>
      </c>
      <c r="B39" s="135"/>
      <c r="C39" s="222">
        <v>17</v>
      </c>
      <c r="D39" s="223"/>
      <c r="E39" s="223">
        <v>48</v>
      </c>
      <c r="F39" s="223"/>
      <c r="G39" s="223">
        <v>17</v>
      </c>
      <c r="H39" s="223"/>
      <c r="I39" s="223">
        <v>24</v>
      </c>
      <c r="J39" s="223"/>
      <c r="K39" s="224">
        <v>106</v>
      </c>
      <c r="L39" s="128"/>
      <c r="M39" s="220" t="s">
        <v>136</v>
      </c>
      <c r="N39" s="221">
        <v>7</v>
      </c>
      <c r="O39" s="128"/>
      <c r="P39" s="128"/>
      <c r="Q39" s="128"/>
      <c r="R39" s="128"/>
      <c r="S39" s="128"/>
      <c r="T39" s="128"/>
      <c r="U39" s="128"/>
      <c r="V39" s="128"/>
      <c r="W39" s="128"/>
      <c r="X39" s="128"/>
      <c r="Y39" s="128"/>
    </row>
    <row r="40" spans="1:25" ht="21" customHeight="1">
      <c r="A40" s="219" t="s">
        <v>138</v>
      </c>
      <c r="B40" s="135"/>
      <c r="C40" s="222"/>
      <c r="D40" s="223"/>
      <c r="E40" s="223"/>
      <c r="F40" s="223"/>
      <c r="G40" s="223">
        <v>1</v>
      </c>
      <c r="H40" s="223"/>
      <c r="I40" s="223"/>
      <c r="J40" s="223"/>
      <c r="K40" s="224">
        <v>1</v>
      </c>
      <c r="L40" s="128"/>
      <c r="M40" s="220" t="s">
        <v>110</v>
      </c>
      <c r="N40" s="221">
        <v>3</v>
      </c>
      <c r="O40" s="128"/>
      <c r="P40" s="128"/>
      <c r="Q40" s="128"/>
      <c r="R40" s="128"/>
      <c r="S40" s="128"/>
      <c r="T40" s="128"/>
      <c r="U40" s="128"/>
      <c r="V40" s="128"/>
      <c r="W40" s="128"/>
      <c r="X40" s="128"/>
      <c r="Y40" s="128"/>
    </row>
    <row r="41" spans="1:25" ht="21" customHeight="1">
      <c r="A41" s="219" t="s">
        <v>139</v>
      </c>
      <c r="B41" s="135"/>
      <c r="C41" s="222">
        <v>4</v>
      </c>
      <c r="D41" s="223"/>
      <c r="E41" s="223">
        <v>25</v>
      </c>
      <c r="F41" s="223"/>
      <c r="G41" s="223">
        <v>3</v>
      </c>
      <c r="H41" s="223"/>
      <c r="I41" s="223">
        <v>3</v>
      </c>
      <c r="J41" s="223"/>
      <c r="K41" s="224">
        <v>35</v>
      </c>
      <c r="L41" s="128"/>
      <c r="M41" s="220" t="s">
        <v>111</v>
      </c>
      <c r="N41" s="221">
        <v>2</v>
      </c>
      <c r="O41" s="128"/>
      <c r="P41" s="128"/>
      <c r="Q41" s="128"/>
      <c r="R41" s="128"/>
      <c r="S41" s="128"/>
      <c r="T41" s="128"/>
      <c r="U41" s="128"/>
      <c r="V41" s="128"/>
      <c r="W41" s="128"/>
      <c r="X41" s="128"/>
      <c r="Y41" s="128"/>
    </row>
    <row r="42" spans="1:25" ht="21" customHeight="1">
      <c r="A42" s="219" t="s">
        <v>511</v>
      </c>
      <c r="B42" s="135"/>
      <c r="C42" s="222">
        <v>4</v>
      </c>
      <c r="D42" s="223"/>
      <c r="E42" s="223">
        <v>14</v>
      </c>
      <c r="F42" s="223"/>
      <c r="G42" s="223">
        <v>6</v>
      </c>
      <c r="H42" s="223"/>
      <c r="I42" s="223">
        <v>11</v>
      </c>
      <c r="J42" s="223"/>
      <c r="K42" s="224">
        <v>35</v>
      </c>
      <c r="L42" s="128"/>
      <c r="M42" s="220" t="s">
        <v>138</v>
      </c>
      <c r="N42" s="221">
        <v>1</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260</v>
      </c>
      <c r="D44" s="227">
        <v>0</v>
      </c>
      <c r="E44" s="227">
        <v>1256</v>
      </c>
      <c r="F44" s="227">
        <v>0</v>
      </c>
      <c r="G44" s="227">
        <v>335</v>
      </c>
      <c r="H44" s="227">
        <v>0</v>
      </c>
      <c r="I44" s="227">
        <v>452</v>
      </c>
      <c r="J44" s="227">
        <v>0</v>
      </c>
      <c r="K44" s="228">
        <v>2303</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29" orientation="landscape" useFirstPageNumber="1" r:id="rId1"/>
  <headerFooter scaleWithDoc="0">
    <oddHeader>&amp;L&amp;G&amp;C&amp;G&amp;R&amp;G</oddHeader>
    <oddFooter>&amp;R&amp;"Montserrat,Normal"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80" zoomScaleNormal="80" zoomScaleSheetLayoutView="50" workbookViewId="0">
      <selection activeCell="C26" sqref="C26"/>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58" t="s">
        <v>31</v>
      </c>
      <c r="B1" s="91"/>
      <c r="C1" s="92"/>
      <c r="D1" s="92"/>
      <c r="E1" s="93"/>
      <c r="F1" s="5"/>
      <c r="G1" s="5"/>
      <c r="H1" s="5"/>
    </row>
    <row r="2" spans="1:8" ht="39.950000000000003" customHeight="1">
      <c r="A2" s="558"/>
      <c r="B2" s="91"/>
      <c r="C2" s="102" t="s">
        <v>20</v>
      </c>
      <c r="D2" s="110"/>
      <c r="E2" s="93"/>
      <c r="F2" s="6"/>
      <c r="G2" s="5"/>
      <c r="H2" s="5"/>
    </row>
    <row r="3" spans="1:8" ht="8.1" customHeight="1">
      <c r="A3" s="558"/>
      <c r="B3" s="91"/>
      <c r="C3" s="94"/>
      <c r="D3" s="94"/>
      <c r="E3" s="93"/>
      <c r="F3" s="6"/>
      <c r="G3" s="5"/>
      <c r="H3" s="5"/>
    </row>
    <row r="4" spans="1:8" s="7" customFormat="1" ht="39.950000000000003" customHeight="1">
      <c r="A4" s="558"/>
      <c r="B4" s="91"/>
      <c r="C4" s="95" t="s">
        <v>43</v>
      </c>
      <c r="D4" s="95"/>
      <c r="E4" s="96">
        <v>3</v>
      </c>
      <c r="F4" s="5"/>
      <c r="G4" s="5"/>
      <c r="H4" s="5"/>
    </row>
    <row r="5" spans="1:8" s="7" customFormat="1" ht="8.1" customHeight="1">
      <c r="A5" s="558"/>
      <c r="B5" s="91"/>
      <c r="C5" s="95"/>
      <c r="D5" s="95"/>
      <c r="E5" s="96"/>
      <c r="F5" s="5"/>
      <c r="G5" s="5"/>
      <c r="H5" s="5"/>
    </row>
    <row r="6" spans="1:8" s="7" customFormat="1" ht="39.950000000000003" customHeight="1">
      <c r="A6" s="558"/>
      <c r="B6" s="91"/>
      <c r="C6" s="95" t="s">
        <v>22</v>
      </c>
      <c r="D6" s="95"/>
      <c r="E6" s="96">
        <v>4</v>
      </c>
      <c r="F6" s="5"/>
      <c r="G6" s="5"/>
      <c r="H6" s="5"/>
    </row>
    <row r="7" spans="1:8" s="7" customFormat="1" ht="8.1" customHeight="1">
      <c r="A7" s="558"/>
      <c r="B7" s="91"/>
      <c r="C7" s="95"/>
      <c r="D7" s="95"/>
      <c r="E7" s="96"/>
      <c r="F7" s="5"/>
      <c r="G7" s="5"/>
      <c r="H7" s="5"/>
    </row>
    <row r="8" spans="1:8" s="7" customFormat="1" ht="46.5" customHeight="1">
      <c r="A8" s="558"/>
      <c r="B8" s="91"/>
      <c r="C8" s="95" t="s">
        <v>68</v>
      </c>
      <c r="D8" s="95"/>
      <c r="E8" s="96">
        <v>5</v>
      </c>
      <c r="F8" s="5"/>
      <c r="G8" s="5"/>
      <c r="H8" s="5"/>
    </row>
    <row r="9" spans="1:8" s="7" customFormat="1" ht="8.1" customHeight="1">
      <c r="A9" s="558"/>
      <c r="B9" s="91"/>
      <c r="C9" s="95"/>
      <c r="D9" s="95"/>
      <c r="E9" s="96"/>
      <c r="F9" s="5"/>
      <c r="G9" s="5"/>
      <c r="H9" s="5"/>
    </row>
    <row r="10" spans="1:8" s="7" customFormat="1" ht="46.5" customHeight="1">
      <c r="A10" s="558"/>
      <c r="B10" s="91"/>
      <c r="C10" s="95" t="s">
        <v>69</v>
      </c>
      <c r="D10" s="95"/>
      <c r="E10" s="96">
        <v>6</v>
      </c>
      <c r="F10" s="5"/>
      <c r="G10" s="5"/>
      <c r="H10" s="5"/>
    </row>
    <row r="11" spans="1:8" s="7" customFormat="1" ht="8.1" customHeight="1">
      <c r="A11" s="558"/>
      <c r="B11" s="91"/>
      <c r="C11" s="95"/>
      <c r="D11" s="95"/>
      <c r="E11" s="96"/>
      <c r="F11" s="5"/>
      <c r="G11" s="5"/>
      <c r="H11" s="5"/>
    </row>
    <row r="12" spans="1:8" s="7" customFormat="1" ht="46.5">
      <c r="A12" s="558"/>
      <c r="B12" s="91"/>
      <c r="C12" s="95" t="s">
        <v>23</v>
      </c>
      <c r="D12" s="95"/>
      <c r="E12" s="96">
        <v>7</v>
      </c>
      <c r="F12" s="5"/>
      <c r="G12" s="5"/>
      <c r="H12" s="5"/>
    </row>
    <row r="13" spans="1:8" s="7" customFormat="1" ht="8.1" customHeight="1">
      <c r="A13" s="558"/>
      <c r="B13" s="91"/>
      <c r="C13" s="95"/>
      <c r="D13" s="95"/>
      <c r="E13" s="96"/>
      <c r="F13" s="5"/>
      <c r="G13" s="5"/>
      <c r="H13" s="5"/>
    </row>
    <row r="14" spans="1:8" s="7" customFormat="1" ht="39.950000000000003" customHeight="1">
      <c r="A14" s="558"/>
      <c r="B14" s="91"/>
      <c r="C14" s="95" t="s">
        <v>44</v>
      </c>
      <c r="D14" s="95"/>
      <c r="E14" s="96">
        <v>8</v>
      </c>
      <c r="F14" s="5"/>
      <c r="G14" s="5"/>
      <c r="H14" s="5"/>
    </row>
    <row r="15" spans="1:8" s="7" customFormat="1" ht="8.1" customHeight="1">
      <c r="A15" s="558"/>
      <c r="B15" s="91"/>
      <c r="C15" s="95"/>
      <c r="D15" s="95"/>
      <c r="E15" s="96"/>
      <c r="F15" s="5"/>
      <c r="G15" s="5"/>
      <c r="H15" s="5"/>
    </row>
    <row r="16" spans="1:8" s="7" customFormat="1" ht="39.950000000000003" customHeight="1">
      <c r="A16" s="558"/>
      <c r="B16" s="91"/>
      <c r="C16" s="95" t="s">
        <v>24</v>
      </c>
      <c r="D16" s="95"/>
      <c r="E16" s="96">
        <v>9</v>
      </c>
      <c r="F16" s="5"/>
      <c r="G16" s="5"/>
      <c r="H16" s="5"/>
    </row>
    <row r="17" spans="1:8" s="7" customFormat="1" ht="8.1" customHeight="1">
      <c r="A17" s="558"/>
      <c r="B17" s="91"/>
      <c r="C17" s="95"/>
      <c r="D17" s="95"/>
      <c r="E17" s="96"/>
      <c r="F17" s="5"/>
      <c r="G17" s="5"/>
      <c r="H17" s="5"/>
    </row>
    <row r="18" spans="1:8" s="7" customFormat="1" ht="39.950000000000003" customHeight="1">
      <c r="A18" s="558"/>
      <c r="B18" s="91"/>
      <c r="C18" s="95" t="s">
        <v>45</v>
      </c>
      <c r="D18" s="95"/>
      <c r="E18" s="96">
        <v>10</v>
      </c>
      <c r="F18" s="5"/>
      <c r="G18" s="5"/>
      <c r="H18" s="5"/>
    </row>
    <row r="19" spans="1:8" s="7" customFormat="1" ht="8.1" customHeight="1">
      <c r="A19" s="558"/>
      <c r="B19" s="91"/>
      <c r="C19" s="95"/>
      <c r="D19" s="95"/>
      <c r="E19" s="96"/>
      <c r="F19" s="5"/>
      <c r="G19" s="5"/>
      <c r="H19" s="5"/>
    </row>
    <row r="20" spans="1:8" s="7" customFormat="1" ht="39.950000000000003" customHeight="1">
      <c r="A20" s="558"/>
      <c r="B20" s="91"/>
      <c r="C20" s="95" t="s">
        <v>25</v>
      </c>
      <c r="D20" s="95"/>
      <c r="E20" s="96">
        <v>11</v>
      </c>
      <c r="F20" s="5"/>
      <c r="G20" s="5"/>
      <c r="H20" s="5"/>
    </row>
    <row r="21" spans="1:8" s="7" customFormat="1" ht="8.1" customHeight="1">
      <c r="A21" s="558"/>
      <c r="B21" s="91"/>
      <c r="C21" s="97"/>
      <c r="D21" s="97"/>
      <c r="E21" s="98"/>
      <c r="F21" s="5"/>
      <c r="G21" s="5"/>
      <c r="H21" s="5"/>
    </row>
    <row r="22" spans="1:8" s="7" customFormat="1" ht="39.950000000000003" customHeight="1">
      <c r="A22" s="558"/>
      <c r="B22" s="91"/>
      <c r="C22" s="102" t="s">
        <v>26</v>
      </c>
      <c r="D22" s="110"/>
      <c r="E22" s="93"/>
      <c r="F22" s="5"/>
      <c r="G22" s="5"/>
      <c r="H22" s="5"/>
    </row>
    <row r="23" spans="1:8" s="7" customFormat="1" ht="8.1" customHeight="1">
      <c r="A23" s="558"/>
      <c r="B23" s="91"/>
      <c r="C23" s="97"/>
      <c r="D23" s="97"/>
      <c r="E23" s="98"/>
      <c r="F23" s="5"/>
      <c r="G23" s="5"/>
      <c r="H23" s="5"/>
    </row>
    <row r="24" spans="1:8" s="7" customFormat="1" ht="39.950000000000003" customHeight="1">
      <c r="A24" s="558"/>
      <c r="B24" s="91"/>
      <c r="C24" s="99" t="s">
        <v>7</v>
      </c>
      <c r="D24" s="99"/>
      <c r="E24" s="98">
        <v>12</v>
      </c>
      <c r="F24" s="5"/>
      <c r="G24" s="5"/>
      <c r="H24" s="5"/>
    </row>
    <row r="25" spans="1:8" s="7" customFormat="1" ht="8.1" customHeight="1">
      <c r="A25" s="558"/>
      <c r="B25" s="91"/>
      <c r="C25" s="99"/>
      <c r="D25" s="99"/>
      <c r="E25" s="98"/>
      <c r="F25" s="5"/>
      <c r="G25" s="5"/>
      <c r="H25" s="5"/>
    </row>
    <row r="26" spans="1:8" s="7" customFormat="1" ht="60" customHeight="1">
      <c r="A26" s="558"/>
      <c r="B26" s="91"/>
      <c r="C26" s="99" t="s">
        <v>27</v>
      </c>
      <c r="D26" s="99"/>
      <c r="E26" s="98">
        <v>13</v>
      </c>
      <c r="F26" s="5"/>
      <c r="G26" s="5"/>
      <c r="H26" s="5"/>
    </row>
    <row r="27" spans="1:8" s="7" customFormat="1" ht="8.1" customHeight="1">
      <c r="A27" s="558"/>
      <c r="B27" s="91"/>
      <c r="C27" s="99"/>
      <c r="D27" s="99"/>
      <c r="E27" s="98"/>
      <c r="F27" s="5"/>
      <c r="G27" s="5"/>
      <c r="H27" s="5"/>
    </row>
    <row r="28" spans="1:8" s="7" customFormat="1" ht="50.1" customHeight="1">
      <c r="A28" s="558"/>
      <c r="B28" s="91"/>
      <c r="C28" s="99" t="s">
        <v>55</v>
      </c>
      <c r="D28" s="99"/>
      <c r="E28" s="98">
        <v>14</v>
      </c>
      <c r="F28" s="5"/>
      <c r="G28" s="5"/>
      <c r="H28" s="5"/>
    </row>
    <row r="29" spans="1:8" s="7" customFormat="1" ht="8.1" customHeight="1">
      <c r="A29" s="558"/>
      <c r="B29" s="91"/>
      <c r="C29" s="99"/>
      <c r="D29" s="99"/>
      <c r="E29" s="98"/>
      <c r="F29" s="5"/>
      <c r="G29" s="5"/>
      <c r="H29" s="5"/>
    </row>
    <row r="30" spans="1:8" s="7" customFormat="1" ht="50.1" customHeight="1">
      <c r="A30" s="558"/>
      <c r="B30" s="91"/>
      <c r="C30" s="99" t="s">
        <v>46</v>
      </c>
      <c r="D30" s="99"/>
      <c r="E30" s="98">
        <v>15</v>
      </c>
      <c r="F30" s="5"/>
      <c r="G30" s="5"/>
      <c r="H30" s="5"/>
    </row>
    <row r="31" spans="1:8" s="7" customFormat="1" ht="8.1" customHeight="1">
      <c r="A31" s="558"/>
      <c r="B31" s="91"/>
      <c r="C31" s="99"/>
      <c r="D31" s="99"/>
      <c r="E31" s="98"/>
      <c r="F31" s="5"/>
      <c r="G31" s="5"/>
      <c r="H31" s="5"/>
    </row>
    <row r="32" spans="1:8" s="7" customFormat="1" ht="60" customHeight="1">
      <c r="A32" s="558"/>
      <c r="B32" s="91"/>
      <c r="C32" s="99" t="s">
        <v>28</v>
      </c>
      <c r="D32" s="99"/>
      <c r="E32" s="98">
        <v>16</v>
      </c>
      <c r="F32" s="5"/>
      <c r="G32" s="5"/>
      <c r="H32" s="5"/>
    </row>
    <row r="33" spans="1:8" s="7" customFormat="1" ht="8.1" customHeight="1">
      <c r="A33" s="558"/>
      <c r="B33" s="91"/>
      <c r="C33" s="97"/>
      <c r="D33" s="97"/>
      <c r="E33" s="98"/>
      <c r="F33" s="5"/>
      <c r="G33" s="5"/>
      <c r="H33" s="5"/>
    </row>
    <row r="34" spans="1:8" s="7" customFormat="1" ht="39.950000000000003" customHeight="1">
      <c r="A34" s="558"/>
      <c r="B34" s="91"/>
      <c r="C34" s="102" t="s">
        <v>32</v>
      </c>
      <c r="D34" s="110"/>
      <c r="E34" s="93"/>
      <c r="F34" s="5"/>
      <c r="G34" s="5"/>
      <c r="H34" s="5"/>
    </row>
    <row r="35" spans="1:8" s="7" customFormat="1" ht="8.1" customHeight="1">
      <c r="A35" s="558"/>
      <c r="B35" s="91"/>
      <c r="C35" s="97"/>
      <c r="D35" s="97"/>
      <c r="E35" s="98"/>
      <c r="F35" s="5"/>
      <c r="G35" s="5"/>
      <c r="H35" s="5"/>
    </row>
    <row r="36" spans="1:8" s="7" customFormat="1" ht="50.1" customHeight="1">
      <c r="A36" s="558"/>
      <c r="B36" s="91"/>
      <c r="C36" s="99" t="s">
        <v>47</v>
      </c>
      <c r="D36" s="99"/>
      <c r="E36" s="98">
        <v>27</v>
      </c>
      <c r="F36" s="5"/>
      <c r="G36" s="5"/>
      <c r="H36" s="5"/>
    </row>
    <row r="37" spans="1:8" s="7" customFormat="1" ht="8.1" customHeight="1">
      <c r="A37" s="558"/>
      <c r="B37" s="91"/>
      <c r="C37" s="99"/>
      <c r="D37" s="99"/>
      <c r="E37" s="98"/>
      <c r="F37" s="5"/>
      <c r="G37" s="5"/>
      <c r="H37" s="5"/>
    </row>
    <row r="38" spans="1:8" s="7" customFormat="1" ht="60" customHeight="1">
      <c r="A38" s="558"/>
      <c r="B38" s="91"/>
      <c r="C38" s="99" t="s">
        <v>70</v>
      </c>
      <c r="D38" s="99"/>
      <c r="E38" s="98">
        <v>28</v>
      </c>
      <c r="F38" s="5"/>
      <c r="G38" s="5"/>
      <c r="H38" s="5"/>
    </row>
    <row r="39" spans="1:8" s="7" customFormat="1" ht="8.1" customHeight="1">
      <c r="A39" s="558" t="s">
        <v>31</v>
      </c>
      <c r="B39" s="91"/>
      <c r="C39" s="99"/>
      <c r="D39" s="99"/>
      <c r="E39" s="98"/>
      <c r="F39" s="5"/>
      <c r="G39" s="5"/>
      <c r="H39" s="5"/>
    </row>
    <row r="40" spans="1:8" s="7" customFormat="1" ht="39.950000000000003" customHeight="1">
      <c r="A40" s="558"/>
      <c r="B40" s="91"/>
      <c r="C40" s="102" t="s">
        <v>52</v>
      </c>
      <c r="D40" s="110"/>
      <c r="E40" s="98"/>
      <c r="F40" s="5"/>
      <c r="G40" s="5"/>
      <c r="H40" s="5"/>
    </row>
    <row r="41" spans="1:8" s="7" customFormat="1" ht="8.1" customHeight="1">
      <c r="A41" s="558"/>
      <c r="B41" s="91"/>
      <c r="C41" s="99"/>
      <c r="D41" s="99"/>
      <c r="E41" s="98"/>
      <c r="F41" s="5"/>
      <c r="G41" s="5"/>
      <c r="H41" s="5"/>
    </row>
    <row r="42" spans="1:8" s="7" customFormat="1" ht="39.950000000000003" customHeight="1">
      <c r="A42" s="558"/>
      <c r="B42" s="91"/>
      <c r="C42" s="99" t="s">
        <v>53</v>
      </c>
      <c r="D42" s="99"/>
      <c r="E42" s="98">
        <v>42</v>
      </c>
      <c r="F42" s="5"/>
      <c r="G42" s="5"/>
      <c r="H42" s="5"/>
    </row>
    <row r="43" spans="1:8" s="7" customFormat="1" ht="8.1" customHeight="1">
      <c r="A43" s="558"/>
      <c r="B43" s="91"/>
      <c r="C43" s="99"/>
      <c r="D43" s="99"/>
      <c r="E43" s="98"/>
      <c r="F43" s="5"/>
      <c r="G43" s="5"/>
      <c r="H43" s="5"/>
    </row>
    <row r="44" spans="1:8" s="7" customFormat="1" ht="39.950000000000003" customHeight="1">
      <c r="A44" s="558"/>
      <c r="B44" s="91"/>
      <c r="C44" s="99" t="s">
        <v>54</v>
      </c>
      <c r="D44" s="99"/>
      <c r="E44" s="98">
        <v>43</v>
      </c>
      <c r="F44" s="5"/>
      <c r="G44" s="5"/>
      <c r="H44" s="5"/>
    </row>
    <row r="45" spans="1:8" s="7" customFormat="1" ht="8.1" customHeight="1">
      <c r="A45" s="558"/>
      <c r="B45" s="91"/>
      <c r="C45" s="99"/>
      <c r="D45" s="99"/>
      <c r="E45" s="98"/>
      <c r="F45" s="5"/>
      <c r="G45" s="5"/>
      <c r="H45" s="5"/>
    </row>
    <row r="46" spans="1:8" s="7" customFormat="1" ht="39.950000000000003" customHeight="1">
      <c r="A46" s="558"/>
      <c r="B46" s="91"/>
      <c r="C46" s="99" t="s">
        <v>56</v>
      </c>
      <c r="D46" s="99"/>
      <c r="E46" s="98">
        <v>44</v>
      </c>
      <c r="F46" s="5"/>
      <c r="G46" s="5"/>
      <c r="H46" s="5"/>
    </row>
    <row r="47" spans="1:8" s="7" customFormat="1" ht="8.1" customHeight="1">
      <c r="A47" s="558"/>
      <c r="B47" s="91"/>
      <c r="C47" s="99"/>
      <c r="D47" s="99"/>
      <c r="E47" s="98"/>
      <c r="F47" s="5"/>
      <c r="G47" s="5"/>
      <c r="H47" s="5"/>
    </row>
    <row r="48" spans="1:8" s="7" customFormat="1" ht="39.950000000000003" customHeight="1">
      <c r="A48" s="558"/>
      <c r="B48" s="91"/>
      <c r="C48" s="102" t="s">
        <v>57</v>
      </c>
      <c r="D48" s="110"/>
      <c r="E48" s="98"/>
      <c r="F48" s="5"/>
      <c r="G48" s="5"/>
      <c r="H48" s="5"/>
    </row>
    <row r="49" spans="1:8" s="7" customFormat="1" ht="8.1" customHeight="1">
      <c r="A49" s="558"/>
      <c r="B49" s="91"/>
      <c r="C49" s="99"/>
      <c r="D49" s="94"/>
      <c r="E49" s="98"/>
      <c r="F49" s="5"/>
      <c r="G49" s="5"/>
      <c r="H49" s="5"/>
    </row>
    <row r="50" spans="1:8" s="7" customFormat="1" ht="39.950000000000003" customHeight="1">
      <c r="A50" s="558"/>
      <c r="B50" s="91"/>
      <c r="C50" s="99" t="s">
        <v>58</v>
      </c>
      <c r="D50" s="94"/>
      <c r="E50" s="98">
        <v>45</v>
      </c>
      <c r="F50" s="5"/>
      <c r="G50" s="5"/>
      <c r="H50" s="5"/>
    </row>
    <row r="51" spans="1:8" s="7" customFormat="1" ht="8.1" customHeight="1">
      <c r="A51" s="558"/>
      <c r="B51" s="91"/>
      <c r="C51" s="99"/>
      <c r="D51" s="94"/>
      <c r="E51" s="98" t="s">
        <v>71</v>
      </c>
      <c r="F51" s="5"/>
      <c r="G51" s="5"/>
      <c r="H51" s="5"/>
    </row>
    <row r="52" spans="1:8" s="7" customFormat="1" ht="39" customHeight="1">
      <c r="A52" s="558"/>
      <c r="B52" s="91"/>
      <c r="C52" s="99" t="s">
        <v>72</v>
      </c>
      <c r="D52" s="94"/>
      <c r="E52" s="98">
        <v>46</v>
      </c>
      <c r="F52" s="5"/>
      <c r="G52" s="5"/>
      <c r="H52" s="5"/>
    </row>
    <row r="53" spans="1:8" s="7" customFormat="1" ht="8.1" customHeight="1">
      <c r="A53" s="558"/>
      <c r="B53" s="91"/>
      <c r="C53" s="99"/>
      <c r="D53" s="94"/>
      <c r="E53" s="98"/>
      <c r="F53" s="5"/>
      <c r="G53" s="5"/>
      <c r="H53" s="5"/>
    </row>
    <row r="54" spans="1:8" s="7" customFormat="1" ht="39.950000000000003" customHeight="1">
      <c r="A54" s="558"/>
      <c r="B54" s="91"/>
      <c r="C54" s="99" t="s">
        <v>59</v>
      </c>
      <c r="D54" s="99"/>
      <c r="E54" s="98">
        <v>47</v>
      </c>
      <c r="F54" s="5"/>
      <c r="G54" s="5"/>
      <c r="H54" s="5"/>
    </row>
    <row r="55" spans="1:8" s="7" customFormat="1" ht="8.1" customHeight="1">
      <c r="A55" s="558"/>
      <c r="B55" s="91"/>
      <c r="C55" s="99"/>
      <c r="D55" s="99"/>
      <c r="E55" s="98"/>
      <c r="F55" s="5"/>
      <c r="G55" s="5"/>
      <c r="H55" s="5"/>
    </row>
    <row r="56" spans="1:8" s="7" customFormat="1" ht="39.950000000000003" customHeight="1">
      <c r="A56" s="558"/>
      <c r="B56" s="91"/>
      <c r="C56" s="99" t="s">
        <v>60</v>
      </c>
      <c r="D56" s="99"/>
      <c r="E56" s="98">
        <v>48</v>
      </c>
      <c r="F56" s="5"/>
      <c r="G56" s="5"/>
      <c r="H56" s="5"/>
    </row>
    <row r="57" spans="1:8" s="7" customFormat="1" ht="8.1" customHeight="1">
      <c r="A57" s="558"/>
      <c r="B57" s="91"/>
      <c r="C57" s="99"/>
      <c r="D57" s="99"/>
      <c r="E57" s="98"/>
      <c r="F57" s="5"/>
      <c r="G57" s="5"/>
      <c r="H57" s="5"/>
    </row>
    <row r="58" spans="1:8" s="7" customFormat="1" ht="39.950000000000003" customHeight="1">
      <c r="A58" s="558"/>
      <c r="B58" s="100"/>
      <c r="C58" s="102" t="s">
        <v>21</v>
      </c>
      <c r="D58" s="110"/>
      <c r="E58" s="93"/>
      <c r="F58" s="5"/>
      <c r="G58" s="5"/>
      <c r="H58" s="5"/>
    </row>
    <row r="59" spans="1:8" s="7" customFormat="1" ht="8.1" customHeight="1">
      <c r="A59" s="558"/>
      <c r="B59" s="100"/>
      <c r="C59" s="101"/>
      <c r="D59" s="101"/>
      <c r="E59" s="93"/>
      <c r="F59" s="5"/>
      <c r="G59" s="5"/>
      <c r="H59" s="5"/>
    </row>
    <row r="60" spans="1:8" s="7" customFormat="1" ht="50.1" customHeight="1">
      <c r="A60" s="558"/>
      <c r="B60" s="100"/>
      <c r="C60" s="99" t="s">
        <v>73</v>
      </c>
      <c r="D60" s="99"/>
      <c r="E60" s="98">
        <v>49</v>
      </c>
      <c r="F60" s="5"/>
      <c r="G60" s="5"/>
      <c r="H60" s="5"/>
    </row>
    <row r="61" spans="1:8" s="7" customFormat="1" ht="8.1" customHeight="1">
      <c r="A61" s="558"/>
      <c r="B61" s="100"/>
      <c r="C61" s="99"/>
      <c r="D61" s="99"/>
      <c r="E61" s="98"/>
      <c r="F61" s="5"/>
      <c r="G61" s="5"/>
      <c r="H61" s="5"/>
    </row>
    <row r="62" spans="1:8" s="7" customFormat="1" ht="50.1" customHeight="1">
      <c r="A62" s="558"/>
      <c r="B62" s="100"/>
      <c r="C62" s="99" t="s">
        <v>74</v>
      </c>
      <c r="D62" s="99"/>
      <c r="E62" s="98">
        <v>50</v>
      </c>
      <c r="F62" s="5"/>
      <c r="G62" s="5"/>
      <c r="H62" s="5"/>
    </row>
    <row r="63" spans="1:8" s="7" customFormat="1" ht="8.1" customHeight="1">
      <c r="A63" s="558"/>
      <c r="B63" s="100"/>
      <c r="C63" s="101"/>
      <c r="D63" s="101"/>
      <c r="E63" s="98"/>
      <c r="F63" s="5"/>
      <c r="G63" s="5"/>
      <c r="H63" s="5"/>
    </row>
    <row r="64" spans="1:8" s="7" customFormat="1" ht="39.950000000000003" customHeight="1">
      <c r="A64" s="558"/>
      <c r="B64" s="100"/>
      <c r="C64" s="102" t="s">
        <v>4</v>
      </c>
      <c r="D64" s="110"/>
      <c r="E64" s="93"/>
      <c r="F64" s="5"/>
      <c r="G64" s="5"/>
      <c r="H64" s="5"/>
    </row>
    <row r="65" spans="1:8" s="7" customFormat="1" ht="8.1" customHeight="1">
      <c r="A65" s="558"/>
      <c r="B65" s="100"/>
      <c r="C65" s="101"/>
      <c r="D65" s="101"/>
      <c r="E65" s="98"/>
      <c r="F65" s="5"/>
      <c r="G65" s="5"/>
      <c r="H65" s="5"/>
    </row>
    <row r="66" spans="1:8" s="7" customFormat="1" ht="50.1" customHeight="1">
      <c r="A66" s="558"/>
      <c r="B66" s="100"/>
      <c r="C66" s="99" t="s">
        <v>75</v>
      </c>
      <c r="D66" s="99"/>
      <c r="E66" s="98">
        <v>51</v>
      </c>
      <c r="F66" s="5"/>
      <c r="G66" s="5"/>
      <c r="H66" s="5"/>
    </row>
    <row r="67" spans="1:8" s="7" customFormat="1" ht="8.1" customHeight="1">
      <c r="A67" s="558"/>
      <c r="B67" s="100"/>
      <c r="C67" s="99"/>
      <c r="D67" s="99"/>
      <c r="E67" s="98"/>
      <c r="F67" s="5"/>
      <c r="G67" s="5"/>
      <c r="H67" s="5"/>
    </row>
    <row r="68" spans="1:8" s="7" customFormat="1" ht="50.1" customHeight="1">
      <c r="A68" s="558"/>
      <c r="B68" s="100"/>
      <c r="C68" s="99" t="s">
        <v>33</v>
      </c>
      <c r="D68" s="99"/>
      <c r="E68" s="98">
        <v>52</v>
      </c>
      <c r="F68" s="5"/>
      <c r="G68" s="5"/>
      <c r="H68" s="5"/>
    </row>
    <row r="69" spans="1:8" s="7" customFormat="1" ht="8.1" customHeight="1">
      <c r="A69" s="558"/>
      <c r="B69" s="100"/>
      <c r="C69" s="101"/>
      <c r="D69" s="101"/>
      <c r="E69" s="98"/>
      <c r="F69" s="5"/>
      <c r="G69" s="5"/>
      <c r="H69" s="5"/>
    </row>
    <row r="70" spans="1:8" s="7" customFormat="1" ht="39.950000000000003" customHeight="1">
      <c r="A70" s="558"/>
      <c r="B70" s="100"/>
      <c r="C70" s="102" t="s">
        <v>5</v>
      </c>
      <c r="D70" s="110"/>
      <c r="E70" s="93"/>
      <c r="F70" s="5"/>
      <c r="G70" s="5"/>
      <c r="H70" s="5"/>
    </row>
    <row r="71" spans="1:8" s="7" customFormat="1" ht="8.1" customHeight="1">
      <c r="A71" s="558"/>
      <c r="B71" s="100"/>
      <c r="C71" s="101"/>
      <c r="D71" s="101"/>
      <c r="E71" s="98"/>
      <c r="F71" s="5"/>
      <c r="G71" s="5"/>
      <c r="H71" s="5"/>
    </row>
    <row r="72" spans="1:8" s="7" customFormat="1" ht="50.1" customHeight="1">
      <c r="A72" s="558"/>
      <c r="B72" s="100"/>
      <c r="C72" s="99" t="s">
        <v>76</v>
      </c>
      <c r="D72" s="99"/>
      <c r="E72" s="98">
        <v>53</v>
      </c>
      <c r="F72" s="5"/>
      <c r="G72" s="5"/>
      <c r="H72" s="5"/>
    </row>
    <row r="73" spans="1:8" s="7" customFormat="1" ht="8.1" customHeight="1">
      <c r="A73" s="558"/>
      <c r="B73" s="100"/>
      <c r="C73" s="99"/>
      <c r="D73" s="99"/>
      <c r="E73" s="98"/>
      <c r="F73" s="5"/>
      <c r="G73" s="5"/>
      <c r="H73" s="5"/>
    </row>
    <row r="74" spans="1:8" s="7" customFormat="1" ht="50.1" customHeight="1">
      <c r="A74" s="558"/>
      <c r="B74" s="100"/>
      <c r="C74" s="99" t="s">
        <v>77</v>
      </c>
      <c r="D74" s="99"/>
      <c r="E74" s="98">
        <v>54</v>
      </c>
      <c r="F74" s="5"/>
      <c r="G74" s="5"/>
      <c r="H74" s="5"/>
    </row>
    <row r="75" spans="1:8" s="7" customFormat="1" ht="8.1" customHeight="1">
      <c r="A75" s="558"/>
      <c r="B75" s="100"/>
      <c r="C75" s="101"/>
      <c r="D75" s="101"/>
      <c r="E75" s="98"/>
      <c r="F75" s="5"/>
      <c r="G75" s="5"/>
      <c r="H75" s="5"/>
    </row>
    <row r="76" spans="1:8" s="7" customFormat="1" ht="39.950000000000003" customHeight="1">
      <c r="A76" s="558"/>
      <c r="B76" s="100"/>
      <c r="C76" s="102" t="s">
        <v>2</v>
      </c>
      <c r="D76" s="110"/>
      <c r="E76" s="93"/>
      <c r="F76" s="6"/>
      <c r="G76" s="5"/>
      <c r="H76" s="5"/>
    </row>
    <row r="77" spans="1:8" s="7" customFormat="1" ht="8.1" customHeight="1">
      <c r="A77" s="558"/>
      <c r="B77" s="100"/>
      <c r="C77" s="101"/>
      <c r="D77" s="101"/>
      <c r="E77" s="98"/>
      <c r="F77" s="5"/>
      <c r="G77" s="5"/>
      <c r="H77" s="5"/>
    </row>
    <row r="78" spans="1:8" s="7" customFormat="1" ht="50.1" customHeight="1">
      <c r="A78" s="558"/>
      <c r="B78" s="100"/>
      <c r="C78" s="99" t="s">
        <v>34</v>
      </c>
      <c r="D78" s="99"/>
      <c r="E78" s="98">
        <v>55</v>
      </c>
      <c r="F78" s="5"/>
      <c r="G78" s="5"/>
      <c r="H78" s="5"/>
    </row>
    <row r="79" spans="1:8" s="7" customFormat="1" ht="8.1" customHeight="1">
      <c r="A79" s="558"/>
      <c r="B79" s="100"/>
      <c r="C79" s="99"/>
      <c r="D79" s="99"/>
      <c r="E79" s="98"/>
      <c r="F79" s="5"/>
      <c r="G79" s="5"/>
      <c r="H79" s="5"/>
    </row>
    <row r="80" spans="1:8" s="7" customFormat="1" ht="50.1" customHeight="1">
      <c r="A80" s="558"/>
      <c r="B80" s="100"/>
      <c r="C80" s="99" t="s">
        <v>35</v>
      </c>
      <c r="D80" s="99"/>
      <c r="E80" s="98">
        <v>56</v>
      </c>
      <c r="F80" s="5"/>
      <c r="G80" s="5"/>
      <c r="H80" s="5"/>
    </row>
    <row r="81" spans="1:8" s="7" customFormat="1" ht="8.1" customHeight="1">
      <c r="A81" s="558"/>
      <c r="B81" s="100"/>
      <c r="C81" s="99"/>
      <c r="D81" s="99"/>
      <c r="E81" s="98"/>
      <c r="F81" s="5"/>
      <c r="G81" s="5"/>
      <c r="H81" s="5"/>
    </row>
    <row r="82" spans="1:8" s="7" customFormat="1" ht="50.1" customHeight="1">
      <c r="A82" s="558"/>
      <c r="B82" s="100"/>
      <c r="C82" s="99" t="s">
        <v>29</v>
      </c>
      <c r="D82" s="99"/>
      <c r="E82" s="98">
        <v>57</v>
      </c>
      <c r="F82" s="5"/>
      <c r="G82" s="5"/>
      <c r="H82" s="5"/>
    </row>
    <row r="83" spans="1:8" s="7" customFormat="1" ht="8.1" customHeight="1">
      <c r="A83" s="558"/>
      <c r="B83" s="100"/>
      <c r="C83" s="99"/>
      <c r="D83" s="99"/>
      <c r="E83" s="98"/>
      <c r="F83" s="5"/>
      <c r="G83" s="5"/>
      <c r="H83" s="5"/>
    </row>
    <row r="84" spans="1:8" s="7" customFormat="1" ht="50.1" customHeight="1">
      <c r="A84" s="558"/>
      <c r="B84" s="100"/>
      <c r="C84" s="99" t="s">
        <v>78</v>
      </c>
      <c r="D84" s="99"/>
      <c r="E84" s="98">
        <v>58</v>
      </c>
      <c r="F84" s="5"/>
      <c r="G84" s="5"/>
      <c r="H84" s="5"/>
    </row>
    <row r="85" spans="1:8" s="7" customFormat="1" ht="8.1" customHeight="1">
      <c r="A85" s="558"/>
      <c r="B85" s="100"/>
      <c r="C85" s="99"/>
      <c r="D85" s="99"/>
      <c r="E85" s="98"/>
      <c r="F85" s="5"/>
      <c r="G85" s="5"/>
      <c r="H85" s="5"/>
    </row>
    <row r="86" spans="1:8" s="7" customFormat="1" ht="50.1" customHeight="1">
      <c r="A86" s="558"/>
      <c r="B86" s="100"/>
      <c r="C86" s="99" t="s">
        <v>30</v>
      </c>
      <c r="D86" s="99"/>
      <c r="E86" s="98">
        <v>59</v>
      </c>
      <c r="F86" s="5"/>
      <c r="G86" s="5"/>
      <c r="H86" s="5"/>
    </row>
    <row r="87" spans="1:8" s="7" customFormat="1" ht="8.1" customHeight="1">
      <c r="A87" s="558"/>
      <c r="B87" s="100"/>
      <c r="C87" s="101"/>
      <c r="D87" s="101"/>
      <c r="E87" s="98"/>
      <c r="F87" s="5"/>
      <c r="G87" s="5"/>
      <c r="H87" s="5"/>
    </row>
    <row r="88" spans="1:8" s="7" customFormat="1" ht="39.950000000000003" customHeight="1">
      <c r="A88" s="558"/>
      <c r="B88" s="100"/>
      <c r="C88" s="102" t="s">
        <v>6</v>
      </c>
      <c r="D88" s="110"/>
      <c r="E88" s="93"/>
      <c r="F88" s="5"/>
      <c r="G88" s="5"/>
      <c r="H88" s="5"/>
    </row>
    <row r="89" spans="1:8" s="7" customFormat="1" ht="8.1" customHeight="1">
      <c r="A89" s="558"/>
      <c r="B89" s="100"/>
      <c r="C89" s="101"/>
      <c r="D89" s="101"/>
      <c r="E89" s="98"/>
      <c r="F89" s="5"/>
      <c r="G89" s="5"/>
      <c r="H89" s="5"/>
    </row>
    <row r="90" spans="1:8" s="7" customFormat="1" ht="50.1" customHeight="1">
      <c r="A90" s="558"/>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83EEA-8D53-4936-997A-3095BAE293A6}">
  <dimension ref="A1:Y51"/>
  <sheetViews>
    <sheetView view="pageBreakPreview" topLeftCell="A3" zoomScale="85" zoomScaleNormal="100" zoomScaleSheetLayoutView="85" workbookViewId="0">
      <selection activeCell="AB21" sqref="AB21"/>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142</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v>1</v>
      </c>
      <c r="D10" s="223"/>
      <c r="E10" s="223">
        <v>9</v>
      </c>
      <c r="F10" s="223"/>
      <c r="G10" s="223"/>
      <c r="H10" s="223"/>
      <c r="I10" s="223"/>
      <c r="J10" s="223"/>
      <c r="K10" s="224">
        <v>10</v>
      </c>
      <c r="L10" s="128"/>
      <c r="M10" s="220" t="s">
        <v>137</v>
      </c>
      <c r="N10" s="221">
        <v>326</v>
      </c>
      <c r="O10" s="128"/>
      <c r="P10" s="128"/>
      <c r="Q10" s="128"/>
      <c r="R10" s="128"/>
      <c r="S10" s="128"/>
      <c r="T10" s="128"/>
      <c r="U10" s="128"/>
      <c r="V10" s="128"/>
      <c r="W10" s="128"/>
      <c r="X10" s="128"/>
      <c r="Y10" s="128"/>
    </row>
    <row r="11" spans="1:25" ht="21" customHeight="1">
      <c r="A11" s="219" t="s">
        <v>109</v>
      </c>
      <c r="B11" s="135"/>
      <c r="C11" s="222">
        <v>3</v>
      </c>
      <c r="D11" s="223"/>
      <c r="E11" s="223">
        <v>10</v>
      </c>
      <c r="F11" s="223"/>
      <c r="G11" s="223">
        <v>2</v>
      </c>
      <c r="H11" s="223"/>
      <c r="I11" s="223"/>
      <c r="J11" s="223"/>
      <c r="K11" s="224">
        <v>15</v>
      </c>
      <c r="L11" s="128"/>
      <c r="M11" s="220" t="s">
        <v>116</v>
      </c>
      <c r="N11" s="221">
        <v>188</v>
      </c>
      <c r="O11" s="128"/>
      <c r="P11" s="128"/>
      <c r="Q11" s="128"/>
      <c r="R11" s="128"/>
      <c r="S11" s="128"/>
      <c r="T11" s="128"/>
      <c r="U11" s="128"/>
      <c r="V11" s="128"/>
      <c r="W11" s="128"/>
      <c r="X11" s="128"/>
      <c r="Y11" s="128"/>
    </row>
    <row r="12" spans="1:25" ht="21" customHeight="1">
      <c r="A12" s="219" t="s">
        <v>110</v>
      </c>
      <c r="B12" s="135"/>
      <c r="C12" s="222"/>
      <c r="D12" s="223"/>
      <c r="E12" s="223"/>
      <c r="F12" s="223"/>
      <c r="G12" s="223"/>
      <c r="H12" s="223"/>
      <c r="I12" s="223"/>
      <c r="J12" s="223"/>
      <c r="K12" s="224">
        <v>0</v>
      </c>
      <c r="L12" s="128"/>
      <c r="M12" s="220" t="s">
        <v>122</v>
      </c>
      <c r="N12" s="221">
        <v>184</v>
      </c>
      <c r="O12" s="128"/>
      <c r="P12" s="128"/>
      <c r="Q12" s="128"/>
      <c r="R12" s="128"/>
      <c r="S12" s="128"/>
      <c r="T12" s="128"/>
      <c r="U12" s="128"/>
      <c r="V12" s="128"/>
      <c r="W12" s="128"/>
      <c r="X12" s="128"/>
      <c r="Y12" s="128"/>
    </row>
    <row r="13" spans="1:25" ht="21" customHeight="1">
      <c r="A13" s="219" t="s">
        <v>111</v>
      </c>
      <c r="B13" s="135"/>
      <c r="C13" s="222"/>
      <c r="D13" s="223"/>
      <c r="E13" s="223">
        <v>5</v>
      </c>
      <c r="F13" s="223"/>
      <c r="G13" s="223"/>
      <c r="H13" s="223"/>
      <c r="I13" s="223">
        <v>4</v>
      </c>
      <c r="J13" s="223"/>
      <c r="K13" s="224">
        <v>9</v>
      </c>
      <c r="L13" s="128"/>
      <c r="M13" s="220" t="s">
        <v>135</v>
      </c>
      <c r="N13" s="221">
        <v>102</v>
      </c>
      <c r="O13" s="128"/>
      <c r="P13" s="128"/>
      <c r="Q13" s="128"/>
      <c r="R13" s="128"/>
      <c r="S13" s="128"/>
      <c r="T13" s="128"/>
      <c r="U13" s="128"/>
      <c r="V13" s="128"/>
      <c r="W13" s="128"/>
      <c r="X13" s="128"/>
      <c r="Y13" s="128"/>
    </row>
    <row r="14" spans="1:25" ht="21" customHeight="1">
      <c r="A14" s="219" t="s">
        <v>114</v>
      </c>
      <c r="B14" s="135"/>
      <c r="C14" s="222">
        <v>2</v>
      </c>
      <c r="D14" s="223"/>
      <c r="E14" s="223">
        <v>26</v>
      </c>
      <c r="F14" s="223"/>
      <c r="G14" s="223">
        <v>2</v>
      </c>
      <c r="H14" s="223"/>
      <c r="I14" s="223">
        <v>9</v>
      </c>
      <c r="J14" s="223"/>
      <c r="K14" s="224">
        <v>39</v>
      </c>
      <c r="L14" s="128"/>
      <c r="M14" s="220" t="s">
        <v>118</v>
      </c>
      <c r="N14" s="221">
        <v>98</v>
      </c>
      <c r="O14" s="128"/>
      <c r="P14" s="128"/>
      <c r="Q14" s="128"/>
      <c r="R14" s="128"/>
      <c r="S14" s="128"/>
      <c r="T14" s="128"/>
      <c r="U14" s="128"/>
      <c r="V14" s="128"/>
      <c r="W14" s="128"/>
      <c r="X14" s="128"/>
      <c r="Y14" s="128"/>
    </row>
    <row r="15" spans="1:25" ht="21" customHeight="1">
      <c r="A15" s="219" t="s">
        <v>115</v>
      </c>
      <c r="B15" s="135"/>
      <c r="C15" s="222">
        <v>6</v>
      </c>
      <c r="D15" s="223"/>
      <c r="E15" s="223">
        <v>19</v>
      </c>
      <c r="F15" s="223"/>
      <c r="G15" s="223">
        <v>1</v>
      </c>
      <c r="H15" s="223"/>
      <c r="I15" s="223">
        <v>13</v>
      </c>
      <c r="J15" s="223"/>
      <c r="K15" s="224">
        <v>39</v>
      </c>
      <c r="L15" s="128"/>
      <c r="M15" s="220" t="s">
        <v>119</v>
      </c>
      <c r="N15" s="221">
        <v>91</v>
      </c>
      <c r="O15" s="128"/>
      <c r="P15" s="128"/>
      <c r="Q15" s="128"/>
      <c r="R15" s="128"/>
      <c r="S15" s="128"/>
      <c r="T15" s="128"/>
      <c r="U15" s="128"/>
      <c r="V15" s="128"/>
      <c r="W15" s="128"/>
      <c r="X15" s="128"/>
      <c r="Y15" s="128"/>
    </row>
    <row r="16" spans="1:25" ht="21" customHeight="1">
      <c r="A16" s="219" t="s">
        <v>116</v>
      </c>
      <c r="B16" s="135"/>
      <c r="C16" s="222">
        <v>11</v>
      </c>
      <c r="D16" s="223"/>
      <c r="E16" s="223">
        <v>90</v>
      </c>
      <c r="F16" s="223"/>
      <c r="G16" s="223">
        <v>41</v>
      </c>
      <c r="H16" s="223"/>
      <c r="I16" s="223">
        <v>46</v>
      </c>
      <c r="J16" s="223"/>
      <c r="K16" s="224">
        <v>188</v>
      </c>
      <c r="L16" s="128"/>
      <c r="M16" s="220" t="s">
        <v>128</v>
      </c>
      <c r="N16" s="221">
        <v>77</v>
      </c>
      <c r="O16" s="128"/>
      <c r="P16" s="128"/>
      <c r="Q16" s="128"/>
      <c r="R16" s="128"/>
      <c r="S16" s="128"/>
      <c r="T16" s="128"/>
      <c r="U16" s="128"/>
      <c r="V16" s="128"/>
      <c r="W16" s="128"/>
      <c r="X16" s="128"/>
      <c r="Y16" s="128"/>
    </row>
    <row r="17" spans="1:25" ht="21" customHeight="1">
      <c r="A17" s="219" t="s">
        <v>112</v>
      </c>
      <c r="B17" s="135"/>
      <c r="C17" s="222">
        <v>3</v>
      </c>
      <c r="D17" s="223"/>
      <c r="E17" s="223">
        <v>39</v>
      </c>
      <c r="F17" s="223"/>
      <c r="G17" s="223">
        <v>2</v>
      </c>
      <c r="H17" s="223"/>
      <c r="I17" s="223">
        <v>6</v>
      </c>
      <c r="J17" s="223"/>
      <c r="K17" s="224">
        <v>50</v>
      </c>
      <c r="L17" s="128"/>
      <c r="M17" s="220" t="s">
        <v>139</v>
      </c>
      <c r="N17" s="221">
        <v>62</v>
      </c>
      <c r="O17" s="128"/>
      <c r="P17" s="128"/>
      <c r="Q17" s="128"/>
      <c r="R17" s="128"/>
      <c r="S17" s="128"/>
      <c r="T17" s="128"/>
      <c r="U17" s="128"/>
      <c r="V17" s="128"/>
      <c r="W17" s="128"/>
      <c r="X17" s="128"/>
      <c r="Y17" s="128"/>
    </row>
    <row r="18" spans="1:25" ht="21" customHeight="1">
      <c r="A18" s="219" t="s">
        <v>113</v>
      </c>
      <c r="B18" s="135"/>
      <c r="C18" s="222">
        <v>1</v>
      </c>
      <c r="D18" s="223"/>
      <c r="E18" s="223">
        <v>2</v>
      </c>
      <c r="F18" s="223"/>
      <c r="G18" s="223">
        <v>2</v>
      </c>
      <c r="H18" s="223"/>
      <c r="I18" s="223">
        <v>5</v>
      </c>
      <c r="J18" s="223"/>
      <c r="K18" s="224">
        <v>10</v>
      </c>
      <c r="L18" s="128"/>
      <c r="M18" s="220" t="s">
        <v>112</v>
      </c>
      <c r="N18" s="221">
        <v>50</v>
      </c>
      <c r="O18" s="128"/>
      <c r="P18" s="128"/>
      <c r="Q18" s="128"/>
      <c r="R18" s="128"/>
      <c r="S18" s="128"/>
      <c r="T18" s="128"/>
      <c r="U18" s="128"/>
      <c r="V18" s="128"/>
      <c r="W18" s="128"/>
      <c r="X18" s="128"/>
      <c r="Y18" s="128"/>
    </row>
    <row r="19" spans="1:25" ht="21" customHeight="1">
      <c r="A19" s="219" t="s">
        <v>117</v>
      </c>
      <c r="B19" s="135"/>
      <c r="C19" s="222">
        <v>4</v>
      </c>
      <c r="D19" s="223"/>
      <c r="E19" s="223">
        <v>7</v>
      </c>
      <c r="F19" s="223"/>
      <c r="G19" s="223">
        <v>1</v>
      </c>
      <c r="H19" s="223"/>
      <c r="I19" s="223">
        <v>12</v>
      </c>
      <c r="J19" s="223"/>
      <c r="K19" s="224">
        <v>24</v>
      </c>
      <c r="L19" s="128"/>
      <c r="M19" s="220" t="s">
        <v>120</v>
      </c>
      <c r="N19" s="221">
        <v>43</v>
      </c>
      <c r="O19" s="128"/>
      <c r="P19" s="128"/>
      <c r="Q19" s="128"/>
      <c r="R19" s="128"/>
      <c r="S19" s="128"/>
      <c r="T19" s="128"/>
      <c r="U19" s="128"/>
      <c r="V19" s="128"/>
      <c r="W19" s="128"/>
      <c r="X19" s="128"/>
      <c r="Y19" s="128"/>
    </row>
    <row r="20" spans="1:25" ht="21" customHeight="1">
      <c r="A20" s="219" t="s">
        <v>122</v>
      </c>
      <c r="B20" s="135"/>
      <c r="C20" s="222">
        <v>3</v>
      </c>
      <c r="D20" s="223"/>
      <c r="E20" s="223">
        <v>129</v>
      </c>
      <c r="F20" s="223"/>
      <c r="G20" s="223">
        <v>28</v>
      </c>
      <c r="H20" s="223"/>
      <c r="I20" s="223">
        <v>24</v>
      </c>
      <c r="J20" s="223"/>
      <c r="K20" s="224">
        <v>184</v>
      </c>
      <c r="L20" s="128"/>
      <c r="M20" s="220" t="s">
        <v>134</v>
      </c>
      <c r="N20" s="221">
        <v>43</v>
      </c>
      <c r="O20" s="128"/>
      <c r="P20" s="128"/>
      <c r="Q20" s="128"/>
      <c r="R20" s="128"/>
      <c r="S20" s="128"/>
      <c r="T20" s="128"/>
      <c r="U20" s="128"/>
      <c r="V20" s="128"/>
      <c r="W20" s="128"/>
      <c r="X20" s="128"/>
      <c r="Y20" s="128"/>
    </row>
    <row r="21" spans="1:25" ht="21" customHeight="1">
      <c r="A21" s="219" t="s">
        <v>118</v>
      </c>
      <c r="B21" s="135"/>
      <c r="C21" s="222">
        <v>6</v>
      </c>
      <c r="D21" s="223"/>
      <c r="E21" s="223">
        <v>87</v>
      </c>
      <c r="F21" s="223"/>
      <c r="G21" s="223">
        <v>1</v>
      </c>
      <c r="H21" s="223"/>
      <c r="I21" s="223">
        <v>4</v>
      </c>
      <c r="J21" s="223"/>
      <c r="K21" s="224">
        <v>98</v>
      </c>
      <c r="L21" s="128"/>
      <c r="M21" s="220" t="s">
        <v>123</v>
      </c>
      <c r="N21" s="221">
        <v>40</v>
      </c>
      <c r="O21" s="128"/>
      <c r="P21" s="128"/>
      <c r="Q21" s="128"/>
      <c r="R21" s="128"/>
      <c r="S21" s="128"/>
      <c r="T21" s="128"/>
      <c r="U21" s="128"/>
      <c r="V21" s="128"/>
      <c r="W21" s="128"/>
      <c r="X21" s="128"/>
      <c r="Y21" s="128"/>
    </row>
    <row r="22" spans="1:25" ht="21" customHeight="1">
      <c r="A22" s="219" t="s">
        <v>119</v>
      </c>
      <c r="B22" s="135"/>
      <c r="C22" s="222">
        <v>9</v>
      </c>
      <c r="D22" s="223"/>
      <c r="E22" s="223">
        <v>21</v>
      </c>
      <c r="F22" s="223"/>
      <c r="G22" s="223">
        <v>22</v>
      </c>
      <c r="H22" s="223"/>
      <c r="I22" s="223">
        <v>39</v>
      </c>
      <c r="J22" s="223"/>
      <c r="K22" s="224">
        <v>91</v>
      </c>
      <c r="L22" s="128"/>
      <c r="M22" s="220" t="s">
        <v>114</v>
      </c>
      <c r="N22" s="221">
        <v>39</v>
      </c>
      <c r="O22" s="128"/>
      <c r="P22" s="128"/>
      <c r="Q22" s="128"/>
      <c r="R22" s="128"/>
      <c r="S22" s="128"/>
      <c r="T22" s="128"/>
      <c r="U22" s="128"/>
      <c r="V22" s="128"/>
      <c r="W22" s="128"/>
      <c r="X22" s="128"/>
      <c r="Y22" s="128"/>
    </row>
    <row r="23" spans="1:25" ht="21" customHeight="1">
      <c r="A23" s="219" t="s">
        <v>120</v>
      </c>
      <c r="B23" s="135"/>
      <c r="C23" s="222">
        <v>4</v>
      </c>
      <c r="D23" s="223"/>
      <c r="E23" s="223">
        <v>20</v>
      </c>
      <c r="F23" s="223"/>
      <c r="G23" s="223">
        <v>13</v>
      </c>
      <c r="H23" s="223"/>
      <c r="I23" s="223">
        <v>6</v>
      </c>
      <c r="J23" s="223"/>
      <c r="K23" s="224">
        <v>43</v>
      </c>
      <c r="L23" s="128"/>
      <c r="M23" s="220" t="s">
        <v>115</v>
      </c>
      <c r="N23" s="221">
        <v>39</v>
      </c>
      <c r="O23" s="128"/>
      <c r="P23" s="128"/>
      <c r="Q23" s="128"/>
      <c r="R23" s="128"/>
      <c r="S23" s="128"/>
      <c r="T23" s="128"/>
      <c r="U23" s="128"/>
      <c r="V23" s="128"/>
      <c r="W23" s="128"/>
      <c r="X23" s="128"/>
      <c r="Y23" s="128"/>
    </row>
    <row r="24" spans="1:25" ht="21" customHeight="1">
      <c r="A24" s="219" t="s">
        <v>121</v>
      </c>
      <c r="B24" s="135"/>
      <c r="C24" s="222">
        <v>6</v>
      </c>
      <c r="D24" s="223"/>
      <c r="E24" s="223">
        <v>15</v>
      </c>
      <c r="F24" s="223"/>
      <c r="G24" s="223">
        <v>1</v>
      </c>
      <c r="H24" s="223"/>
      <c r="I24" s="223">
        <v>13</v>
      </c>
      <c r="J24" s="223"/>
      <c r="K24" s="224">
        <v>35</v>
      </c>
      <c r="L24" s="128"/>
      <c r="M24" s="220" t="s">
        <v>121</v>
      </c>
      <c r="N24" s="221">
        <v>35</v>
      </c>
      <c r="O24" s="128"/>
      <c r="P24" s="128"/>
      <c r="Q24" s="128"/>
      <c r="R24" s="128"/>
      <c r="S24" s="128"/>
      <c r="T24" s="128"/>
      <c r="U24" s="128"/>
      <c r="V24" s="128"/>
      <c r="W24" s="128"/>
      <c r="X24" s="128"/>
      <c r="Y24" s="128"/>
    </row>
    <row r="25" spans="1:25" ht="21" customHeight="1">
      <c r="A25" s="219" t="s">
        <v>123</v>
      </c>
      <c r="B25" s="135"/>
      <c r="C25" s="222">
        <v>3</v>
      </c>
      <c r="D25" s="223"/>
      <c r="E25" s="223">
        <v>11</v>
      </c>
      <c r="F25" s="223"/>
      <c r="G25" s="223">
        <v>6</v>
      </c>
      <c r="H25" s="223"/>
      <c r="I25" s="223">
        <v>20</v>
      </c>
      <c r="J25" s="223"/>
      <c r="K25" s="224">
        <v>40</v>
      </c>
      <c r="L25" s="128"/>
      <c r="M25" s="220" t="s">
        <v>126</v>
      </c>
      <c r="N25" s="221">
        <v>30</v>
      </c>
      <c r="O25" s="128"/>
      <c r="P25" s="128"/>
      <c r="Q25" s="128"/>
      <c r="R25" s="128"/>
      <c r="S25" s="128"/>
      <c r="T25" s="128"/>
      <c r="U25" s="128"/>
      <c r="V25" s="128"/>
      <c r="W25" s="128"/>
      <c r="X25" s="128"/>
      <c r="Y25" s="128"/>
    </row>
    <row r="26" spans="1:25" ht="21" customHeight="1">
      <c r="A26" s="219" t="s">
        <v>124</v>
      </c>
      <c r="B26" s="135"/>
      <c r="C26" s="222"/>
      <c r="D26" s="223"/>
      <c r="E26" s="223">
        <v>2</v>
      </c>
      <c r="F26" s="223"/>
      <c r="G26" s="223">
        <v>7</v>
      </c>
      <c r="H26" s="223"/>
      <c r="I26" s="223">
        <v>2</v>
      </c>
      <c r="J26" s="223"/>
      <c r="K26" s="224">
        <v>11</v>
      </c>
      <c r="L26" s="128"/>
      <c r="M26" s="220" t="s">
        <v>127</v>
      </c>
      <c r="N26" s="221">
        <v>29</v>
      </c>
      <c r="O26" s="128"/>
      <c r="P26" s="128"/>
      <c r="Q26" s="128"/>
      <c r="R26" s="128"/>
      <c r="S26" s="128"/>
      <c r="T26" s="128"/>
      <c r="U26" s="128"/>
      <c r="V26" s="128"/>
      <c r="W26" s="128"/>
      <c r="X26" s="128"/>
      <c r="Y26" s="128"/>
    </row>
    <row r="27" spans="1:25" ht="21" customHeight="1">
      <c r="A27" s="219" t="s">
        <v>125</v>
      </c>
      <c r="B27" s="135"/>
      <c r="C27" s="222"/>
      <c r="D27" s="223"/>
      <c r="E27" s="223">
        <v>4</v>
      </c>
      <c r="F27" s="223"/>
      <c r="G27" s="223">
        <v>1</v>
      </c>
      <c r="H27" s="223"/>
      <c r="I27" s="223">
        <v>1</v>
      </c>
      <c r="J27" s="223"/>
      <c r="K27" s="224">
        <v>6</v>
      </c>
      <c r="L27" s="128"/>
      <c r="M27" s="220" t="s">
        <v>136</v>
      </c>
      <c r="N27" s="221">
        <v>29</v>
      </c>
      <c r="O27" s="128"/>
      <c r="P27" s="128"/>
      <c r="Q27" s="128"/>
      <c r="R27" s="128"/>
      <c r="S27" s="128"/>
      <c r="T27" s="128"/>
      <c r="U27" s="128"/>
      <c r="V27" s="128"/>
      <c r="W27" s="128"/>
      <c r="X27" s="128"/>
      <c r="Y27" s="128"/>
    </row>
    <row r="28" spans="1:25" ht="21" customHeight="1">
      <c r="A28" s="219" t="s">
        <v>126</v>
      </c>
      <c r="B28" s="135"/>
      <c r="C28" s="222">
        <v>5</v>
      </c>
      <c r="D28" s="223"/>
      <c r="E28" s="223">
        <v>19</v>
      </c>
      <c r="F28" s="223"/>
      <c r="G28" s="223">
        <v>1</v>
      </c>
      <c r="H28" s="223"/>
      <c r="I28" s="223">
        <v>5</v>
      </c>
      <c r="J28" s="223"/>
      <c r="K28" s="224">
        <v>30</v>
      </c>
      <c r="L28" s="128"/>
      <c r="M28" s="220" t="s">
        <v>130</v>
      </c>
      <c r="N28" s="221">
        <v>28</v>
      </c>
      <c r="O28" s="128"/>
      <c r="P28" s="128"/>
      <c r="Q28" s="128"/>
      <c r="R28" s="128"/>
      <c r="S28" s="128"/>
      <c r="T28" s="128"/>
      <c r="U28" s="128"/>
      <c r="V28" s="128"/>
      <c r="W28" s="128"/>
      <c r="X28" s="128"/>
      <c r="Y28" s="128"/>
    </row>
    <row r="29" spans="1:25" ht="21" customHeight="1">
      <c r="A29" s="219" t="s">
        <v>127</v>
      </c>
      <c r="B29" s="135"/>
      <c r="C29" s="222">
        <v>3</v>
      </c>
      <c r="D29" s="223"/>
      <c r="E29" s="223">
        <v>9</v>
      </c>
      <c r="F29" s="223"/>
      <c r="G29" s="223">
        <v>5</v>
      </c>
      <c r="H29" s="223"/>
      <c r="I29" s="223">
        <v>12</v>
      </c>
      <c r="J29" s="223"/>
      <c r="K29" s="224">
        <v>29</v>
      </c>
      <c r="L29" s="128"/>
      <c r="M29" s="220" t="s">
        <v>117</v>
      </c>
      <c r="N29" s="221">
        <v>24</v>
      </c>
      <c r="O29" s="128"/>
      <c r="P29" s="128"/>
      <c r="Q29" s="128"/>
      <c r="R29" s="128"/>
      <c r="S29" s="128"/>
      <c r="T29" s="128"/>
      <c r="U29" s="128"/>
      <c r="V29" s="128"/>
      <c r="W29" s="128"/>
      <c r="X29" s="128"/>
      <c r="Y29" s="128"/>
    </row>
    <row r="30" spans="1:25" ht="21" customHeight="1">
      <c r="A30" s="219" t="s">
        <v>128</v>
      </c>
      <c r="B30" s="135"/>
      <c r="C30" s="222">
        <v>16</v>
      </c>
      <c r="D30" s="223"/>
      <c r="E30" s="223">
        <v>19</v>
      </c>
      <c r="F30" s="223"/>
      <c r="G30" s="223">
        <v>23</v>
      </c>
      <c r="H30" s="223"/>
      <c r="I30" s="223">
        <v>19</v>
      </c>
      <c r="J30" s="223"/>
      <c r="K30" s="224">
        <v>77</v>
      </c>
      <c r="L30" s="128"/>
      <c r="M30" s="220" t="s">
        <v>511</v>
      </c>
      <c r="N30" s="221">
        <v>23</v>
      </c>
      <c r="O30" s="128"/>
      <c r="P30" s="128"/>
      <c r="Q30" s="128"/>
      <c r="R30" s="128"/>
      <c r="S30" s="128"/>
      <c r="T30" s="128"/>
      <c r="U30" s="128"/>
      <c r="V30" s="128"/>
      <c r="W30" s="128"/>
      <c r="X30" s="128"/>
      <c r="Y30" s="128"/>
    </row>
    <row r="31" spans="1:25" ht="21" customHeight="1">
      <c r="A31" s="219" t="s">
        <v>129</v>
      </c>
      <c r="B31" s="135"/>
      <c r="C31" s="222"/>
      <c r="D31" s="223"/>
      <c r="E31" s="223">
        <v>10</v>
      </c>
      <c r="F31" s="223"/>
      <c r="G31" s="223">
        <v>1</v>
      </c>
      <c r="H31" s="223"/>
      <c r="I31" s="223">
        <v>1</v>
      </c>
      <c r="J31" s="223"/>
      <c r="K31" s="224">
        <v>12</v>
      </c>
      <c r="L31" s="128"/>
      <c r="M31" s="220" t="s">
        <v>131</v>
      </c>
      <c r="N31" s="221">
        <v>20</v>
      </c>
      <c r="O31" s="128"/>
      <c r="P31" s="128"/>
      <c r="Q31" s="128"/>
      <c r="R31" s="128"/>
      <c r="S31" s="128"/>
      <c r="T31" s="128"/>
      <c r="U31" s="128"/>
      <c r="V31" s="128"/>
      <c r="W31" s="128"/>
      <c r="X31" s="128"/>
      <c r="Y31" s="128"/>
    </row>
    <row r="32" spans="1:25" ht="21" customHeight="1">
      <c r="A32" s="219" t="s">
        <v>130</v>
      </c>
      <c r="B32" s="135"/>
      <c r="C32" s="222">
        <v>6</v>
      </c>
      <c r="D32" s="223"/>
      <c r="E32" s="223">
        <v>16</v>
      </c>
      <c r="F32" s="223"/>
      <c r="G32" s="223"/>
      <c r="H32" s="223"/>
      <c r="I32" s="223">
        <v>6</v>
      </c>
      <c r="J32" s="223"/>
      <c r="K32" s="224">
        <v>28</v>
      </c>
      <c r="L32" s="128"/>
      <c r="M32" s="220" t="s">
        <v>132</v>
      </c>
      <c r="N32" s="221">
        <v>19</v>
      </c>
      <c r="O32" s="128"/>
      <c r="P32" s="128"/>
      <c r="Q32" s="128"/>
      <c r="R32" s="128"/>
      <c r="S32" s="128"/>
      <c r="T32" s="128"/>
      <c r="U32" s="128"/>
      <c r="V32" s="128"/>
      <c r="W32" s="128"/>
      <c r="X32" s="128"/>
      <c r="Y32" s="128"/>
    </row>
    <row r="33" spans="1:25" ht="21" customHeight="1">
      <c r="A33" s="219" t="s">
        <v>131</v>
      </c>
      <c r="B33" s="135"/>
      <c r="C33" s="222">
        <v>1</v>
      </c>
      <c r="D33" s="223"/>
      <c r="E33" s="223">
        <v>3</v>
      </c>
      <c r="F33" s="223"/>
      <c r="G33" s="223">
        <v>5</v>
      </c>
      <c r="H33" s="223"/>
      <c r="I33" s="223">
        <v>11</v>
      </c>
      <c r="J33" s="223"/>
      <c r="K33" s="224">
        <v>20</v>
      </c>
      <c r="L33" s="128"/>
      <c r="M33" s="220" t="s">
        <v>109</v>
      </c>
      <c r="N33" s="221">
        <v>15</v>
      </c>
      <c r="O33" s="128"/>
      <c r="P33" s="128"/>
      <c r="Q33" s="128"/>
      <c r="R33" s="128"/>
      <c r="S33" s="128"/>
      <c r="T33" s="128"/>
      <c r="U33" s="128"/>
      <c r="V33" s="128"/>
      <c r="W33" s="128"/>
      <c r="X33" s="128"/>
      <c r="Y33" s="128"/>
    </row>
    <row r="34" spans="1:25" ht="21" customHeight="1">
      <c r="A34" s="219" t="s">
        <v>132</v>
      </c>
      <c r="B34" s="135"/>
      <c r="C34" s="222">
        <v>3</v>
      </c>
      <c r="D34" s="223"/>
      <c r="E34" s="223">
        <v>7</v>
      </c>
      <c r="F34" s="223"/>
      <c r="G34" s="223">
        <v>4</v>
      </c>
      <c r="H34" s="223"/>
      <c r="I34" s="223">
        <v>5</v>
      </c>
      <c r="J34" s="223"/>
      <c r="K34" s="224">
        <v>19</v>
      </c>
      <c r="L34" s="128"/>
      <c r="M34" s="220" t="s">
        <v>129</v>
      </c>
      <c r="N34" s="221">
        <v>12</v>
      </c>
      <c r="O34" s="128"/>
      <c r="P34" s="128"/>
      <c r="Q34" s="128"/>
      <c r="R34" s="128"/>
      <c r="S34" s="128"/>
      <c r="T34" s="128"/>
      <c r="U34" s="128"/>
      <c r="V34" s="128"/>
      <c r="W34" s="128"/>
      <c r="X34" s="128"/>
      <c r="Y34" s="128"/>
    </row>
    <row r="35" spans="1:25" ht="21" customHeight="1">
      <c r="A35" s="219" t="s">
        <v>133</v>
      </c>
      <c r="B35" s="135"/>
      <c r="C35" s="222">
        <v>2</v>
      </c>
      <c r="D35" s="223"/>
      <c r="E35" s="223">
        <v>4</v>
      </c>
      <c r="F35" s="223"/>
      <c r="G35" s="223"/>
      <c r="H35" s="223"/>
      <c r="I35" s="223">
        <v>3</v>
      </c>
      <c r="J35" s="223"/>
      <c r="K35" s="224">
        <v>9</v>
      </c>
      <c r="L35" s="128"/>
      <c r="M35" s="220" t="s">
        <v>124</v>
      </c>
      <c r="N35" s="221">
        <v>11</v>
      </c>
      <c r="O35" s="128"/>
      <c r="P35" s="128"/>
      <c r="Q35" s="128"/>
      <c r="R35" s="128"/>
      <c r="S35" s="128"/>
      <c r="T35" s="128"/>
      <c r="U35" s="128"/>
      <c r="V35" s="128"/>
      <c r="W35" s="128"/>
      <c r="X35" s="128"/>
      <c r="Y35" s="128"/>
    </row>
    <row r="36" spans="1:25" ht="21" customHeight="1">
      <c r="A36" s="219" t="s">
        <v>134</v>
      </c>
      <c r="B36" s="135"/>
      <c r="C36" s="222">
        <v>6</v>
      </c>
      <c r="D36" s="223"/>
      <c r="E36" s="223">
        <v>20</v>
      </c>
      <c r="F36" s="223"/>
      <c r="G36" s="223">
        <v>6</v>
      </c>
      <c r="H36" s="223"/>
      <c r="I36" s="223">
        <v>11</v>
      </c>
      <c r="J36" s="223"/>
      <c r="K36" s="224">
        <v>43</v>
      </c>
      <c r="L36" s="128"/>
      <c r="M36" s="220" t="s">
        <v>108</v>
      </c>
      <c r="N36" s="221">
        <v>10</v>
      </c>
      <c r="O36" s="128"/>
      <c r="P36" s="128"/>
      <c r="Q36" s="128"/>
      <c r="R36" s="128"/>
      <c r="S36" s="128"/>
      <c r="T36" s="128"/>
      <c r="U36" s="128"/>
      <c r="V36" s="128"/>
      <c r="W36" s="128"/>
      <c r="X36" s="128"/>
      <c r="Y36" s="128"/>
    </row>
    <row r="37" spans="1:25" ht="21" customHeight="1">
      <c r="A37" s="219" t="s">
        <v>135</v>
      </c>
      <c r="B37" s="135"/>
      <c r="C37" s="222">
        <v>12</v>
      </c>
      <c r="D37" s="223"/>
      <c r="E37" s="223">
        <v>18</v>
      </c>
      <c r="F37" s="223"/>
      <c r="G37" s="223">
        <v>20</v>
      </c>
      <c r="H37" s="223"/>
      <c r="I37" s="223">
        <v>52</v>
      </c>
      <c r="J37" s="223"/>
      <c r="K37" s="224">
        <v>102</v>
      </c>
      <c r="L37" s="128"/>
      <c r="M37" s="220" t="s">
        <v>113</v>
      </c>
      <c r="N37" s="221">
        <v>10</v>
      </c>
      <c r="O37" s="128"/>
      <c r="P37" s="128"/>
      <c r="Q37" s="128"/>
      <c r="R37" s="128"/>
      <c r="S37" s="128"/>
      <c r="T37" s="128"/>
      <c r="U37" s="128"/>
      <c r="V37" s="128"/>
      <c r="W37" s="128"/>
      <c r="X37" s="128"/>
      <c r="Y37" s="128"/>
    </row>
    <row r="38" spans="1:25" ht="21" customHeight="1">
      <c r="A38" s="219" t="s">
        <v>136</v>
      </c>
      <c r="B38" s="135"/>
      <c r="C38" s="222"/>
      <c r="D38" s="223"/>
      <c r="E38" s="223">
        <v>3</v>
      </c>
      <c r="F38" s="223"/>
      <c r="G38" s="223">
        <v>17</v>
      </c>
      <c r="H38" s="223"/>
      <c r="I38" s="223">
        <v>9</v>
      </c>
      <c r="J38" s="223"/>
      <c r="K38" s="224">
        <v>29</v>
      </c>
      <c r="L38" s="128"/>
      <c r="M38" s="220" t="s">
        <v>111</v>
      </c>
      <c r="N38" s="221">
        <v>9</v>
      </c>
      <c r="O38" s="128"/>
      <c r="P38" s="128"/>
      <c r="Q38" s="128"/>
      <c r="R38" s="128"/>
      <c r="S38" s="128"/>
      <c r="T38" s="128"/>
      <c r="U38" s="128"/>
      <c r="V38" s="128"/>
      <c r="W38" s="128"/>
      <c r="X38" s="128"/>
      <c r="Y38" s="128"/>
    </row>
    <row r="39" spans="1:25" ht="21" customHeight="1">
      <c r="A39" s="219" t="s">
        <v>137</v>
      </c>
      <c r="B39" s="135"/>
      <c r="C39" s="222">
        <v>55</v>
      </c>
      <c r="D39" s="223"/>
      <c r="E39" s="223">
        <v>42</v>
      </c>
      <c r="F39" s="223"/>
      <c r="G39" s="223">
        <v>39</v>
      </c>
      <c r="H39" s="223"/>
      <c r="I39" s="223">
        <v>190</v>
      </c>
      <c r="J39" s="223"/>
      <c r="K39" s="224">
        <v>326</v>
      </c>
      <c r="L39" s="128"/>
      <c r="M39" s="220" t="s">
        <v>133</v>
      </c>
      <c r="N39" s="221">
        <v>9</v>
      </c>
      <c r="O39" s="128"/>
      <c r="P39" s="128"/>
      <c r="Q39" s="128"/>
      <c r="R39" s="128"/>
      <c r="S39" s="128"/>
      <c r="T39" s="128"/>
      <c r="U39" s="128"/>
      <c r="V39" s="128"/>
      <c r="W39" s="128"/>
      <c r="X39" s="128"/>
      <c r="Y39" s="128"/>
    </row>
    <row r="40" spans="1:25" ht="21" customHeight="1">
      <c r="A40" s="219" t="s">
        <v>138</v>
      </c>
      <c r="B40" s="135"/>
      <c r="C40" s="222">
        <v>1</v>
      </c>
      <c r="D40" s="223"/>
      <c r="E40" s="223">
        <v>3</v>
      </c>
      <c r="F40" s="223"/>
      <c r="G40" s="223"/>
      <c r="H40" s="223"/>
      <c r="I40" s="223"/>
      <c r="J40" s="223"/>
      <c r="K40" s="224">
        <v>4</v>
      </c>
      <c r="L40" s="128"/>
      <c r="M40" s="220" t="s">
        <v>125</v>
      </c>
      <c r="N40" s="221">
        <v>6</v>
      </c>
      <c r="O40" s="128"/>
      <c r="P40" s="128"/>
      <c r="Q40" s="128"/>
      <c r="R40" s="128"/>
      <c r="S40" s="128"/>
      <c r="T40" s="128"/>
      <c r="U40" s="128"/>
      <c r="V40" s="128"/>
      <c r="W40" s="128"/>
      <c r="X40" s="128"/>
      <c r="Y40" s="128"/>
    </row>
    <row r="41" spans="1:25" ht="21" customHeight="1">
      <c r="A41" s="219" t="s">
        <v>139</v>
      </c>
      <c r="B41" s="135"/>
      <c r="C41" s="222"/>
      <c r="D41" s="223"/>
      <c r="E41" s="223">
        <v>51</v>
      </c>
      <c r="F41" s="223"/>
      <c r="G41" s="223">
        <v>1</v>
      </c>
      <c r="H41" s="223"/>
      <c r="I41" s="223">
        <v>10</v>
      </c>
      <c r="J41" s="223"/>
      <c r="K41" s="224">
        <v>62</v>
      </c>
      <c r="L41" s="128"/>
      <c r="M41" s="220" t="s">
        <v>138</v>
      </c>
      <c r="N41" s="221">
        <v>4</v>
      </c>
      <c r="O41" s="128"/>
      <c r="P41" s="128"/>
      <c r="Q41" s="128"/>
      <c r="R41" s="128"/>
      <c r="S41" s="128"/>
      <c r="T41" s="128"/>
      <c r="U41" s="128"/>
      <c r="V41" s="128"/>
      <c r="W41" s="128"/>
      <c r="X41" s="128"/>
      <c r="Y41" s="128"/>
    </row>
    <row r="42" spans="1:25" ht="21" customHeight="1">
      <c r="A42" s="219" t="s">
        <v>511</v>
      </c>
      <c r="B42" s="135"/>
      <c r="C42" s="222">
        <v>2</v>
      </c>
      <c r="D42" s="223"/>
      <c r="E42" s="223">
        <v>10</v>
      </c>
      <c r="F42" s="223"/>
      <c r="G42" s="223">
        <v>5</v>
      </c>
      <c r="H42" s="223"/>
      <c r="I42" s="223">
        <v>6</v>
      </c>
      <c r="J42" s="223"/>
      <c r="K42" s="224">
        <v>23</v>
      </c>
      <c r="L42" s="128"/>
      <c r="M42" s="220" t="s">
        <v>110</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174</v>
      </c>
      <c r="D44" s="227">
        <v>0</v>
      </c>
      <c r="E44" s="227">
        <v>730</v>
      </c>
      <c r="F44" s="227">
        <v>0</v>
      </c>
      <c r="G44" s="227">
        <v>257</v>
      </c>
      <c r="H44" s="227">
        <v>0</v>
      </c>
      <c r="I44" s="227">
        <v>544</v>
      </c>
      <c r="J44" s="227">
        <v>0</v>
      </c>
      <c r="K44" s="228">
        <v>1705</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0" orientation="landscape" useFirstPageNumber="1" r:id="rId1"/>
  <headerFooter scaleWithDoc="0">
    <oddHeader>&amp;L&amp;G&amp;C&amp;G&amp;R&amp;G</oddHeader>
    <oddFooter>&amp;R&amp;"Montserrat,Negrita"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0E7C8-62AF-4156-863D-BE017FBDE3BC}">
  <dimension ref="A1:Y51"/>
  <sheetViews>
    <sheetView view="pageBreakPreview" topLeftCell="A2" zoomScale="85" zoomScaleNormal="100" zoomScaleSheetLayoutView="85" workbookViewId="0">
      <selection activeCell="D29" sqref="D29"/>
    </sheetView>
  </sheetViews>
  <sheetFormatPr baseColWidth="10"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143</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c r="F10" s="223"/>
      <c r="G10" s="223"/>
      <c r="H10" s="223"/>
      <c r="I10" s="223"/>
      <c r="J10" s="223"/>
      <c r="K10" s="224">
        <v>0</v>
      </c>
      <c r="L10" s="128"/>
      <c r="M10" s="220" t="s">
        <v>117</v>
      </c>
      <c r="N10" s="221">
        <v>32</v>
      </c>
      <c r="O10" s="128"/>
      <c r="P10" s="128"/>
      <c r="Q10" s="128"/>
      <c r="R10" s="128"/>
      <c r="S10" s="128"/>
      <c r="T10" s="128"/>
      <c r="U10" s="128"/>
      <c r="V10" s="128"/>
      <c r="W10" s="128"/>
      <c r="X10" s="128"/>
      <c r="Y10" s="128"/>
    </row>
    <row r="11" spans="1:25" ht="21" customHeight="1">
      <c r="A11" s="219" t="s">
        <v>109</v>
      </c>
      <c r="B11" s="135"/>
      <c r="C11" s="222"/>
      <c r="D11" s="223"/>
      <c r="E11" s="223">
        <v>1</v>
      </c>
      <c r="F11" s="223"/>
      <c r="G11" s="223"/>
      <c r="H11" s="223"/>
      <c r="I11" s="223"/>
      <c r="J11" s="223"/>
      <c r="K11" s="224">
        <v>1</v>
      </c>
      <c r="L11" s="128"/>
      <c r="M11" s="220" t="s">
        <v>112</v>
      </c>
      <c r="N11" s="221">
        <v>25</v>
      </c>
      <c r="O11" s="128"/>
      <c r="P11" s="128"/>
      <c r="Q11" s="128"/>
      <c r="R11" s="128"/>
      <c r="S11" s="128"/>
      <c r="T11" s="128"/>
      <c r="U11" s="128"/>
      <c r="V11" s="128"/>
      <c r="W11" s="128"/>
      <c r="X11" s="128"/>
      <c r="Y11" s="128"/>
    </row>
    <row r="12" spans="1:25" ht="21" customHeight="1">
      <c r="A12" s="219" t="s">
        <v>110</v>
      </c>
      <c r="B12" s="135"/>
      <c r="C12" s="222"/>
      <c r="D12" s="223"/>
      <c r="E12" s="223"/>
      <c r="F12" s="223"/>
      <c r="G12" s="223"/>
      <c r="H12" s="223"/>
      <c r="I12" s="223"/>
      <c r="J12" s="223"/>
      <c r="K12" s="224">
        <v>0</v>
      </c>
      <c r="L12" s="128"/>
      <c r="M12" s="220" t="s">
        <v>115</v>
      </c>
      <c r="N12" s="221">
        <v>12</v>
      </c>
      <c r="O12" s="128"/>
      <c r="P12" s="128"/>
      <c r="Q12" s="128"/>
      <c r="R12" s="128"/>
      <c r="S12" s="128"/>
      <c r="T12" s="128"/>
      <c r="U12" s="128"/>
      <c r="V12" s="128"/>
      <c r="W12" s="128"/>
      <c r="X12" s="128"/>
      <c r="Y12" s="128"/>
    </row>
    <row r="13" spans="1:25" ht="21" customHeight="1">
      <c r="A13" s="219" t="s">
        <v>111</v>
      </c>
      <c r="B13" s="135"/>
      <c r="C13" s="222"/>
      <c r="D13" s="223"/>
      <c r="E13" s="223"/>
      <c r="F13" s="223"/>
      <c r="G13" s="223"/>
      <c r="H13" s="223"/>
      <c r="I13" s="223"/>
      <c r="J13" s="223"/>
      <c r="K13" s="224">
        <v>0</v>
      </c>
      <c r="L13" s="128"/>
      <c r="M13" s="220" t="s">
        <v>132</v>
      </c>
      <c r="N13" s="221">
        <v>8</v>
      </c>
      <c r="O13" s="128"/>
      <c r="P13" s="128"/>
      <c r="Q13" s="128"/>
      <c r="R13" s="128"/>
      <c r="S13" s="128"/>
      <c r="T13" s="128"/>
      <c r="U13" s="128"/>
      <c r="V13" s="128"/>
      <c r="W13" s="128"/>
      <c r="X13" s="128"/>
      <c r="Y13" s="128"/>
    </row>
    <row r="14" spans="1:25" ht="21" customHeight="1">
      <c r="A14" s="219" t="s">
        <v>114</v>
      </c>
      <c r="B14" s="135"/>
      <c r="C14" s="222"/>
      <c r="D14" s="223"/>
      <c r="E14" s="223">
        <v>1</v>
      </c>
      <c r="F14" s="223"/>
      <c r="G14" s="223"/>
      <c r="H14" s="223"/>
      <c r="I14" s="223"/>
      <c r="J14" s="223"/>
      <c r="K14" s="224">
        <v>1</v>
      </c>
      <c r="L14" s="128"/>
      <c r="M14" s="220" t="s">
        <v>126</v>
      </c>
      <c r="N14" s="221">
        <v>7</v>
      </c>
      <c r="O14" s="128"/>
      <c r="P14" s="128"/>
      <c r="Q14" s="128"/>
      <c r="R14" s="128"/>
      <c r="S14" s="128"/>
      <c r="T14" s="128"/>
      <c r="U14" s="128"/>
      <c r="V14" s="128"/>
      <c r="W14" s="128"/>
      <c r="X14" s="128"/>
      <c r="Y14" s="128"/>
    </row>
    <row r="15" spans="1:25" ht="21" customHeight="1">
      <c r="A15" s="219" t="s">
        <v>115</v>
      </c>
      <c r="B15" s="135"/>
      <c r="C15" s="222">
        <v>1</v>
      </c>
      <c r="D15" s="223"/>
      <c r="E15" s="223">
        <v>2</v>
      </c>
      <c r="F15" s="223"/>
      <c r="G15" s="223"/>
      <c r="H15" s="223"/>
      <c r="I15" s="223">
        <v>9</v>
      </c>
      <c r="J15" s="223"/>
      <c r="K15" s="224">
        <v>12</v>
      </c>
      <c r="L15" s="128"/>
      <c r="M15" s="220" t="s">
        <v>119</v>
      </c>
      <c r="N15" s="221">
        <v>5</v>
      </c>
      <c r="O15" s="128"/>
      <c r="P15" s="128"/>
      <c r="Q15" s="128"/>
      <c r="R15" s="128"/>
      <c r="S15" s="128"/>
      <c r="T15" s="128"/>
      <c r="U15" s="128"/>
      <c r="V15" s="128"/>
      <c r="W15" s="128"/>
      <c r="X15" s="128"/>
      <c r="Y15" s="128"/>
    </row>
    <row r="16" spans="1:25" ht="21" customHeight="1">
      <c r="A16" s="219" t="s">
        <v>116</v>
      </c>
      <c r="B16" s="135"/>
      <c r="C16" s="222"/>
      <c r="D16" s="223"/>
      <c r="E16" s="223"/>
      <c r="F16" s="223"/>
      <c r="G16" s="223"/>
      <c r="H16" s="223"/>
      <c r="I16" s="223">
        <v>2</v>
      </c>
      <c r="J16" s="223"/>
      <c r="K16" s="224">
        <v>2</v>
      </c>
      <c r="L16" s="128"/>
      <c r="M16" s="220" t="s">
        <v>135</v>
      </c>
      <c r="N16" s="221">
        <v>5</v>
      </c>
      <c r="O16" s="128"/>
      <c r="P16" s="128"/>
      <c r="Q16" s="128"/>
      <c r="R16" s="128"/>
      <c r="S16" s="128"/>
      <c r="T16" s="128"/>
      <c r="U16" s="128"/>
      <c r="V16" s="128"/>
      <c r="W16" s="128"/>
      <c r="X16" s="128"/>
      <c r="Y16" s="128"/>
    </row>
    <row r="17" spans="1:25" ht="21" customHeight="1">
      <c r="A17" s="219" t="s">
        <v>112</v>
      </c>
      <c r="B17" s="135"/>
      <c r="C17" s="222">
        <v>2</v>
      </c>
      <c r="D17" s="223"/>
      <c r="E17" s="223">
        <v>3</v>
      </c>
      <c r="F17" s="223"/>
      <c r="G17" s="223">
        <v>1</v>
      </c>
      <c r="H17" s="223"/>
      <c r="I17" s="223">
        <v>19</v>
      </c>
      <c r="J17" s="223"/>
      <c r="K17" s="224">
        <v>25</v>
      </c>
      <c r="L17" s="128"/>
      <c r="M17" s="220" t="s">
        <v>137</v>
      </c>
      <c r="N17" s="221">
        <v>5</v>
      </c>
      <c r="O17" s="128"/>
      <c r="P17" s="128"/>
      <c r="Q17" s="128"/>
      <c r="R17" s="128"/>
      <c r="S17" s="128"/>
      <c r="T17" s="128"/>
      <c r="U17" s="128"/>
      <c r="V17" s="128"/>
      <c r="W17" s="128"/>
      <c r="X17" s="128"/>
      <c r="Y17" s="128"/>
    </row>
    <row r="18" spans="1:25" ht="21" customHeight="1">
      <c r="A18" s="219" t="s">
        <v>113</v>
      </c>
      <c r="B18" s="135"/>
      <c r="C18" s="222"/>
      <c r="D18" s="223"/>
      <c r="E18" s="223"/>
      <c r="F18" s="223"/>
      <c r="G18" s="223"/>
      <c r="H18" s="223"/>
      <c r="I18" s="223"/>
      <c r="J18" s="223"/>
      <c r="K18" s="224">
        <v>0</v>
      </c>
      <c r="L18" s="128"/>
      <c r="M18" s="220" t="s">
        <v>139</v>
      </c>
      <c r="N18" s="221">
        <v>5</v>
      </c>
      <c r="O18" s="128"/>
      <c r="P18" s="128"/>
      <c r="Q18" s="128"/>
      <c r="R18" s="128"/>
      <c r="S18" s="128"/>
      <c r="T18" s="128"/>
      <c r="U18" s="128"/>
      <c r="V18" s="128"/>
      <c r="W18" s="128"/>
      <c r="X18" s="128"/>
      <c r="Y18" s="128"/>
    </row>
    <row r="19" spans="1:25" ht="21" customHeight="1">
      <c r="A19" s="219" t="s">
        <v>117</v>
      </c>
      <c r="B19" s="135"/>
      <c r="C19" s="222">
        <v>1</v>
      </c>
      <c r="D19" s="223"/>
      <c r="E19" s="223">
        <v>4</v>
      </c>
      <c r="F19" s="223"/>
      <c r="G19" s="223"/>
      <c r="H19" s="223"/>
      <c r="I19" s="223">
        <v>27</v>
      </c>
      <c r="J19" s="223"/>
      <c r="K19" s="224">
        <v>32</v>
      </c>
      <c r="L19" s="128"/>
      <c r="M19" s="220" t="s">
        <v>122</v>
      </c>
      <c r="N19" s="221">
        <v>4</v>
      </c>
      <c r="O19" s="128"/>
      <c r="P19" s="128"/>
      <c r="Q19" s="128"/>
      <c r="R19" s="128"/>
      <c r="S19" s="128"/>
      <c r="T19" s="128"/>
      <c r="U19" s="128"/>
      <c r="V19" s="128"/>
      <c r="W19" s="128"/>
      <c r="X19" s="128"/>
      <c r="Y19" s="128"/>
    </row>
    <row r="20" spans="1:25" ht="21" customHeight="1">
      <c r="A20" s="219" t="s">
        <v>122</v>
      </c>
      <c r="B20" s="135"/>
      <c r="C20" s="222"/>
      <c r="D20" s="223"/>
      <c r="E20" s="223">
        <v>1</v>
      </c>
      <c r="F20" s="223"/>
      <c r="G20" s="223">
        <v>2</v>
      </c>
      <c r="H20" s="223"/>
      <c r="I20" s="223">
        <v>1</v>
      </c>
      <c r="J20" s="223"/>
      <c r="K20" s="224">
        <v>4</v>
      </c>
      <c r="L20" s="128"/>
      <c r="M20" s="220" t="s">
        <v>133</v>
      </c>
      <c r="N20" s="221">
        <v>4</v>
      </c>
      <c r="O20" s="128"/>
      <c r="P20" s="128"/>
      <c r="Q20" s="128"/>
      <c r="R20" s="128"/>
      <c r="S20" s="128"/>
      <c r="T20" s="128"/>
      <c r="U20" s="128"/>
      <c r="V20" s="128"/>
      <c r="W20" s="128"/>
      <c r="X20" s="128"/>
      <c r="Y20" s="128"/>
    </row>
    <row r="21" spans="1:25" ht="21" customHeight="1">
      <c r="A21" s="219" t="s">
        <v>118</v>
      </c>
      <c r="B21" s="135"/>
      <c r="C21" s="222"/>
      <c r="D21" s="223"/>
      <c r="E21" s="223"/>
      <c r="F21" s="223"/>
      <c r="G21" s="223"/>
      <c r="H21" s="223"/>
      <c r="I21" s="223"/>
      <c r="J21" s="223"/>
      <c r="K21" s="224">
        <v>0</v>
      </c>
      <c r="L21" s="128"/>
      <c r="M21" s="220" t="s">
        <v>511</v>
      </c>
      <c r="N21" s="221">
        <v>3</v>
      </c>
      <c r="O21" s="128"/>
      <c r="P21" s="128"/>
      <c r="Q21" s="128"/>
      <c r="R21" s="128"/>
      <c r="S21" s="128"/>
      <c r="T21" s="128"/>
      <c r="U21" s="128"/>
      <c r="V21" s="128"/>
      <c r="W21" s="128"/>
      <c r="X21" s="128"/>
      <c r="Y21" s="128"/>
    </row>
    <row r="22" spans="1:25" ht="21" customHeight="1">
      <c r="A22" s="219" t="s">
        <v>119</v>
      </c>
      <c r="B22" s="135"/>
      <c r="C22" s="222">
        <v>1</v>
      </c>
      <c r="D22" s="223"/>
      <c r="E22" s="223"/>
      <c r="F22" s="223"/>
      <c r="G22" s="223">
        <v>3</v>
      </c>
      <c r="H22" s="223"/>
      <c r="I22" s="223">
        <v>1</v>
      </c>
      <c r="J22" s="223"/>
      <c r="K22" s="224">
        <v>5</v>
      </c>
      <c r="L22" s="128"/>
      <c r="M22" s="220" t="s">
        <v>116</v>
      </c>
      <c r="N22" s="221">
        <v>2</v>
      </c>
      <c r="O22" s="128"/>
      <c r="P22" s="128"/>
      <c r="Q22" s="128"/>
      <c r="R22" s="128"/>
      <c r="S22" s="128"/>
      <c r="T22" s="128"/>
      <c r="U22" s="128"/>
      <c r="V22" s="128"/>
      <c r="W22" s="128"/>
      <c r="X22" s="128"/>
      <c r="Y22" s="128"/>
    </row>
    <row r="23" spans="1:25" ht="21" customHeight="1">
      <c r="A23" s="219" t="s">
        <v>120</v>
      </c>
      <c r="B23" s="135"/>
      <c r="C23" s="222"/>
      <c r="D23" s="223"/>
      <c r="E23" s="223"/>
      <c r="F23" s="223"/>
      <c r="G23" s="223">
        <v>1</v>
      </c>
      <c r="H23" s="223"/>
      <c r="I23" s="223"/>
      <c r="J23" s="223"/>
      <c r="K23" s="224">
        <v>1</v>
      </c>
      <c r="L23" s="128"/>
      <c r="M23" s="220" t="s">
        <v>131</v>
      </c>
      <c r="N23" s="221">
        <v>2</v>
      </c>
      <c r="O23" s="128"/>
      <c r="P23" s="128"/>
      <c r="Q23" s="128"/>
      <c r="R23" s="128"/>
      <c r="S23" s="128"/>
      <c r="T23" s="128"/>
      <c r="U23" s="128"/>
      <c r="V23" s="128"/>
      <c r="W23" s="128"/>
      <c r="X23" s="128"/>
      <c r="Y23" s="128"/>
    </row>
    <row r="24" spans="1:25" ht="21" customHeight="1">
      <c r="A24" s="219" t="s">
        <v>121</v>
      </c>
      <c r="B24" s="135"/>
      <c r="C24" s="222"/>
      <c r="D24" s="223"/>
      <c r="E24" s="223"/>
      <c r="F24" s="223"/>
      <c r="G24" s="223"/>
      <c r="H24" s="223"/>
      <c r="I24" s="223"/>
      <c r="J24" s="223"/>
      <c r="K24" s="224">
        <v>0</v>
      </c>
      <c r="L24" s="128"/>
      <c r="M24" s="220" t="s">
        <v>109</v>
      </c>
      <c r="N24" s="221">
        <v>1</v>
      </c>
      <c r="O24" s="128"/>
      <c r="P24" s="128"/>
      <c r="Q24" s="128"/>
      <c r="R24" s="128"/>
      <c r="S24" s="128"/>
      <c r="T24" s="128"/>
      <c r="U24" s="128"/>
      <c r="V24" s="128"/>
      <c r="W24" s="128"/>
      <c r="X24" s="128"/>
      <c r="Y24" s="128"/>
    </row>
    <row r="25" spans="1:25" ht="21" customHeight="1">
      <c r="A25" s="219" t="s">
        <v>123</v>
      </c>
      <c r="B25" s="135"/>
      <c r="C25" s="222"/>
      <c r="D25" s="223"/>
      <c r="E25" s="223"/>
      <c r="F25" s="223"/>
      <c r="G25" s="223"/>
      <c r="H25" s="223"/>
      <c r="I25" s="223">
        <v>1</v>
      </c>
      <c r="J25" s="223"/>
      <c r="K25" s="224">
        <v>1</v>
      </c>
      <c r="L25" s="128"/>
      <c r="M25" s="220" t="s">
        <v>114</v>
      </c>
      <c r="N25" s="221">
        <v>1</v>
      </c>
      <c r="O25" s="128"/>
      <c r="P25" s="128"/>
      <c r="Q25" s="128"/>
      <c r="R25" s="128"/>
      <c r="S25" s="128"/>
      <c r="T25" s="128"/>
      <c r="U25" s="128"/>
      <c r="V25" s="128"/>
      <c r="W25" s="128"/>
      <c r="X25" s="128"/>
      <c r="Y25" s="128"/>
    </row>
    <row r="26" spans="1:25" ht="21" customHeight="1">
      <c r="A26" s="219" t="s">
        <v>124</v>
      </c>
      <c r="B26" s="135"/>
      <c r="C26" s="222"/>
      <c r="D26" s="223"/>
      <c r="E26" s="223"/>
      <c r="F26" s="223"/>
      <c r="G26" s="223"/>
      <c r="H26" s="223"/>
      <c r="I26" s="223">
        <v>1</v>
      </c>
      <c r="J26" s="223"/>
      <c r="K26" s="224">
        <v>1</v>
      </c>
      <c r="L26" s="128"/>
      <c r="M26" s="220" t="s">
        <v>120</v>
      </c>
      <c r="N26" s="221">
        <v>1</v>
      </c>
      <c r="O26" s="128"/>
      <c r="P26" s="128"/>
      <c r="Q26" s="128"/>
      <c r="R26" s="128"/>
      <c r="S26" s="128"/>
      <c r="T26" s="128"/>
      <c r="U26" s="128"/>
      <c r="V26" s="128"/>
      <c r="W26" s="128"/>
      <c r="X26" s="128"/>
      <c r="Y26" s="128"/>
    </row>
    <row r="27" spans="1:25" ht="21" customHeight="1">
      <c r="A27" s="219" t="s">
        <v>125</v>
      </c>
      <c r="B27" s="135"/>
      <c r="C27" s="222">
        <v>1</v>
      </c>
      <c r="D27" s="223"/>
      <c r="E27" s="223"/>
      <c r="F27" s="223"/>
      <c r="G27" s="223"/>
      <c r="H27" s="223"/>
      <c r="I27" s="223"/>
      <c r="J27" s="223"/>
      <c r="K27" s="224">
        <v>1</v>
      </c>
      <c r="L27" s="128"/>
      <c r="M27" s="220" t="s">
        <v>123</v>
      </c>
      <c r="N27" s="221">
        <v>1</v>
      </c>
      <c r="O27" s="128"/>
      <c r="P27" s="128"/>
      <c r="Q27" s="128"/>
      <c r="R27" s="128"/>
      <c r="S27" s="128"/>
      <c r="T27" s="128"/>
      <c r="U27" s="128"/>
      <c r="V27" s="128"/>
      <c r="W27" s="128"/>
      <c r="X27" s="128"/>
      <c r="Y27" s="128"/>
    </row>
    <row r="28" spans="1:25" ht="21" customHeight="1">
      <c r="A28" s="219" t="s">
        <v>126</v>
      </c>
      <c r="B28" s="135"/>
      <c r="C28" s="222"/>
      <c r="D28" s="223"/>
      <c r="E28" s="223">
        <v>4</v>
      </c>
      <c r="F28" s="223"/>
      <c r="G28" s="223"/>
      <c r="H28" s="223"/>
      <c r="I28" s="223">
        <v>3</v>
      </c>
      <c r="J28" s="223"/>
      <c r="K28" s="224">
        <v>7</v>
      </c>
      <c r="L28" s="128"/>
      <c r="M28" s="220" t="s">
        <v>124</v>
      </c>
      <c r="N28" s="221">
        <v>1</v>
      </c>
      <c r="O28" s="128"/>
      <c r="P28" s="128"/>
      <c r="Q28" s="128"/>
      <c r="R28" s="128"/>
      <c r="S28" s="128"/>
      <c r="T28" s="128"/>
      <c r="U28" s="128"/>
      <c r="V28" s="128"/>
      <c r="W28" s="128"/>
      <c r="X28" s="128"/>
      <c r="Y28" s="128"/>
    </row>
    <row r="29" spans="1:25" ht="21" customHeight="1">
      <c r="A29" s="219" t="s">
        <v>127</v>
      </c>
      <c r="B29" s="135"/>
      <c r="C29" s="222"/>
      <c r="D29" s="223"/>
      <c r="E29" s="223"/>
      <c r="F29" s="223"/>
      <c r="G29" s="223"/>
      <c r="H29" s="223"/>
      <c r="I29" s="223"/>
      <c r="J29" s="223"/>
      <c r="K29" s="224">
        <v>0</v>
      </c>
      <c r="L29" s="128"/>
      <c r="M29" s="220" t="s">
        <v>125</v>
      </c>
      <c r="N29" s="221">
        <v>1</v>
      </c>
      <c r="O29" s="128"/>
      <c r="P29" s="128"/>
      <c r="Q29" s="128"/>
      <c r="R29" s="128"/>
      <c r="S29" s="128"/>
      <c r="T29" s="128"/>
      <c r="U29" s="128"/>
      <c r="V29" s="128"/>
      <c r="W29" s="128"/>
      <c r="X29" s="128"/>
      <c r="Y29" s="128"/>
    </row>
    <row r="30" spans="1:25" ht="21" customHeight="1">
      <c r="A30" s="219" t="s">
        <v>128</v>
      </c>
      <c r="B30" s="135"/>
      <c r="C30" s="222"/>
      <c r="D30" s="223"/>
      <c r="E30" s="223"/>
      <c r="F30" s="223"/>
      <c r="G30" s="223"/>
      <c r="H30" s="223"/>
      <c r="I30" s="223"/>
      <c r="J30" s="223"/>
      <c r="K30" s="224">
        <v>0</v>
      </c>
      <c r="L30" s="128"/>
      <c r="M30" s="220" t="s">
        <v>108</v>
      </c>
      <c r="N30" s="221">
        <v>0</v>
      </c>
      <c r="O30" s="128"/>
      <c r="P30" s="128"/>
      <c r="Q30" s="128"/>
      <c r="R30" s="128"/>
      <c r="S30" s="128"/>
      <c r="T30" s="128"/>
      <c r="U30" s="128"/>
      <c r="V30" s="128"/>
      <c r="W30" s="128"/>
      <c r="X30" s="128"/>
      <c r="Y30" s="128"/>
    </row>
    <row r="31" spans="1:25" ht="21" customHeight="1">
      <c r="A31" s="219" t="s">
        <v>129</v>
      </c>
      <c r="B31" s="135"/>
      <c r="C31" s="222"/>
      <c r="D31" s="223"/>
      <c r="E31" s="223"/>
      <c r="F31" s="223"/>
      <c r="G31" s="223"/>
      <c r="H31" s="223"/>
      <c r="I31" s="223"/>
      <c r="J31" s="223"/>
      <c r="K31" s="224">
        <v>0</v>
      </c>
      <c r="L31" s="128"/>
      <c r="M31" s="220" t="s">
        <v>110</v>
      </c>
      <c r="N31" s="221">
        <v>0</v>
      </c>
      <c r="O31" s="128"/>
      <c r="P31" s="128"/>
      <c r="Q31" s="128"/>
      <c r="R31" s="128"/>
      <c r="S31" s="128"/>
      <c r="T31" s="128"/>
      <c r="U31" s="128"/>
      <c r="V31" s="128"/>
      <c r="W31" s="128"/>
      <c r="X31" s="128"/>
      <c r="Y31" s="128"/>
    </row>
    <row r="32" spans="1:25" ht="21" customHeight="1">
      <c r="A32" s="219" t="s">
        <v>130</v>
      </c>
      <c r="B32" s="135"/>
      <c r="C32" s="222"/>
      <c r="D32" s="223"/>
      <c r="E32" s="223"/>
      <c r="F32" s="223"/>
      <c r="G32" s="223"/>
      <c r="H32" s="223"/>
      <c r="I32" s="223"/>
      <c r="J32" s="223"/>
      <c r="K32" s="224">
        <v>0</v>
      </c>
      <c r="L32" s="128"/>
      <c r="M32" s="220" t="s">
        <v>111</v>
      </c>
      <c r="N32" s="221">
        <v>0</v>
      </c>
      <c r="O32" s="128"/>
      <c r="P32" s="128"/>
      <c r="Q32" s="128"/>
      <c r="R32" s="128"/>
      <c r="S32" s="128"/>
      <c r="T32" s="128"/>
      <c r="U32" s="128"/>
      <c r="V32" s="128"/>
      <c r="W32" s="128"/>
      <c r="X32" s="128"/>
      <c r="Y32" s="128"/>
    </row>
    <row r="33" spans="1:25" ht="21" customHeight="1">
      <c r="A33" s="219" t="s">
        <v>131</v>
      </c>
      <c r="B33" s="135"/>
      <c r="C33" s="222"/>
      <c r="D33" s="223"/>
      <c r="E33" s="223"/>
      <c r="F33" s="223"/>
      <c r="G33" s="223"/>
      <c r="H33" s="223"/>
      <c r="I33" s="223">
        <v>2</v>
      </c>
      <c r="J33" s="223"/>
      <c r="K33" s="224">
        <v>2</v>
      </c>
      <c r="L33" s="128"/>
      <c r="M33" s="220" t="s">
        <v>113</v>
      </c>
      <c r="N33" s="221">
        <v>0</v>
      </c>
      <c r="O33" s="128"/>
      <c r="P33" s="128"/>
      <c r="Q33" s="128"/>
      <c r="R33" s="128"/>
      <c r="S33" s="128"/>
      <c r="T33" s="128"/>
      <c r="U33" s="128"/>
      <c r="V33" s="128"/>
      <c r="W33" s="128"/>
      <c r="X33" s="128"/>
      <c r="Y33" s="128"/>
    </row>
    <row r="34" spans="1:25" ht="21" customHeight="1">
      <c r="A34" s="219" t="s">
        <v>132</v>
      </c>
      <c r="B34" s="135"/>
      <c r="C34" s="222"/>
      <c r="D34" s="223"/>
      <c r="E34" s="223">
        <v>2</v>
      </c>
      <c r="F34" s="223"/>
      <c r="G34" s="223">
        <v>1</v>
      </c>
      <c r="H34" s="223"/>
      <c r="I34" s="223">
        <v>5</v>
      </c>
      <c r="J34" s="223"/>
      <c r="K34" s="224">
        <v>8</v>
      </c>
      <c r="L34" s="128"/>
      <c r="M34" s="220" t="s">
        <v>118</v>
      </c>
      <c r="N34" s="221">
        <v>0</v>
      </c>
      <c r="O34" s="128"/>
      <c r="P34" s="128"/>
      <c r="Q34" s="128"/>
      <c r="R34" s="128"/>
      <c r="S34" s="128"/>
      <c r="T34" s="128"/>
      <c r="U34" s="128"/>
      <c r="V34" s="128"/>
      <c r="W34" s="128"/>
      <c r="X34" s="128"/>
      <c r="Y34" s="128"/>
    </row>
    <row r="35" spans="1:25" ht="21" customHeight="1">
      <c r="A35" s="219" t="s">
        <v>133</v>
      </c>
      <c r="B35" s="135"/>
      <c r="C35" s="222"/>
      <c r="D35" s="223"/>
      <c r="E35" s="223">
        <v>2</v>
      </c>
      <c r="F35" s="223"/>
      <c r="G35" s="223">
        <v>1</v>
      </c>
      <c r="H35" s="223"/>
      <c r="I35" s="223">
        <v>1</v>
      </c>
      <c r="J35" s="223"/>
      <c r="K35" s="224">
        <v>4</v>
      </c>
      <c r="L35" s="128"/>
      <c r="M35" s="220" t="s">
        <v>121</v>
      </c>
      <c r="N35" s="221">
        <v>0</v>
      </c>
      <c r="O35" s="128"/>
      <c r="P35" s="128"/>
      <c r="Q35" s="128"/>
      <c r="R35" s="128"/>
      <c r="S35" s="128"/>
      <c r="T35" s="128"/>
      <c r="U35" s="128"/>
      <c r="V35" s="128"/>
      <c r="W35" s="128"/>
      <c r="X35" s="128"/>
      <c r="Y35" s="128"/>
    </row>
    <row r="36" spans="1:25" ht="21" customHeight="1">
      <c r="A36" s="219" t="s">
        <v>134</v>
      </c>
      <c r="B36" s="135"/>
      <c r="C36" s="222"/>
      <c r="D36" s="223"/>
      <c r="E36" s="223"/>
      <c r="F36" s="223"/>
      <c r="G36" s="223"/>
      <c r="H36" s="223"/>
      <c r="I36" s="223"/>
      <c r="J36" s="223"/>
      <c r="K36" s="224">
        <v>0</v>
      </c>
      <c r="L36" s="128"/>
      <c r="M36" s="220" t="s">
        <v>127</v>
      </c>
      <c r="N36" s="221">
        <v>0</v>
      </c>
      <c r="O36" s="128"/>
      <c r="P36" s="128"/>
      <c r="Q36" s="128"/>
      <c r="R36" s="128"/>
      <c r="S36" s="128"/>
      <c r="T36" s="128"/>
      <c r="U36" s="128"/>
      <c r="V36" s="128"/>
      <c r="W36" s="128"/>
      <c r="X36" s="128"/>
      <c r="Y36" s="128"/>
    </row>
    <row r="37" spans="1:25" ht="21" customHeight="1">
      <c r="A37" s="219" t="s">
        <v>135</v>
      </c>
      <c r="B37" s="135"/>
      <c r="C37" s="222">
        <v>1</v>
      </c>
      <c r="D37" s="223"/>
      <c r="E37" s="223">
        <v>1</v>
      </c>
      <c r="F37" s="223"/>
      <c r="G37" s="223"/>
      <c r="H37" s="223"/>
      <c r="I37" s="223">
        <v>3</v>
      </c>
      <c r="J37" s="223"/>
      <c r="K37" s="224">
        <v>5</v>
      </c>
      <c r="L37" s="128"/>
      <c r="M37" s="220" t="s">
        <v>128</v>
      </c>
      <c r="N37" s="221">
        <v>0</v>
      </c>
      <c r="O37" s="128"/>
      <c r="P37" s="128"/>
      <c r="Q37" s="128"/>
      <c r="R37" s="128"/>
      <c r="S37" s="128"/>
      <c r="T37" s="128"/>
      <c r="U37" s="128"/>
      <c r="V37" s="128"/>
      <c r="W37" s="128"/>
      <c r="X37" s="128"/>
      <c r="Y37" s="128"/>
    </row>
    <row r="38" spans="1:25" ht="21" customHeight="1">
      <c r="A38" s="219" t="s">
        <v>136</v>
      </c>
      <c r="B38" s="135"/>
      <c r="C38" s="222"/>
      <c r="D38" s="223"/>
      <c r="E38" s="223"/>
      <c r="F38" s="223"/>
      <c r="G38" s="223"/>
      <c r="H38" s="223"/>
      <c r="I38" s="223"/>
      <c r="J38" s="223"/>
      <c r="K38" s="224">
        <v>0</v>
      </c>
      <c r="L38" s="128"/>
      <c r="M38" s="220" t="s">
        <v>129</v>
      </c>
      <c r="N38" s="221">
        <v>0</v>
      </c>
      <c r="O38" s="128"/>
      <c r="P38" s="128"/>
      <c r="Q38" s="128"/>
      <c r="R38" s="128"/>
      <c r="S38" s="128"/>
      <c r="T38" s="128"/>
      <c r="U38" s="128"/>
      <c r="V38" s="128"/>
      <c r="W38" s="128"/>
      <c r="X38" s="128"/>
      <c r="Y38" s="128"/>
    </row>
    <row r="39" spans="1:25" ht="21" customHeight="1">
      <c r="A39" s="219" t="s">
        <v>137</v>
      </c>
      <c r="B39" s="135"/>
      <c r="C39" s="222"/>
      <c r="D39" s="223"/>
      <c r="E39" s="223">
        <v>1</v>
      </c>
      <c r="F39" s="223"/>
      <c r="G39" s="223">
        <v>1</v>
      </c>
      <c r="H39" s="223"/>
      <c r="I39" s="223">
        <v>3</v>
      </c>
      <c r="J39" s="223"/>
      <c r="K39" s="224">
        <v>5</v>
      </c>
      <c r="L39" s="128"/>
      <c r="M39" s="220" t="s">
        <v>130</v>
      </c>
      <c r="N39" s="221">
        <v>0</v>
      </c>
      <c r="O39" s="128"/>
      <c r="P39" s="128"/>
      <c r="Q39" s="128"/>
      <c r="R39" s="128"/>
      <c r="S39" s="128"/>
      <c r="T39" s="128"/>
      <c r="U39" s="128"/>
      <c r="V39" s="128"/>
      <c r="W39" s="128"/>
      <c r="X39" s="128"/>
      <c r="Y39" s="128"/>
    </row>
    <row r="40" spans="1:25" ht="21" customHeight="1">
      <c r="A40" s="219" t="s">
        <v>138</v>
      </c>
      <c r="B40" s="135"/>
      <c r="C40" s="222"/>
      <c r="D40" s="223"/>
      <c r="E40" s="223"/>
      <c r="F40" s="223"/>
      <c r="G40" s="223"/>
      <c r="H40" s="223"/>
      <c r="I40" s="223"/>
      <c r="J40" s="223"/>
      <c r="K40" s="224">
        <v>0</v>
      </c>
      <c r="L40" s="128"/>
      <c r="M40" s="220" t="s">
        <v>134</v>
      </c>
      <c r="N40" s="221">
        <v>0</v>
      </c>
      <c r="O40" s="128"/>
      <c r="P40" s="128"/>
      <c r="Q40" s="128"/>
      <c r="R40" s="128"/>
      <c r="S40" s="128"/>
      <c r="T40" s="128"/>
      <c r="U40" s="128"/>
      <c r="V40" s="128"/>
      <c r="W40" s="128"/>
      <c r="X40" s="128"/>
      <c r="Y40" s="128"/>
    </row>
    <row r="41" spans="1:25" ht="21" customHeight="1">
      <c r="A41" s="219" t="s">
        <v>139</v>
      </c>
      <c r="B41" s="135"/>
      <c r="C41" s="222"/>
      <c r="D41" s="223"/>
      <c r="E41" s="223"/>
      <c r="F41" s="223"/>
      <c r="G41" s="223"/>
      <c r="H41" s="223"/>
      <c r="I41" s="223">
        <v>5</v>
      </c>
      <c r="J41" s="223"/>
      <c r="K41" s="224">
        <v>5</v>
      </c>
      <c r="L41" s="128"/>
      <c r="M41" s="220" t="s">
        <v>136</v>
      </c>
      <c r="N41" s="221">
        <v>0</v>
      </c>
      <c r="O41" s="128"/>
      <c r="P41" s="128"/>
      <c r="Q41" s="128"/>
      <c r="R41" s="128"/>
      <c r="S41" s="128"/>
      <c r="T41" s="128"/>
      <c r="U41" s="128"/>
      <c r="V41" s="128"/>
      <c r="W41" s="128"/>
      <c r="X41" s="128"/>
      <c r="Y41" s="128"/>
    </row>
    <row r="42" spans="1:25" ht="21" customHeight="1">
      <c r="A42" s="219" t="s">
        <v>511</v>
      </c>
      <c r="B42" s="135"/>
      <c r="C42" s="222"/>
      <c r="D42" s="223"/>
      <c r="E42" s="223">
        <v>2</v>
      </c>
      <c r="F42" s="223"/>
      <c r="G42" s="223"/>
      <c r="H42" s="223"/>
      <c r="I42" s="223">
        <v>1</v>
      </c>
      <c r="J42" s="223"/>
      <c r="K42" s="224">
        <v>3</v>
      </c>
      <c r="L42" s="128"/>
      <c r="M42" s="220" t="s">
        <v>138</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7</v>
      </c>
      <c r="D44" s="227">
        <v>0</v>
      </c>
      <c r="E44" s="227">
        <v>24</v>
      </c>
      <c r="F44" s="227">
        <v>0</v>
      </c>
      <c r="G44" s="227">
        <v>10</v>
      </c>
      <c r="H44" s="227">
        <v>0</v>
      </c>
      <c r="I44" s="227">
        <v>84</v>
      </c>
      <c r="J44" s="227">
        <v>0</v>
      </c>
      <c r="K44" s="228">
        <v>125</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DE10-0226-4F05-8DB9-73A51ABAFA2D}">
  <dimension ref="A1:Y51"/>
  <sheetViews>
    <sheetView view="pageBreakPreview" zoomScale="85" zoomScaleNormal="100" zoomScaleSheetLayoutView="85" workbookViewId="0">
      <selection activeCell="H23" sqref="H2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144</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2</v>
      </c>
      <c r="F10" s="223"/>
      <c r="G10" s="223"/>
      <c r="H10" s="223"/>
      <c r="I10" s="223">
        <v>1</v>
      </c>
      <c r="J10" s="223"/>
      <c r="K10" s="224">
        <v>3</v>
      </c>
      <c r="L10" s="128"/>
      <c r="M10" s="220" t="s">
        <v>132</v>
      </c>
      <c r="N10" s="221">
        <v>227</v>
      </c>
      <c r="O10" s="128"/>
      <c r="P10" s="128"/>
      <c r="Q10" s="128"/>
      <c r="R10" s="128"/>
      <c r="S10" s="128"/>
      <c r="T10" s="128"/>
      <c r="U10" s="128"/>
      <c r="V10" s="128"/>
      <c r="W10" s="128"/>
      <c r="X10" s="128"/>
      <c r="Y10" s="128"/>
    </row>
    <row r="11" spans="1:25" ht="21" customHeight="1">
      <c r="A11" s="219" t="s">
        <v>109</v>
      </c>
      <c r="B11" s="135"/>
      <c r="C11" s="222">
        <v>3</v>
      </c>
      <c r="D11" s="223"/>
      <c r="E11" s="223">
        <v>18</v>
      </c>
      <c r="F11" s="223"/>
      <c r="G11" s="223">
        <v>2</v>
      </c>
      <c r="H11" s="223"/>
      <c r="I11" s="223">
        <v>6</v>
      </c>
      <c r="J11" s="223"/>
      <c r="K11" s="224">
        <v>29</v>
      </c>
      <c r="L11" s="128"/>
      <c r="M11" s="220" t="s">
        <v>133</v>
      </c>
      <c r="N11" s="221">
        <v>57</v>
      </c>
      <c r="O11" s="128"/>
      <c r="P11" s="128"/>
      <c r="Q11" s="128"/>
      <c r="R11" s="128"/>
      <c r="S11" s="128"/>
      <c r="T11" s="128"/>
      <c r="U11" s="128"/>
      <c r="V11" s="128"/>
      <c r="W11" s="128"/>
      <c r="X11" s="128"/>
      <c r="Y11" s="128"/>
    </row>
    <row r="12" spans="1:25" ht="21" customHeight="1">
      <c r="A12" s="219" t="s">
        <v>110</v>
      </c>
      <c r="B12" s="135"/>
      <c r="C12" s="222"/>
      <c r="D12" s="223"/>
      <c r="E12" s="223"/>
      <c r="F12" s="223"/>
      <c r="G12" s="223"/>
      <c r="H12" s="223"/>
      <c r="I12" s="223"/>
      <c r="J12" s="223"/>
      <c r="K12" s="224">
        <v>0</v>
      </c>
      <c r="L12" s="128"/>
      <c r="M12" s="220" t="s">
        <v>123</v>
      </c>
      <c r="N12" s="221">
        <v>56</v>
      </c>
      <c r="O12" s="128"/>
      <c r="P12" s="128"/>
      <c r="Q12" s="128"/>
      <c r="R12" s="128"/>
      <c r="S12" s="128"/>
      <c r="T12" s="128"/>
      <c r="U12" s="128"/>
      <c r="V12" s="128"/>
      <c r="W12" s="128"/>
      <c r="X12" s="128"/>
      <c r="Y12" s="128"/>
    </row>
    <row r="13" spans="1:25" ht="21" customHeight="1">
      <c r="A13" s="219" t="s">
        <v>111</v>
      </c>
      <c r="B13" s="135"/>
      <c r="C13" s="222"/>
      <c r="D13" s="223"/>
      <c r="E13" s="223"/>
      <c r="F13" s="223"/>
      <c r="G13" s="223"/>
      <c r="H13" s="223"/>
      <c r="I13" s="223"/>
      <c r="J13" s="223"/>
      <c r="K13" s="224">
        <v>0</v>
      </c>
      <c r="L13" s="128"/>
      <c r="M13" s="220" t="s">
        <v>118</v>
      </c>
      <c r="N13" s="221">
        <v>47</v>
      </c>
      <c r="O13" s="128"/>
      <c r="P13" s="128"/>
      <c r="Q13" s="128"/>
      <c r="R13" s="128"/>
      <c r="S13" s="128"/>
      <c r="T13" s="128"/>
      <c r="U13" s="128"/>
      <c r="V13" s="128"/>
      <c r="W13" s="128"/>
      <c r="X13" s="128"/>
      <c r="Y13" s="128"/>
    </row>
    <row r="14" spans="1:25" ht="21" customHeight="1">
      <c r="A14" s="219" t="s">
        <v>114</v>
      </c>
      <c r="B14" s="135"/>
      <c r="C14" s="222"/>
      <c r="D14" s="223"/>
      <c r="E14" s="223"/>
      <c r="F14" s="223"/>
      <c r="G14" s="223"/>
      <c r="H14" s="223"/>
      <c r="I14" s="223">
        <v>4</v>
      </c>
      <c r="J14" s="223"/>
      <c r="K14" s="224">
        <v>4</v>
      </c>
      <c r="L14" s="128"/>
      <c r="M14" s="220" t="s">
        <v>109</v>
      </c>
      <c r="N14" s="221">
        <v>29</v>
      </c>
      <c r="O14" s="128"/>
      <c r="P14" s="128"/>
      <c r="Q14" s="128"/>
      <c r="R14" s="128"/>
      <c r="S14" s="128"/>
      <c r="T14" s="128"/>
      <c r="U14" s="128"/>
      <c r="V14" s="128"/>
      <c r="W14" s="128"/>
      <c r="X14" s="128"/>
      <c r="Y14" s="128"/>
    </row>
    <row r="15" spans="1:25" ht="21" customHeight="1">
      <c r="A15" s="219" t="s">
        <v>115</v>
      </c>
      <c r="B15" s="135"/>
      <c r="C15" s="222"/>
      <c r="D15" s="223"/>
      <c r="E15" s="223">
        <v>5</v>
      </c>
      <c r="F15" s="223"/>
      <c r="G15" s="223"/>
      <c r="H15" s="223"/>
      <c r="I15" s="223">
        <v>12</v>
      </c>
      <c r="J15" s="223"/>
      <c r="K15" s="224">
        <v>17</v>
      </c>
      <c r="L15" s="128"/>
      <c r="M15" s="220" t="s">
        <v>128</v>
      </c>
      <c r="N15" s="221">
        <v>24</v>
      </c>
      <c r="O15" s="128"/>
      <c r="P15" s="128"/>
      <c r="Q15" s="128"/>
      <c r="R15" s="128"/>
      <c r="S15" s="128"/>
      <c r="T15" s="128"/>
      <c r="U15" s="128"/>
      <c r="V15" s="128"/>
      <c r="W15" s="128"/>
      <c r="X15" s="128"/>
      <c r="Y15" s="128"/>
    </row>
    <row r="16" spans="1:25" ht="21" customHeight="1">
      <c r="A16" s="219" t="s">
        <v>116</v>
      </c>
      <c r="B16" s="135"/>
      <c r="C16" s="222">
        <v>1</v>
      </c>
      <c r="D16" s="223"/>
      <c r="E16" s="223">
        <v>3</v>
      </c>
      <c r="F16" s="223"/>
      <c r="G16" s="223">
        <v>1</v>
      </c>
      <c r="H16" s="223"/>
      <c r="I16" s="223">
        <v>12</v>
      </c>
      <c r="J16" s="223"/>
      <c r="K16" s="224">
        <v>17</v>
      </c>
      <c r="L16" s="128"/>
      <c r="M16" s="220" t="s">
        <v>139</v>
      </c>
      <c r="N16" s="221">
        <v>24</v>
      </c>
      <c r="O16" s="128"/>
      <c r="P16" s="128"/>
      <c r="Q16" s="128"/>
      <c r="R16" s="128"/>
      <c r="S16" s="128"/>
      <c r="T16" s="128"/>
      <c r="U16" s="128"/>
      <c r="V16" s="128"/>
      <c r="W16" s="128"/>
      <c r="X16" s="128"/>
      <c r="Y16" s="128"/>
    </row>
    <row r="17" spans="1:25" ht="21" customHeight="1">
      <c r="A17" s="219" t="s">
        <v>112</v>
      </c>
      <c r="B17" s="135"/>
      <c r="C17" s="222"/>
      <c r="D17" s="223"/>
      <c r="E17" s="223"/>
      <c r="F17" s="223"/>
      <c r="G17" s="223"/>
      <c r="H17" s="223"/>
      <c r="I17" s="223">
        <v>2</v>
      </c>
      <c r="J17" s="223"/>
      <c r="K17" s="224">
        <v>2</v>
      </c>
      <c r="L17" s="128"/>
      <c r="M17" s="220" t="s">
        <v>126</v>
      </c>
      <c r="N17" s="221">
        <v>23</v>
      </c>
      <c r="O17" s="128"/>
      <c r="P17" s="128"/>
      <c r="Q17" s="128"/>
      <c r="R17" s="128"/>
      <c r="S17" s="128"/>
      <c r="T17" s="128"/>
      <c r="U17" s="128"/>
      <c r="V17" s="128"/>
      <c r="W17" s="128"/>
      <c r="X17" s="128"/>
      <c r="Y17" s="128"/>
    </row>
    <row r="18" spans="1:25" ht="21" customHeight="1">
      <c r="A18" s="219" t="s">
        <v>113</v>
      </c>
      <c r="B18" s="135"/>
      <c r="C18" s="222"/>
      <c r="D18" s="223"/>
      <c r="E18" s="223"/>
      <c r="F18" s="223"/>
      <c r="G18" s="223"/>
      <c r="H18" s="223"/>
      <c r="I18" s="223">
        <v>3</v>
      </c>
      <c r="J18" s="223"/>
      <c r="K18" s="224">
        <v>3</v>
      </c>
      <c r="L18" s="128"/>
      <c r="M18" s="220" t="s">
        <v>135</v>
      </c>
      <c r="N18" s="221">
        <v>20</v>
      </c>
      <c r="O18" s="128"/>
      <c r="P18" s="128"/>
      <c r="Q18" s="128"/>
      <c r="R18" s="128"/>
      <c r="S18" s="128"/>
      <c r="T18" s="128"/>
      <c r="U18" s="128"/>
      <c r="V18" s="128"/>
      <c r="W18" s="128"/>
      <c r="X18" s="128"/>
      <c r="Y18" s="128"/>
    </row>
    <row r="19" spans="1:25" ht="21" customHeight="1">
      <c r="A19" s="219" t="s">
        <v>117</v>
      </c>
      <c r="B19" s="135"/>
      <c r="C19" s="222"/>
      <c r="D19" s="223"/>
      <c r="E19" s="223">
        <v>3</v>
      </c>
      <c r="F19" s="223"/>
      <c r="G19" s="223"/>
      <c r="H19" s="223"/>
      <c r="I19" s="223">
        <v>5</v>
      </c>
      <c r="J19" s="223"/>
      <c r="K19" s="224">
        <v>8</v>
      </c>
      <c r="L19" s="128"/>
      <c r="M19" s="220" t="s">
        <v>115</v>
      </c>
      <c r="N19" s="221">
        <v>17</v>
      </c>
      <c r="O19" s="128"/>
      <c r="P19" s="128"/>
      <c r="Q19" s="128"/>
      <c r="R19" s="128"/>
      <c r="S19" s="128"/>
      <c r="T19" s="128"/>
      <c r="U19" s="128"/>
      <c r="V19" s="128"/>
      <c r="W19" s="128"/>
      <c r="X19" s="128"/>
      <c r="Y19" s="128"/>
    </row>
    <row r="20" spans="1:25" ht="21" customHeight="1">
      <c r="A20" s="219" t="s">
        <v>122</v>
      </c>
      <c r="B20" s="135"/>
      <c r="C20" s="222"/>
      <c r="D20" s="223"/>
      <c r="E20" s="223">
        <v>1</v>
      </c>
      <c r="F20" s="223"/>
      <c r="G20" s="223"/>
      <c r="H20" s="223"/>
      <c r="I20" s="223">
        <v>6</v>
      </c>
      <c r="J20" s="223"/>
      <c r="K20" s="224">
        <v>7</v>
      </c>
      <c r="L20" s="128"/>
      <c r="M20" s="220" t="s">
        <v>116</v>
      </c>
      <c r="N20" s="221">
        <v>17</v>
      </c>
      <c r="O20" s="128"/>
      <c r="P20" s="128"/>
      <c r="Q20" s="128"/>
      <c r="R20" s="128"/>
      <c r="S20" s="128"/>
      <c r="T20" s="128"/>
      <c r="U20" s="128"/>
      <c r="V20" s="128"/>
      <c r="W20" s="128"/>
      <c r="X20" s="128"/>
      <c r="Y20" s="128"/>
    </row>
    <row r="21" spans="1:25" ht="21" customHeight="1">
      <c r="A21" s="219" t="s">
        <v>118</v>
      </c>
      <c r="B21" s="135"/>
      <c r="C21" s="222"/>
      <c r="D21" s="223"/>
      <c r="E21" s="223">
        <v>41</v>
      </c>
      <c r="F21" s="223"/>
      <c r="G21" s="223"/>
      <c r="H21" s="223"/>
      <c r="I21" s="223">
        <v>6</v>
      </c>
      <c r="J21" s="223"/>
      <c r="K21" s="224">
        <v>47</v>
      </c>
      <c r="L21" s="128"/>
      <c r="M21" s="220" t="s">
        <v>121</v>
      </c>
      <c r="N21" s="221">
        <v>16</v>
      </c>
      <c r="O21" s="128"/>
      <c r="P21" s="128"/>
      <c r="Q21" s="128"/>
      <c r="R21" s="128"/>
      <c r="S21" s="128"/>
      <c r="T21" s="128"/>
      <c r="U21" s="128"/>
      <c r="V21" s="128"/>
      <c r="W21" s="128"/>
      <c r="X21" s="128"/>
      <c r="Y21" s="128"/>
    </row>
    <row r="22" spans="1:25" ht="21" customHeight="1">
      <c r="A22" s="219" t="s">
        <v>119</v>
      </c>
      <c r="B22" s="135"/>
      <c r="C22" s="222"/>
      <c r="D22" s="223"/>
      <c r="E22" s="223">
        <v>1</v>
      </c>
      <c r="F22" s="223"/>
      <c r="G22" s="223"/>
      <c r="H22" s="223"/>
      <c r="I22" s="223">
        <v>14</v>
      </c>
      <c r="J22" s="223"/>
      <c r="K22" s="224">
        <v>15</v>
      </c>
      <c r="L22" s="128"/>
      <c r="M22" s="220" t="s">
        <v>119</v>
      </c>
      <c r="N22" s="221">
        <v>15</v>
      </c>
      <c r="O22" s="128"/>
      <c r="P22" s="128"/>
      <c r="Q22" s="128"/>
      <c r="R22" s="128"/>
      <c r="S22" s="128"/>
      <c r="T22" s="128"/>
      <c r="U22" s="128"/>
      <c r="V22" s="128"/>
      <c r="W22" s="128"/>
      <c r="X22" s="128"/>
      <c r="Y22" s="128"/>
    </row>
    <row r="23" spans="1:25" ht="21" customHeight="1">
      <c r="A23" s="219" t="s">
        <v>120</v>
      </c>
      <c r="B23" s="135"/>
      <c r="C23" s="222">
        <v>1</v>
      </c>
      <c r="D23" s="223"/>
      <c r="E23" s="223"/>
      <c r="F23" s="223"/>
      <c r="G23" s="223"/>
      <c r="H23" s="223"/>
      <c r="I23" s="223">
        <v>2</v>
      </c>
      <c r="J23" s="223"/>
      <c r="K23" s="224">
        <v>3</v>
      </c>
      <c r="L23" s="128"/>
      <c r="M23" s="220" t="s">
        <v>125</v>
      </c>
      <c r="N23" s="221">
        <v>14</v>
      </c>
      <c r="O23" s="128"/>
      <c r="P23" s="128"/>
      <c r="Q23" s="128"/>
      <c r="R23" s="128"/>
      <c r="S23" s="128"/>
      <c r="T23" s="128"/>
      <c r="U23" s="128"/>
      <c r="V23" s="128"/>
      <c r="W23" s="128"/>
      <c r="X23" s="128"/>
      <c r="Y23" s="128"/>
    </row>
    <row r="24" spans="1:25" ht="21" customHeight="1">
      <c r="A24" s="219" t="s">
        <v>121</v>
      </c>
      <c r="B24" s="135"/>
      <c r="C24" s="222"/>
      <c r="D24" s="223"/>
      <c r="E24" s="223">
        <v>2</v>
      </c>
      <c r="F24" s="223"/>
      <c r="G24" s="223"/>
      <c r="H24" s="223"/>
      <c r="I24" s="223">
        <v>14</v>
      </c>
      <c r="J24" s="223"/>
      <c r="K24" s="224">
        <v>16</v>
      </c>
      <c r="L24" s="128"/>
      <c r="M24" s="220" t="s">
        <v>137</v>
      </c>
      <c r="N24" s="221">
        <v>11</v>
      </c>
      <c r="O24" s="128"/>
      <c r="P24" s="128"/>
      <c r="Q24" s="128"/>
      <c r="R24" s="128"/>
      <c r="S24" s="128"/>
      <c r="T24" s="128"/>
      <c r="U24" s="128"/>
      <c r="V24" s="128"/>
      <c r="W24" s="128"/>
      <c r="X24" s="128"/>
      <c r="Y24" s="128"/>
    </row>
    <row r="25" spans="1:25" ht="21" customHeight="1">
      <c r="A25" s="219" t="s">
        <v>123</v>
      </c>
      <c r="B25" s="135"/>
      <c r="C25" s="222"/>
      <c r="D25" s="223"/>
      <c r="E25" s="223">
        <v>2</v>
      </c>
      <c r="F25" s="223"/>
      <c r="G25" s="223">
        <v>1</v>
      </c>
      <c r="H25" s="223"/>
      <c r="I25" s="223">
        <v>53</v>
      </c>
      <c r="J25" s="223"/>
      <c r="K25" s="224">
        <v>56</v>
      </c>
      <c r="L25" s="128"/>
      <c r="M25" s="220" t="s">
        <v>117</v>
      </c>
      <c r="N25" s="221">
        <v>8</v>
      </c>
      <c r="O25" s="128"/>
      <c r="P25" s="128"/>
      <c r="Q25" s="128"/>
      <c r="R25" s="128"/>
      <c r="S25" s="128"/>
      <c r="T25" s="128"/>
      <c r="U25" s="128"/>
      <c r="V25" s="128"/>
      <c r="W25" s="128"/>
      <c r="X25" s="128"/>
      <c r="Y25" s="128"/>
    </row>
    <row r="26" spans="1:25" ht="21" customHeight="1">
      <c r="A26" s="219" t="s">
        <v>124</v>
      </c>
      <c r="B26" s="135"/>
      <c r="C26" s="222"/>
      <c r="D26" s="223"/>
      <c r="E26" s="223"/>
      <c r="F26" s="223"/>
      <c r="G26" s="223"/>
      <c r="H26" s="223"/>
      <c r="I26" s="223">
        <v>1</v>
      </c>
      <c r="J26" s="223"/>
      <c r="K26" s="224">
        <v>1</v>
      </c>
      <c r="L26" s="128"/>
      <c r="M26" s="220" t="s">
        <v>122</v>
      </c>
      <c r="N26" s="221">
        <v>7</v>
      </c>
      <c r="O26" s="128"/>
      <c r="P26" s="128"/>
      <c r="Q26" s="128"/>
      <c r="R26" s="128"/>
      <c r="S26" s="128"/>
      <c r="T26" s="128"/>
      <c r="U26" s="128"/>
      <c r="V26" s="128"/>
      <c r="W26" s="128"/>
      <c r="X26" s="128"/>
      <c r="Y26" s="128"/>
    </row>
    <row r="27" spans="1:25" ht="21" customHeight="1">
      <c r="A27" s="219" t="s">
        <v>125</v>
      </c>
      <c r="B27" s="135"/>
      <c r="C27" s="222">
        <v>1</v>
      </c>
      <c r="D27" s="223"/>
      <c r="E27" s="223"/>
      <c r="F27" s="223"/>
      <c r="G27" s="223"/>
      <c r="H27" s="223"/>
      <c r="I27" s="223">
        <v>13</v>
      </c>
      <c r="J27" s="223"/>
      <c r="K27" s="224">
        <v>14</v>
      </c>
      <c r="L27" s="128"/>
      <c r="M27" s="220" t="s">
        <v>127</v>
      </c>
      <c r="N27" s="221">
        <v>5</v>
      </c>
      <c r="O27" s="128"/>
      <c r="P27" s="128"/>
      <c r="Q27" s="128"/>
      <c r="R27" s="128"/>
      <c r="S27" s="128"/>
      <c r="T27" s="128"/>
      <c r="U27" s="128"/>
      <c r="V27" s="128"/>
      <c r="W27" s="128"/>
      <c r="X27" s="128"/>
      <c r="Y27" s="128"/>
    </row>
    <row r="28" spans="1:25" ht="21" customHeight="1">
      <c r="A28" s="219" t="s">
        <v>126</v>
      </c>
      <c r="B28" s="135"/>
      <c r="C28" s="222">
        <v>4</v>
      </c>
      <c r="D28" s="223"/>
      <c r="E28" s="223">
        <v>13</v>
      </c>
      <c r="F28" s="223"/>
      <c r="G28" s="223"/>
      <c r="H28" s="223"/>
      <c r="I28" s="223">
        <v>6</v>
      </c>
      <c r="J28" s="223"/>
      <c r="K28" s="224">
        <v>23</v>
      </c>
      <c r="L28" s="128"/>
      <c r="M28" s="220" t="s">
        <v>114</v>
      </c>
      <c r="N28" s="221">
        <v>4</v>
      </c>
      <c r="O28" s="128"/>
      <c r="P28" s="128"/>
      <c r="Q28" s="128"/>
      <c r="R28" s="128"/>
      <c r="S28" s="128"/>
      <c r="T28" s="128"/>
      <c r="U28" s="128"/>
      <c r="V28" s="128"/>
      <c r="W28" s="128"/>
      <c r="X28" s="128"/>
      <c r="Y28" s="128"/>
    </row>
    <row r="29" spans="1:25" ht="21" customHeight="1">
      <c r="A29" s="219" t="s">
        <v>127</v>
      </c>
      <c r="B29" s="135"/>
      <c r="C29" s="222"/>
      <c r="D29" s="223"/>
      <c r="E29" s="223">
        <v>2</v>
      </c>
      <c r="F29" s="223"/>
      <c r="G29" s="223"/>
      <c r="H29" s="223"/>
      <c r="I29" s="223">
        <v>3</v>
      </c>
      <c r="J29" s="223"/>
      <c r="K29" s="224">
        <v>5</v>
      </c>
      <c r="L29" s="128"/>
      <c r="M29" s="220" t="s">
        <v>129</v>
      </c>
      <c r="N29" s="221">
        <v>4</v>
      </c>
      <c r="O29" s="128"/>
      <c r="P29" s="128"/>
      <c r="Q29" s="128"/>
      <c r="R29" s="128"/>
      <c r="S29" s="128"/>
      <c r="T29" s="128"/>
      <c r="U29" s="128"/>
      <c r="V29" s="128"/>
      <c r="W29" s="128"/>
      <c r="X29" s="128"/>
      <c r="Y29" s="128"/>
    </row>
    <row r="30" spans="1:25" ht="21" customHeight="1">
      <c r="A30" s="219" t="s">
        <v>128</v>
      </c>
      <c r="B30" s="135"/>
      <c r="C30" s="222"/>
      <c r="D30" s="223"/>
      <c r="E30" s="223">
        <v>23</v>
      </c>
      <c r="F30" s="223"/>
      <c r="G30" s="223"/>
      <c r="H30" s="223"/>
      <c r="I30" s="223">
        <v>1</v>
      </c>
      <c r="J30" s="223"/>
      <c r="K30" s="224">
        <v>24</v>
      </c>
      <c r="L30" s="128"/>
      <c r="M30" s="220" t="s">
        <v>511</v>
      </c>
      <c r="N30" s="221">
        <v>4</v>
      </c>
      <c r="O30" s="128"/>
      <c r="P30" s="128"/>
      <c r="Q30" s="128"/>
      <c r="R30" s="128"/>
      <c r="S30" s="128"/>
      <c r="T30" s="128"/>
      <c r="U30" s="128"/>
      <c r="V30" s="128"/>
      <c r="W30" s="128"/>
      <c r="X30" s="128"/>
      <c r="Y30" s="128"/>
    </row>
    <row r="31" spans="1:25" ht="21" customHeight="1">
      <c r="A31" s="219" t="s">
        <v>129</v>
      </c>
      <c r="B31" s="135"/>
      <c r="C31" s="222"/>
      <c r="D31" s="223"/>
      <c r="E31" s="223">
        <v>2</v>
      </c>
      <c r="F31" s="223"/>
      <c r="G31" s="223"/>
      <c r="H31" s="223"/>
      <c r="I31" s="223">
        <v>2</v>
      </c>
      <c r="J31" s="223"/>
      <c r="K31" s="224">
        <v>4</v>
      </c>
      <c r="L31" s="128"/>
      <c r="M31" s="220" t="s">
        <v>108</v>
      </c>
      <c r="N31" s="221">
        <v>3</v>
      </c>
      <c r="O31" s="128"/>
      <c r="P31" s="128"/>
      <c r="Q31" s="128"/>
      <c r="R31" s="128"/>
      <c r="S31" s="128"/>
      <c r="T31" s="128"/>
      <c r="U31" s="128"/>
      <c r="V31" s="128"/>
      <c r="W31" s="128"/>
      <c r="X31" s="128"/>
      <c r="Y31" s="128"/>
    </row>
    <row r="32" spans="1:25" ht="21" customHeight="1">
      <c r="A32" s="219" t="s">
        <v>130</v>
      </c>
      <c r="B32" s="135"/>
      <c r="C32" s="222"/>
      <c r="D32" s="223"/>
      <c r="E32" s="223"/>
      <c r="F32" s="223"/>
      <c r="G32" s="223"/>
      <c r="H32" s="223"/>
      <c r="I32" s="223"/>
      <c r="J32" s="223"/>
      <c r="K32" s="224">
        <v>0</v>
      </c>
      <c r="L32" s="128"/>
      <c r="M32" s="220" t="s">
        <v>113</v>
      </c>
      <c r="N32" s="221">
        <v>3</v>
      </c>
      <c r="O32" s="128"/>
      <c r="P32" s="128"/>
      <c r="Q32" s="128"/>
      <c r="R32" s="128"/>
      <c r="S32" s="128"/>
      <c r="T32" s="128"/>
      <c r="U32" s="128"/>
      <c r="V32" s="128"/>
      <c r="W32" s="128"/>
      <c r="X32" s="128"/>
      <c r="Y32" s="128"/>
    </row>
    <row r="33" spans="1:25" ht="21" customHeight="1">
      <c r="A33" s="219" t="s">
        <v>131</v>
      </c>
      <c r="B33" s="135"/>
      <c r="C33" s="222"/>
      <c r="D33" s="223"/>
      <c r="E33" s="223"/>
      <c r="F33" s="223"/>
      <c r="G33" s="223"/>
      <c r="H33" s="223"/>
      <c r="I33" s="223">
        <v>2</v>
      </c>
      <c r="J33" s="223"/>
      <c r="K33" s="224">
        <v>2</v>
      </c>
      <c r="L33" s="128"/>
      <c r="M33" s="220" t="s">
        <v>120</v>
      </c>
      <c r="N33" s="221">
        <v>3</v>
      </c>
      <c r="O33" s="128"/>
      <c r="P33" s="128"/>
      <c r="Q33" s="128"/>
      <c r="R33" s="128"/>
      <c r="S33" s="128"/>
      <c r="T33" s="128"/>
      <c r="U33" s="128"/>
      <c r="V33" s="128"/>
      <c r="W33" s="128"/>
      <c r="X33" s="128"/>
      <c r="Y33" s="128"/>
    </row>
    <row r="34" spans="1:25" ht="21" customHeight="1">
      <c r="A34" s="219" t="s">
        <v>132</v>
      </c>
      <c r="B34" s="135"/>
      <c r="C34" s="222">
        <v>9</v>
      </c>
      <c r="D34" s="223"/>
      <c r="E34" s="223">
        <v>42</v>
      </c>
      <c r="F34" s="223"/>
      <c r="G34" s="223">
        <v>10</v>
      </c>
      <c r="H34" s="223"/>
      <c r="I34" s="223">
        <v>166</v>
      </c>
      <c r="J34" s="223"/>
      <c r="K34" s="224">
        <v>227</v>
      </c>
      <c r="L34" s="128"/>
      <c r="M34" s="220" t="s">
        <v>134</v>
      </c>
      <c r="N34" s="221">
        <v>3</v>
      </c>
      <c r="O34" s="128"/>
      <c r="P34" s="128"/>
      <c r="Q34" s="128"/>
      <c r="R34" s="128"/>
      <c r="S34" s="128"/>
      <c r="T34" s="128"/>
      <c r="U34" s="128"/>
      <c r="V34" s="128"/>
      <c r="W34" s="128"/>
      <c r="X34" s="128"/>
      <c r="Y34" s="128"/>
    </row>
    <row r="35" spans="1:25" ht="21" customHeight="1">
      <c r="A35" s="219" t="s">
        <v>133</v>
      </c>
      <c r="B35" s="135"/>
      <c r="C35" s="222">
        <v>4</v>
      </c>
      <c r="D35" s="223"/>
      <c r="E35" s="223">
        <v>31</v>
      </c>
      <c r="F35" s="223"/>
      <c r="G35" s="223">
        <v>2</v>
      </c>
      <c r="H35" s="223"/>
      <c r="I35" s="223">
        <v>20</v>
      </c>
      <c r="J35" s="223"/>
      <c r="K35" s="224">
        <v>57</v>
      </c>
      <c r="L35" s="128"/>
      <c r="M35" s="220" t="s">
        <v>112</v>
      </c>
      <c r="N35" s="221">
        <v>2</v>
      </c>
      <c r="O35" s="128"/>
      <c r="P35" s="128"/>
      <c r="Q35" s="128"/>
      <c r="R35" s="128"/>
      <c r="S35" s="128"/>
      <c r="T35" s="128"/>
      <c r="U35" s="128"/>
      <c r="V35" s="128"/>
      <c r="W35" s="128"/>
      <c r="X35" s="128"/>
      <c r="Y35" s="128"/>
    </row>
    <row r="36" spans="1:25" ht="21" customHeight="1">
      <c r="A36" s="219" t="s">
        <v>134</v>
      </c>
      <c r="B36" s="135"/>
      <c r="C36" s="222"/>
      <c r="D36" s="223"/>
      <c r="E36" s="223">
        <v>1</v>
      </c>
      <c r="F36" s="223"/>
      <c r="G36" s="223"/>
      <c r="H36" s="223"/>
      <c r="I36" s="223">
        <v>2</v>
      </c>
      <c r="J36" s="223"/>
      <c r="K36" s="224">
        <v>3</v>
      </c>
      <c r="L36" s="128"/>
      <c r="M36" s="220" t="s">
        <v>131</v>
      </c>
      <c r="N36" s="221">
        <v>2</v>
      </c>
      <c r="O36" s="128"/>
      <c r="P36" s="128"/>
      <c r="Q36" s="128"/>
      <c r="R36" s="128"/>
      <c r="S36" s="128"/>
      <c r="T36" s="128"/>
      <c r="U36" s="128"/>
      <c r="V36" s="128"/>
      <c r="W36" s="128"/>
      <c r="X36" s="128"/>
      <c r="Y36" s="128"/>
    </row>
    <row r="37" spans="1:25" ht="21" customHeight="1">
      <c r="A37" s="219" t="s">
        <v>135</v>
      </c>
      <c r="B37" s="135"/>
      <c r="C37" s="222">
        <v>2</v>
      </c>
      <c r="D37" s="223"/>
      <c r="E37" s="223">
        <v>1</v>
      </c>
      <c r="F37" s="223"/>
      <c r="G37" s="223">
        <v>1</v>
      </c>
      <c r="H37" s="223"/>
      <c r="I37" s="223">
        <v>16</v>
      </c>
      <c r="J37" s="223"/>
      <c r="K37" s="224">
        <v>20</v>
      </c>
      <c r="L37" s="128"/>
      <c r="M37" s="220" t="s">
        <v>124</v>
      </c>
      <c r="N37" s="221">
        <v>1</v>
      </c>
      <c r="O37" s="128"/>
      <c r="P37" s="128"/>
      <c r="Q37" s="128"/>
      <c r="R37" s="128"/>
      <c r="S37" s="128"/>
      <c r="T37" s="128"/>
      <c r="U37" s="128"/>
      <c r="V37" s="128"/>
      <c r="W37" s="128"/>
      <c r="X37" s="128"/>
      <c r="Y37" s="128"/>
    </row>
    <row r="38" spans="1:25" ht="21" customHeight="1">
      <c r="A38" s="219" t="s">
        <v>136</v>
      </c>
      <c r="B38" s="135"/>
      <c r="C38" s="222"/>
      <c r="D38" s="223"/>
      <c r="E38" s="223"/>
      <c r="F38" s="223"/>
      <c r="G38" s="223"/>
      <c r="H38" s="223"/>
      <c r="I38" s="223"/>
      <c r="J38" s="223"/>
      <c r="K38" s="224">
        <v>0</v>
      </c>
      <c r="L38" s="128"/>
      <c r="M38" s="220" t="s">
        <v>110</v>
      </c>
      <c r="N38" s="221">
        <v>0</v>
      </c>
      <c r="O38" s="128"/>
      <c r="P38" s="128"/>
      <c r="Q38" s="128"/>
      <c r="R38" s="128"/>
      <c r="S38" s="128"/>
      <c r="T38" s="128"/>
      <c r="U38" s="128"/>
      <c r="V38" s="128"/>
      <c r="W38" s="128"/>
      <c r="X38" s="128"/>
      <c r="Y38" s="128"/>
    </row>
    <row r="39" spans="1:25" ht="21" customHeight="1">
      <c r="A39" s="219" t="s">
        <v>137</v>
      </c>
      <c r="B39" s="135"/>
      <c r="C39" s="222"/>
      <c r="D39" s="223"/>
      <c r="E39" s="223">
        <v>2</v>
      </c>
      <c r="F39" s="223"/>
      <c r="G39" s="223"/>
      <c r="H39" s="223"/>
      <c r="I39" s="223">
        <v>9</v>
      </c>
      <c r="J39" s="223"/>
      <c r="K39" s="224">
        <v>11</v>
      </c>
      <c r="L39" s="128"/>
      <c r="M39" s="220" t="s">
        <v>111</v>
      </c>
      <c r="N39" s="221">
        <v>0</v>
      </c>
      <c r="O39" s="128"/>
      <c r="P39" s="128"/>
      <c r="Q39" s="128"/>
      <c r="R39" s="128"/>
      <c r="S39" s="128"/>
      <c r="T39" s="128"/>
      <c r="U39" s="128"/>
      <c r="V39" s="128"/>
      <c r="W39" s="128"/>
      <c r="X39" s="128"/>
      <c r="Y39" s="128"/>
    </row>
    <row r="40" spans="1:25" ht="21" customHeight="1">
      <c r="A40" s="219" t="s">
        <v>138</v>
      </c>
      <c r="B40" s="135"/>
      <c r="C40" s="222"/>
      <c r="D40" s="223"/>
      <c r="E40" s="223"/>
      <c r="F40" s="223"/>
      <c r="G40" s="223"/>
      <c r="H40" s="223"/>
      <c r="I40" s="223"/>
      <c r="J40" s="223"/>
      <c r="K40" s="224">
        <v>0</v>
      </c>
      <c r="L40" s="128"/>
      <c r="M40" s="220" t="s">
        <v>130</v>
      </c>
      <c r="N40" s="221">
        <v>0</v>
      </c>
      <c r="O40" s="128"/>
      <c r="P40" s="128"/>
      <c r="Q40" s="128"/>
      <c r="R40" s="128"/>
      <c r="S40" s="128"/>
      <c r="T40" s="128"/>
      <c r="U40" s="128"/>
      <c r="V40" s="128"/>
      <c r="W40" s="128"/>
      <c r="X40" s="128"/>
      <c r="Y40" s="128"/>
    </row>
    <row r="41" spans="1:25" ht="21" customHeight="1">
      <c r="A41" s="219" t="s">
        <v>139</v>
      </c>
      <c r="B41" s="135"/>
      <c r="C41" s="222"/>
      <c r="D41" s="223"/>
      <c r="E41" s="223">
        <v>19</v>
      </c>
      <c r="F41" s="223"/>
      <c r="G41" s="223"/>
      <c r="H41" s="223"/>
      <c r="I41" s="223">
        <v>5</v>
      </c>
      <c r="J41" s="223"/>
      <c r="K41" s="224">
        <v>24</v>
      </c>
      <c r="L41" s="128"/>
      <c r="M41" s="220" t="s">
        <v>136</v>
      </c>
      <c r="N41" s="221">
        <v>0</v>
      </c>
      <c r="O41" s="128"/>
      <c r="P41" s="128"/>
      <c r="Q41" s="128"/>
      <c r="R41" s="128"/>
      <c r="S41" s="128"/>
      <c r="T41" s="128"/>
      <c r="U41" s="128"/>
      <c r="V41" s="128"/>
      <c r="W41" s="128"/>
      <c r="X41" s="128"/>
      <c r="Y41" s="128"/>
    </row>
    <row r="42" spans="1:25" ht="21" customHeight="1">
      <c r="A42" s="219" t="s">
        <v>511</v>
      </c>
      <c r="B42" s="135"/>
      <c r="C42" s="222">
        <v>1</v>
      </c>
      <c r="D42" s="223"/>
      <c r="E42" s="223"/>
      <c r="F42" s="223"/>
      <c r="G42" s="223"/>
      <c r="H42" s="223"/>
      <c r="I42" s="223">
        <v>3</v>
      </c>
      <c r="J42" s="223"/>
      <c r="K42" s="224">
        <v>4</v>
      </c>
      <c r="L42" s="128"/>
      <c r="M42" s="220" t="s">
        <v>138</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26</v>
      </c>
      <c r="D44" s="227">
        <v>0</v>
      </c>
      <c r="E44" s="227">
        <v>214</v>
      </c>
      <c r="F44" s="227">
        <v>0</v>
      </c>
      <c r="G44" s="227">
        <v>17</v>
      </c>
      <c r="H44" s="227">
        <v>0</v>
      </c>
      <c r="I44" s="227">
        <v>389</v>
      </c>
      <c r="J44" s="227">
        <v>0</v>
      </c>
      <c r="K44" s="228">
        <v>646</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2B4A-A101-4941-BB9A-A899EDFEA06D}">
  <dimension ref="A1:Y51"/>
  <sheetViews>
    <sheetView view="pageBreakPreview" zoomScaleNormal="100" zoomScaleSheetLayoutView="100" workbookViewId="0">
      <selection activeCell="D23" sqref="D2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145</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1</v>
      </c>
      <c r="F10" s="223"/>
      <c r="G10" s="223">
        <v>3</v>
      </c>
      <c r="H10" s="223"/>
      <c r="I10" s="223">
        <v>7</v>
      </c>
      <c r="J10" s="223"/>
      <c r="K10" s="224">
        <v>11</v>
      </c>
      <c r="L10" s="128"/>
      <c r="M10" s="220" t="s">
        <v>133</v>
      </c>
      <c r="N10" s="221">
        <v>925</v>
      </c>
      <c r="O10" s="128"/>
      <c r="P10" s="128"/>
      <c r="Q10" s="128"/>
      <c r="R10" s="128"/>
      <c r="S10" s="128"/>
      <c r="T10" s="128"/>
      <c r="U10" s="128"/>
      <c r="V10" s="128"/>
      <c r="W10" s="128"/>
      <c r="X10" s="128"/>
      <c r="Y10" s="128"/>
    </row>
    <row r="11" spans="1:25" ht="21" customHeight="1">
      <c r="A11" s="219" t="s">
        <v>109</v>
      </c>
      <c r="B11" s="135"/>
      <c r="C11" s="222"/>
      <c r="D11" s="223"/>
      <c r="E11" s="223">
        <v>3</v>
      </c>
      <c r="F11" s="223"/>
      <c r="G11" s="223">
        <v>25</v>
      </c>
      <c r="H11" s="223"/>
      <c r="I11" s="223">
        <v>15</v>
      </c>
      <c r="J11" s="223"/>
      <c r="K11" s="224">
        <v>43</v>
      </c>
      <c r="L11" s="128"/>
      <c r="M11" s="220" t="s">
        <v>132</v>
      </c>
      <c r="N11" s="221">
        <v>271</v>
      </c>
      <c r="O11" s="128"/>
      <c r="P11" s="128"/>
      <c r="Q11" s="128"/>
      <c r="R11" s="128"/>
      <c r="S11" s="128"/>
      <c r="T11" s="128"/>
      <c r="U11" s="128"/>
      <c r="V11" s="128"/>
      <c r="W11" s="128"/>
      <c r="X11" s="128"/>
      <c r="Y11" s="128"/>
    </row>
    <row r="12" spans="1:25" ht="21" customHeight="1">
      <c r="A12" s="219" t="s">
        <v>110</v>
      </c>
      <c r="B12" s="135"/>
      <c r="C12" s="222"/>
      <c r="D12" s="223"/>
      <c r="E12" s="223">
        <v>1</v>
      </c>
      <c r="F12" s="223"/>
      <c r="G12" s="223"/>
      <c r="H12" s="223"/>
      <c r="I12" s="223">
        <v>4</v>
      </c>
      <c r="J12" s="223"/>
      <c r="K12" s="224">
        <v>5</v>
      </c>
      <c r="L12" s="128"/>
      <c r="M12" s="220" t="s">
        <v>135</v>
      </c>
      <c r="N12" s="221">
        <v>78</v>
      </c>
      <c r="O12" s="128"/>
      <c r="P12" s="128"/>
      <c r="Q12" s="128"/>
      <c r="R12" s="128"/>
      <c r="S12" s="128"/>
      <c r="T12" s="128"/>
      <c r="U12" s="128"/>
      <c r="V12" s="128"/>
      <c r="W12" s="128"/>
      <c r="X12" s="128"/>
      <c r="Y12" s="128"/>
    </row>
    <row r="13" spans="1:25" ht="21" customHeight="1">
      <c r="A13" s="219" t="s">
        <v>111</v>
      </c>
      <c r="B13" s="135"/>
      <c r="C13" s="222"/>
      <c r="D13" s="223"/>
      <c r="E13" s="223"/>
      <c r="F13" s="223"/>
      <c r="G13" s="223"/>
      <c r="H13" s="223"/>
      <c r="I13" s="223">
        <v>1</v>
      </c>
      <c r="J13" s="223"/>
      <c r="K13" s="224">
        <v>1</v>
      </c>
      <c r="L13" s="128"/>
      <c r="M13" s="220" t="s">
        <v>115</v>
      </c>
      <c r="N13" s="221">
        <v>74</v>
      </c>
      <c r="O13" s="128"/>
      <c r="P13" s="128"/>
      <c r="Q13" s="128"/>
      <c r="R13" s="128"/>
      <c r="S13" s="128"/>
      <c r="T13" s="128"/>
      <c r="U13" s="128"/>
      <c r="V13" s="128"/>
      <c r="W13" s="128"/>
      <c r="X13" s="128"/>
      <c r="Y13" s="128"/>
    </row>
    <row r="14" spans="1:25" ht="21" customHeight="1">
      <c r="A14" s="219" t="s">
        <v>114</v>
      </c>
      <c r="B14" s="135"/>
      <c r="C14" s="222">
        <v>1</v>
      </c>
      <c r="D14" s="223"/>
      <c r="E14" s="223"/>
      <c r="F14" s="223"/>
      <c r="G14" s="223">
        <v>8</v>
      </c>
      <c r="H14" s="223"/>
      <c r="I14" s="223">
        <v>7</v>
      </c>
      <c r="J14" s="223"/>
      <c r="K14" s="224">
        <v>16</v>
      </c>
      <c r="L14" s="128"/>
      <c r="M14" s="220" t="s">
        <v>117</v>
      </c>
      <c r="N14" s="221">
        <v>74</v>
      </c>
      <c r="O14" s="128"/>
      <c r="P14" s="128"/>
      <c r="Q14" s="128"/>
      <c r="R14" s="128"/>
      <c r="S14" s="128"/>
      <c r="T14" s="128"/>
      <c r="U14" s="128"/>
      <c r="V14" s="128"/>
      <c r="W14" s="128"/>
      <c r="X14" s="128"/>
      <c r="Y14" s="128"/>
    </row>
    <row r="15" spans="1:25" ht="21" customHeight="1">
      <c r="A15" s="219" t="s">
        <v>115</v>
      </c>
      <c r="B15" s="135"/>
      <c r="C15" s="222">
        <v>5</v>
      </c>
      <c r="D15" s="223"/>
      <c r="E15" s="223">
        <v>13</v>
      </c>
      <c r="F15" s="223"/>
      <c r="G15" s="223">
        <v>20</v>
      </c>
      <c r="H15" s="223"/>
      <c r="I15" s="223">
        <v>36</v>
      </c>
      <c r="J15" s="223"/>
      <c r="K15" s="224">
        <v>74</v>
      </c>
      <c r="L15" s="128"/>
      <c r="M15" s="220" t="s">
        <v>511</v>
      </c>
      <c r="N15" s="221">
        <v>58</v>
      </c>
      <c r="O15" s="128"/>
      <c r="P15" s="128"/>
      <c r="Q15" s="128"/>
      <c r="R15" s="128"/>
      <c r="S15" s="128"/>
      <c r="T15" s="128"/>
      <c r="U15" s="128"/>
      <c r="V15" s="128"/>
      <c r="W15" s="128"/>
      <c r="X15" s="128"/>
      <c r="Y15" s="128"/>
    </row>
    <row r="16" spans="1:25" ht="21" customHeight="1">
      <c r="A16" s="219" t="s">
        <v>116</v>
      </c>
      <c r="B16" s="135"/>
      <c r="C16" s="222">
        <v>1</v>
      </c>
      <c r="D16" s="223"/>
      <c r="E16" s="223">
        <v>5</v>
      </c>
      <c r="F16" s="223"/>
      <c r="G16" s="223">
        <v>9</v>
      </c>
      <c r="H16" s="223"/>
      <c r="I16" s="223">
        <v>19</v>
      </c>
      <c r="J16" s="223"/>
      <c r="K16" s="224">
        <v>34</v>
      </c>
      <c r="L16" s="128"/>
      <c r="M16" s="220" t="s">
        <v>137</v>
      </c>
      <c r="N16" s="221">
        <v>56</v>
      </c>
      <c r="O16" s="128"/>
      <c r="P16" s="128"/>
      <c r="Q16" s="128"/>
      <c r="R16" s="128"/>
      <c r="S16" s="128"/>
      <c r="T16" s="128"/>
      <c r="U16" s="128"/>
      <c r="V16" s="128"/>
      <c r="W16" s="128"/>
      <c r="X16" s="128"/>
      <c r="Y16" s="128"/>
    </row>
    <row r="17" spans="1:25" ht="21" customHeight="1">
      <c r="A17" s="219" t="s">
        <v>112</v>
      </c>
      <c r="B17" s="135"/>
      <c r="C17" s="222"/>
      <c r="D17" s="223"/>
      <c r="E17" s="223">
        <v>2</v>
      </c>
      <c r="F17" s="223"/>
      <c r="G17" s="223">
        <v>8</v>
      </c>
      <c r="H17" s="223"/>
      <c r="I17" s="223">
        <v>15</v>
      </c>
      <c r="J17" s="223"/>
      <c r="K17" s="224">
        <v>25</v>
      </c>
      <c r="L17" s="128"/>
      <c r="M17" s="220" t="s">
        <v>118</v>
      </c>
      <c r="N17" s="221">
        <v>54</v>
      </c>
      <c r="O17" s="128"/>
      <c r="P17" s="128"/>
      <c r="Q17" s="128"/>
      <c r="R17" s="128"/>
      <c r="S17" s="128"/>
      <c r="T17" s="128"/>
      <c r="U17" s="128"/>
      <c r="V17" s="128"/>
      <c r="W17" s="128"/>
      <c r="X17" s="128"/>
      <c r="Y17" s="128"/>
    </row>
    <row r="18" spans="1:25" ht="21" customHeight="1">
      <c r="A18" s="219" t="s">
        <v>113</v>
      </c>
      <c r="B18" s="135"/>
      <c r="C18" s="222"/>
      <c r="D18" s="223"/>
      <c r="E18" s="223">
        <v>1</v>
      </c>
      <c r="F18" s="223"/>
      <c r="G18" s="223">
        <v>1</v>
      </c>
      <c r="H18" s="223"/>
      <c r="I18" s="223"/>
      <c r="J18" s="223"/>
      <c r="K18" s="224">
        <v>2</v>
      </c>
      <c r="L18" s="128"/>
      <c r="M18" s="220" t="s">
        <v>126</v>
      </c>
      <c r="N18" s="221">
        <v>54</v>
      </c>
      <c r="O18" s="128"/>
      <c r="P18" s="128"/>
      <c r="Q18" s="128"/>
      <c r="R18" s="128"/>
      <c r="S18" s="128"/>
      <c r="T18" s="128"/>
      <c r="U18" s="128"/>
      <c r="V18" s="128"/>
      <c r="W18" s="128"/>
      <c r="X18" s="128"/>
      <c r="Y18" s="128"/>
    </row>
    <row r="19" spans="1:25" ht="21" customHeight="1">
      <c r="A19" s="219" t="s">
        <v>117</v>
      </c>
      <c r="B19" s="135"/>
      <c r="C19" s="222">
        <v>1</v>
      </c>
      <c r="D19" s="223"/>
      <c r="E19" s="223">
        <v>6</v>
      </c>
      <c r="F19" s="223"/>
      <c r="G19" s="223">
        <v>30</v>
      </c>
      <c r="H19" s="223"/>
      <c r="I19" s="223">
        <v>37</v>
      </c>
      <c r="J19" s="223"/>
      <c r="K19" s="224">
        <v>74</v>
      </c>
      <c r="L19" s="128"/>
      <c r="M19" s="220" t="s">
        <v>123</v>
      </c>
      <c r="N19" s="221">
        <v>49</v>
      </c>
      <c r="O19" s="128"/>
      <c r="P19" s="128"/>
      <c r="Q19" s="128"/>
      <c r="R19" s="128"/>
      <c r="S19" s="128"/>
      <c r="T19" s="128"/>
      <c r="U19" s="128"/>
      <c r="V19" s="128"/>
      <c r="W19" s="128"/>
      <c r="X19" s="128"/>
      <c r="Y19" s="128"/>
    </row>
    <row r="20" spans="1:25" ht="21" customHeight="1">
      <c r="A20" s="219" t="s">
        <v>122</v>
      </c>
      <c r="B20" s="135"/>
      <c r="C20" s="222"/>
      <c r="D20" s="223"/>
      <c r="E20" s="223">
        <v>3</v>
      </c>
      <c r="F20" s="223"/>
      <c r="G20" s="223">
        <v>6</v>
      </c>
      <c r="H20" s="223"/>
      <c r="I20" s="223">
        <v>12</v>
      </c>
      <c r="J20" s="223"/>
      <c r="K20" s="224">
        <v>21</v>
      </c>
      <c r="L20" s="128"/>
      <c r="M20" s="220" t="s">
        <v>109</v>
      </c>
      <c r="N20" s="221">
        <v>43</v>
      </c>
      <c r="O20" s="128"/>
      <c r="P20" s="128"/>
      <c r="Q20" s="128"/>
      <c r="R20" s="128"/>
      <c r="S20" s="128"/>
      <c r="T20" s="128"/>
      <c r="U20" s="128"/>
      <c r="V20" s="128"/>
      <c r="W20" s="128"/>
      <c r="X20" s="128"/>
      <c r="Y20" s="128"/>
    </row>
    <row r="21" spans="1:25" ht="21" customHeight="1">
      <c r="A21" s="219" t="s">
        <v>118</v>
      </c>
      <c r="B21" s="135"/>
      <c r="C21" s="222"/>
      <c r="D21" s="223"/>
      <c r="E21" s="223">
        <v>43</v>
      </c>
      <c r="F21" s="223"/>
      <c r="G21" s="223">
        <v>6</v>
      </c>
      <c r="H21" s="223"/>
      <c r="I21" s="223">
        <v>5</v>
      </c>
      <c r="J21" s="223"/>
      <c r="K21" s="224">
        <v>54</v>
      </c>
      <c r="L21" s="128"/>
      <c r="M21" s="220" t="s">
        <v>116</v>
      </c>
      <c r="N21" s="221">
        <v>34</v>
      </c>
      <c r="O21" s="128"/>
      <c r="P21" s="128"/>
      <c r="Q21" s="128"/>
      <c r="R21" s="128"/>
      <c r="S21" s="128"/>
      <c r="T21" s="128"/>
      <c r="U21" s="128"/>
      <c r="V21" s="128"/>
      <c r="W21" s="128"/>
      <c r="X21" s="128"/>
      <c r="Y21" s="128"/>
    </row>
    <row r="22" spans="1:25" ht="21" customHeight="1">
      <c r="A22" s="219" t="s">
        <v>119</v>
      </c>
      <c r="B22" s="135"/>
      <c r="C22" s="222">
        <v>1</v>
      </c>
      <c r="D22" s="223"/>
      <c r="E22" s="223">
        <v>5</v>
      </c>
      <c r="F22" s="223"/>
      <c r="G22" s="223">
        <v>8</v>
      </c>
      <c r="H22" s="223"/>
      <c r="I22" s="223">
        <v>12</v>
      </c>
      <c r="J22" s="223"/>
      <c r="K22" s="224">
        <v>26</v>
      </c>
      <c r="L22" s="128"/>
      <c r="M22" s="220" t="s">
        <v>121</v>
      </c>
      <c r="N22" s="221">
        <v>34</v>
      </c>
      <c r="O22" s="128"/>
      <c r="P22" s="128"/>
      <c r="Q22" s="128"/>
      <c r="R22" s="128"/>
      <c r="S22" s="128"/>
      <c r="T22" s="128"/>
      <c r="U22" s="128"/>
      <c r="V22" s="128"/>
      <c r="W22" s="128"/>
      <c r="X22" s="128"/>
      <c r="Y22" s="128"/>
    </row>
    <row r="23" spans="1:25" ht="21" customHeight="1">
      <c r="A23" s="219" t="s">
        <v>120</v>
      </c>
      <c r="B23" s="135"/>
      <c r="C23" s="222"/>
      <c r="D23" s="223"/>
      <c r="E23" s="223"/>
      <c r="F23" s="223"/>
      <c r="G23" s="223">
        <v>4</v>
      </c>
      <c r="H23" s="223"/>
      <c r="I23" s="223">
        <v>16</v>
      </c>
      <c r="J23" s="223"/>
      <c r="K23" s="224">
        <v>20</v>
      </c>
      <c r="L23" s="128"/>
      <c r="M23" s="220" t="s">
        <v>134</v>
      </c>
      <c r="N23" s="221">
        <v>33</v>
      </c>
      <c r="O23" s="128"/>
      <c r="P23" s="128"/>
      <c r="Q23" s="128"/>
      <c r="R23" s="128"/>
      <c r="S23" s="128"/>
      <c r="T23" s="128"/>
      <c r="U23" s="128"/>
      <c r="V23" s="128"/>
      <c r="W23" s="128"/>
      <c r="X23" s="128"/>
      <c r="Y23" s="128"/>
    </row>
    <row r="24" spans="1:25" ht="21" customHeight="1">
      <c r="A24" s="219" t="s">
        <v>121</v>
      </c>
      <c r="B24" s="135"/>
      <c r="C24" s="222">
        <v>3</v>
      </c>
      <c r="D24" s="223"/>
      <c r="E24" s="223">
        <v>4</v>
      </c>
      <c r="F24" s="223"/>
      <c r="G24" s="223">
        <v>15</v>
      </c>
      <c r="H24" s="223"/>
      <c r="I24" s="223">
        <v>12</v>
      </c>
      <c r="J24" s="223"/>
      <c r="K24" s="224">
        <v>34</v>
      </c>
      <c r="L24" s="128"/>
      <c r="M24" s="220" t="s">
        <v>119</v>
      </c>
      <c r="N24" s="221">
        <v>26</v>
      </c>
      <c r="O24" s="128"/>
      <c r="P24" s="128"/>
      <c r="Q24" s="128"/>
      <c r="R24" s="128"/>
      <c r="S24" s="128"/>
      <c r="T24" s="128"/>
      <c r="U24" s="128"/>
      <c r="V24" s="128"/>
      <c r="W24" s="128"/>
      <c r="X24" s="128"/>
      <c r="Y24" s="128"/>
    </row>
    <row r="25" spans="1:25" ht="21" customHeight="1">
      <c r="A25" s="219" t="s">
        <v>123</v>
      </c>
      <c r="B25" s="135"/>
      <c r="C25" s="222"/>
      <c r="D25" s="223"/>
      <c r="E25" s="223">
        <v>3</v>
      </c>
      <c r="F25" s="223"/>
      <c r="G25" s="223">
        <v>16</v>
      </c>
      <c r="H25" s="223"/>
      <c r="I25" s="223">
        <v>30</v>
      </c>
      <c r="J25" s="223"/>
      <c r="K25" s="224">
        <v>49</v>
      </c>
      <c r="L25" s="128"/>
      <c r="M25" s="220" t="s">
        <v>112</v>
      </c>
      <c r="N25" s="221">
        <v>25</v>
      </c>
      <c r="O25" s="128"/>
      <c r="P25" s="128"/>
      <c r="Q25" s="128"/>
      <c r="R25" s="128"/>
      <c r="S25" s="128"/>
      <c r="T25" s="128"/>
      <c r="U25" s="128"/>
      <c r="V25" s="128"/>
      <c r="W25" s="128"/>
      <c r="X25" s="128"/>
      <c r="Y25" s="128"/>
    </row>
    <row r="26" spans="1:25" ht="21" customHeight="1">
      <c r="A26" s="219" t="s">
        <v>124</v>
      </c>
      <c r="B26" s="135"/>
      <c r="C26" s="222">
        <v>4</v>
      </c>
      <c r="D26" s="223"/>
      <c r="E26" s="223">
        <v>5</v>
      </c>
      <c r="F26" s="223"/>
      <c r="G26" s="223">
        <v>8</v>
      </c>
      <c r="H26" s="223"/>
      <c r="I26" s="223">
        <v>2</v>
      </c>
      <c r="J26" s="223"/>
      <c r="K26" s="224">
        <v>19</v>
      </c>
      <c r="L26" s="128"/>
      <c r="M26" s="220" t="s">
        <v>122</v>
      </c>
      <c r="N26" s="221">
        <v>21</v>
      </c>
      <c r="O26" s="128"/>
      <c r="P26" s="128"/>
      <c r="Q26" s="128"/>
      <c r="R26" s="128"/>
      <c r="S26" s="128"/>
      <c r="T26" s="128"/>
      <c r="U26" s="128"/>
      <c r="V26" s="128"/>
      <c r="W26" s="128"/>
      <c r="X26" s="128"/>
      <c r="Y26" s="128"/>
    </row>
    <row r="27" spans="1:25" ht="21" customHeight="1">
      <c r="A27" s="219" t="s">
        <v>125</v>
      </c>
      <c r="B27" s="135"/>
      <c r="C27" s="222"/>
      <c r="D27" s="223"/>
      <c r="E27" s="223"/>
      <c r="F27" s="223"/>
      <c r="G27" s="223">
        <v>6</v>
      </c>
      <c r="H27" s="223"/>
      <c r="I27" s="223">
        <v>13</v>
      </c>
      <c r="J27" s="223"/>
      <c r="K27" s="224">
        <v>19</v>
      </c>
      <c r="L27" s="128"/>
      <c r="M27" s="220" t="s">
        <v>131</v>
      </c>
      <c r="N27" s="221">
        <v>21</v>
      </c>
      <c r="O27" s="128"/>
      <c r="P27" s="128"/>
      <c r="Q27" s="128"/>
      <c r="R27" s="128"/>
      <c r="S27" s="128"/>
      <c r="T27" s="128"/>
      <c r="U27" s="128"/>
      <c r="V27" s="128"/>
      <c r="W27" s="128"/>
      <c r="X27" s="128"/>
      <c r="Y27" s="128"/>
    </row>
    <row r="28" spans="1:25" ht="21" customHeight="1">
      <c r="A28" s="219" t="s">
        <v>126</v>
      </c>
      <c r="B28" s="135"/>
      <c r="C28" s="222">
        <v>1</v>
      </c>
      <c r="D28" s="223"/>
      <c r="E28" s="223">
        <v>34</v>
      </c>
      <c r="F28" s="223"/>
      <c r="G28" s="223">
        <v>8</v>
      </c>
      <c r="H28" s="223"/>
      <c r="I28" s="223">
        <v>11</v>
      </c>
      <c r="J28" s="223"/>
      <c r="K28" s="224">
        <v>54</v>
      </c>
      <c r="L28" s="128"/>
      <c r="M28" s="220" t="s">
        <v>120</v>
      </c>
      <c r="N28" s="221">
        <v>20</v>
      </c>
      <c r="O28" s="128"/>
      <c r="P28" s="128"/>
      <c r="Q28" s="128"/>
      <c r="R28" s="128"/>
      <c r="S28" s="128"/>
      <c r="T28" s="128"/>
      <c r="U28" s="128"/>
      <c r="V28" s="128"/>
      <c r="W28" s="128"/>
      <c r="X28" s="128"/>
      <c r="Y28" s="128"/>
    </row>
    <row r="29" spans="1:25" ht="21" customHeight="1">
      <c r="A29" s="219" t="s">
        <v>127</v>
      </c>
      <c r="B29" s="135"/>
      <c r="C29" s="222"/>
      <c r="D29" s="223"/>
      <c r="E29" s="223">
        <v>1</v>
      </c>
      <c r="F29" s="223"/>
      <c r="G29" s="223">
        <v>7</v>
      </c>
      <c r="H29" s="223"/>
      <c r="I29" s="223">
        <v>12</v>
      </c>
      <c r="J29" s="223"/>
      <c r="K29" s="224">
        <v>20</v>
      </c>
      <c r="L29" s="128"/>
      <c r="M29" s="220" t="s">
        <v>127</v>
      </c>
      <c r="N29" s="221">
        <v>20</v>
      </c>
      <c r="O29" s="128"/>
      <c r="P29" s="128"/>
      <c r="Q29" s="128"/>
      <c r="R29" s="128"/>
      <c r="S29" s="128"/>
      <c r="T29" s="128"/>
      <c r="U29" s="128"/>
      <c r="V29" s="128"/>
      <c r="W29" s="128"/>
      <c r="X29" s="128"/>
      <c r="Y29" s="128"/>
    </row>
    <row r="30" spans="1:25" ht="21" customHeight="1">
      <c r="A30" s="219" t="s">
        <v>128</v>
      </c>
      <c r="B30" s="135"/>
      <c r="C30" s="222">
        <v>3</v>
      </c>
      <c r="D30" s="223"/>
      <c r="E30" s="223"/>
      <c r="F30" s="223"/>
      <c r="G30" s="223">
        <v>2</v>
      </c>
      <c r="H30" s="223"/>
      <c r="I30" s="223">
        <v>7</v>
      </c>
      <c r="J30" s="223"/>
      <c r="K30" s="224">
        <v>12</v>
      </c>
      <c r="L30" s="128"/>
      <c r="M30" s="220" t="s">
        <v>124</v>
      </c>
      <c r="N30" s="221">
        <v>19</v>
      </c>
      <c r="O30" s="128"/>
      <c r="P30" s="128"/>
      <c r="Q30" s="128"/>
      <c r="R30" s="128"/>
      <c r="S30" s="128"/>
      <c r="T30" s="128"/>
      <c r="U30" s="128"/>
      <c r="V30" s="128"/>
      <c r="W30" s="128"/>
      <c r="X30" s="128"/>
      <c r="Y30" s="128"/>
    </row>
    <row r="31" spans="1:25" ht="21" customHeight="1">
      <c r="A31" s="219" t="s">
        <v>129</v>
      </c>
      <c r="B31" s="135"/>
      <c r="C31" s="222"/>
      <c r="D31" s="223"/>
      <c r="E31" s="223"/>
      <c r="F31" s="223"/>
      <c r="G31" s="223"/>
      <c r="H31" s="223"/>
      <c r="I31" s="223"/>
      <c r="J31" s="223"/>
      <c r="K31" s="224">
        <v>0</v>
      </c>
      <c r="L31" s="128"/>
      <c r="M31" s="220" t="s">
        <v>125</v>
      </c>
      <c r="N31" s="221">
        <v>19</v>
      </c>
      <c r="O31" s="128"/>
      <c r="P31" s="128"/>
      <c r="Q31" s="128"/>
      <c r="R31" s="128"/>
      <c r="S31" s="128"/>
      <c r="T31" s="128"/>
      <c r="U31" s="128"/>
      <c r="V31" s="128"/>
      <c r="W31" s="128"/>
      <c r="X31" s="128"/>
      <c r="Y31" s="128"/>
    </row>
    <row r="32" spans="1:25" ht="21" customHeight="1">
      <c r="A32" s="219" t="s">
        <v>130</v>
      </c>
      <c r="B32" s="135"/>
      <c r="C32" s="222"/>
      <c r="D32" s="223"/>
      <c r="E32" s="223"/>
      <c r="F32" s="223"/>
      <c r="G32" s="223"/>
      <c r="H32" s="223"/>
      <c r="I32" s="223"/>
      <c r="J32" s="223"/>
      <c r="K32" s="224">
        <v>0</v>
      </c>
      <c r="L32" s="128"/>
      <c r="M32" s="220" t="s">
        <v>114</v>
      </c>
      <c r="N32" s="221">
        <v>16</v>
      </c>
      <c r="O32" s="128"/>
      <c r="P32" s="128"/>
      <c r="Q32" s="128"/>
      <c r="R32" s="128"/>
      <c r="S32" s="128"/>
      <c r="T32" s="128"/>
      <c r="U32" s="128"/>
      <c r="V32" s="128"/>
      <c r="W32" s="128"/>
      <c r="X32" s="128"/>
      <c r="Y32" s="128"/>
    </row>
    <row r="33" spans="1:25" ht="21" customHeight="1">
      <c r="A33" s="219" t="s">
        <v>131</v>
      </c>
      <c r="B33" s="135"/>
      <c r="C33" s="222">
        <v>2</v>
      </c>
      <c r="D33" s="223"/>
      <c r="E33" s="223">
        <v>1</v>
      </c>
      <c r="F33" s="223"/>
      <c r="G33" s="223">
        <v>9</v>
      </c>
      <c r="H33" s="223"/>
      <c r="I33" s="223">
        <v>9</v>
      </c>
      <c r="J33" s="223"/>
      <c r="K33" s="224">
        <v>21</v>
      </c>
      <c r="L33" s="128"/>
      <c r="M33" s="220" t="s">
        <v>128</v>
      </c>
      <c r="N33" s="221">
        <v>12</v>
      </c>
      <c r="O33" s="128"/>
      <c r="P33" s="128"/>
      <c r="Q33" s="128"/>
      <c r="R33" s="128"/>
      <c r="S33" s="128"/>
      <c r="T33" s="128"/>
      <c r="U33" s="128"/>
      <c r="V33" s="128"/>
      <c r="W33" s="128"/>
      <c r="X33" s="128"/>
      <c r="Y33" s="128"/>
    </row>
    <row r="34" spans="1:25" ht="21" customHeight="1">
      <c r="A34" s="219" t="s">
        <v>132</v>
      </c>
      <c r="B34" s="135"/>
      <c r="C34" s="222">
        <v>3</v>
      </c>
      <c r="D34" s="223"/>
      <c r="E34" s="223">
        <v>8</v>
      </c>
      <c r="F34" s="223"/>
      <c r="G34" s="223">
        <v>81</v>
      </c>
      <c r="H34" s="223"/>
      <c r="I34" s="223">
        <v>179</v>
      </c>
      <c r="J34" s="223"/>
      <c r="K34" s="224">
        <v>271</v>
      </c>
      <c r="L34" s="128"/>
      <c r="M34" s="220" t="s">
        <v>108</v>
      </c>
      <c r="N34" s="221">
        <v>11</v>
      </c>
      <c r="O34" s="128"/>
      <c r="P34" s="128"/>
      <c r="Q34" s="128"/>
      <c r="R34" s="128"/>
      <c r="S34" s="128"/>
      <c r="T34" s="128"/>
      <c r="U34" s="128"/>
      <c r="V34" s="128"/>
      <c r="W34" s="128"/>
      <c r="X34" s="128"/>
      <c r="Y34" s="128"/>
    </row>
    <row r="35" spans="1:25" ht="21" customHeight="1">
      <c r="A35" s="219" t="s">
        <v>133</v>
      </c>
      <c r="B35" s="135"/>
      <c r="C35" s="222">
        <v>19</v>
      </c>
      <c r="D35" s="223"/>
      <c r="E35" s="223">
        <v>76</v>
      </c>
      <c r="F35" s="223"/>
      <c r="G35" s="223">
        <v>310</v>
      </c>
      <c r="H35" s="223"/>
      <c r="I35" s="223">
        <v>520</v>
      </c>
      <c r="J35" s="223"/>
      <c r="K35" s="224">
        <v>925</v>
      </c>
      <c r="L35" s="128"/>
      <c r="M35" s="220" t="s">
        <v>139</v>
      </c>
      <c r="N35" s="221">
        <v>9</v>
      </c>
      <c r="O35" s="128"/>
      <c r="P35" s="128"/>
      <c r="Q35" s="128"/>
      <c r="R35" s="128"/>
      <c r="S35" s="128"/>
      <c r="T35" s="128"/>
      <c r="U35" s="128"/>
      <c r="V35" s="128"/>
      <c r="W35" s="128"/>
      <c r="X35" s="128"/>
      <c r="Y35" s="128"/>
    </row>
    <row r="36" spans="1:25" ht="21" customHeight="1">
      <c r="A36" s="219" t="s">
        <v>134</v>
      </c>
      <c r="B36" s="135"/>
      <c r="C36" s="222"/>
      <c r="D36" s="223"/>
      <c r="E36" s="223">
        <v>10</v>
      </c>
      <c r="F36" s="223"/>
      <c r="G36" s="223">
        <v>15</v>
      </c>
      <c r="H36" s="223"/>
      <c r="I36" s="223">
        <v>8</v>
      </c>
      <c r="J36" s="223"/>
      <c r="K36" s="224">
        <v>33</v>
      </c>
      <c r="L36" s="128"/>
      <c r="M36" s="220" t="s">
        <v>110</v>
      </c>
      <c r="N36" s="221">
        <v>5</v>
      </c>
      <c r="O36" s="128"/>
      <c r="P36" s="128"/>
      <c r="Q36" s="128"/>
      <c r="R36" s="128"/>
      <c r="S36" s="128"/>
      <c r="T36" s="128"/>
      <c r="U36" s="128"/>
      <c r="V36" s="128"/>
      <c r="W36" s="128"/>
      <c r="X36" s="128"/>
      <c r="Y36" s="128"/>
    </row>
    <row r="37" spans="1:25" ht="21" customHeight="1">
      <c r="A37" s="219" t="s">
        <v>135</v>
      </c>
      <c r="B37" s="135"/>
      <c r="C37" s="222">
        <v>3</v>
      </c>
      <c r="D37" s="223"/>
      <c r="E37" s="223">
        <v>7</v>
      </c>
      <c r="F37" s="223"/>
      <c r="G37" s="223">
        <v>25</v>
      </c>
      <c r="H37" s="223"/>
      <c r="I37" s="223">
        <v>43</v>
      </c>
      <c r="J37" s="223"/>
      <c r="K37" s="224">
        <v>78</v>
      </c>
      <c r="L37" s="128"/>
      <c r="M37" s="220" t="s">
        <v>113</v>
      </c>
      <c r="N37" s="221">
        <v>2</v>
      </c>
      <c r="O37" s="128"/>
      <c r="P37" s="128"/>
      <c r="Q37" s="128"/>
      <c r="R37" s="128"/>
      <c r="S37" s="128"/>
      <c r="T37" s="128"/>
      <c r="U37" s="128"/>
      <c r="V37" s="128"/>
      <c r="W37" s="128"/>
      <c r="X37" s="128"/>
      <c r="Y37" s="128"/>
    </row>
    <row r="38" spans="1:25" ht="21" customHeight="1">
      <c r="A38" s="219" t="s">
        <v>136</v>
      </c>
      <c r="B38" s="135"/>
      <c r="C38" s="222"/>
      <c r="D38" s="223"/>
      <c r="E38" s="223"/>
      <c r="F38" s="223"/>
      <c r="G38" s="223"/>
      <c r="H38" s="223"/>
      <c r="I38" s="223">
        <v>1</v>
      </c>
      <c r="J38" s="223"/>
      <c r="K38" s="224">
        <v>1</v>
      </c>
      <c r="L38" s="128"/>
      <c r="M38" s="220" t="s">
        <v>111</v>
      </c>
      <c r="N38" s="221">
        <v>1</v>
      </c>
      <c r="O38" s="128"/>
      <c r="P38" s="128"/>
      <c r="Q38" s="128"/>
      <c r="R38" s="128"/>
      <c r="S38" s="128"/>
      <c r="T38" s="128"/>
      <c r="U38" s="128"/>
      <c r="V38" s="128"/>
      <c r="W38" s="128"/>
      <c r="X38" s="128"/>
      <c r="Y38" s="128"/>
    </row>
    <row r="39" spans="1:25" ht="21" customHeight="1">
      <c r="A39" s="219" t="s">
        <v>137</v>
      </c>
      <c r="B39" s="135"/>
      <c r="C39" s="222">
        <v>5</v>
      </c>
      <c r="D39" s="223"/>
      <c r="E39" s="223">
        <v>15</v>
      </c>
      <c r="F39" s="223"/>
      <c r="G39" s="223">
        <v>12</v>
      </c>
      <c r="H39" s="223"/>
      <c r="I39" s="223">
        <v>24</v>
      </c>
      <c r="J39" s="223"/>
      <c r="K39" s="224">
        <v>56</v>
      </c>
      <c r="L39" s="128"/>
      <c r="M39" s="220" t="s">
        <v>136</v>
      </c>
      <c r="N39" s="221">
        <v>1</v>
      </c>
      <c r="O39" s="128"/>
      <c r="P39" s="128"/>
      <c r="Q39" s="128"/>
      <c r="R39" s="128"/>
      <c r="S39" s="128"/>
      <c r="T39" s="128"/>
      <c r="U39" s="128"/>
      <c r="V39" s="128"/>
      <c r="W39" s="128"/>
      <c r="X39" s="128"/>
      <c r="Y39" s="128"/>
    </row>
    <row r="40" spans="1:25" ht="21" customHeight="1">
      <c r="A40" s="219" t="s">
        <v>138</v>
      </c>
      <c r="B40" s="135"/>
      <c r="C40" s="222"/>
      <c r="D40" s="223"/>
      <c r="E40" s="223">
        <v>1</v>
      </c>
      <c r="F40" s="223"/>
      <c r="G40" s="223"/>
      <c r="H40" s="223"/>
      <c r="I40" s="223"/>
      <c r="J40" s="223"/>
      <c r="K40" s="224">
        <v>1</v>
      </c>
      <c r="L40" s="128"/>
      <c r="M40" s="220" t="s">
        <v>138</v>
      </c>
      <c r="N40" s="221">
        <v>1</v>
      </c>
      <c r="O40" s="128"/>
      <c r="P40" s="128"/>
      <c r="Q40" s="128"/>
      <c r="R40" s="128"/>
      <c r="S40" s="128"/>
      <c r="T40" s="128"/>
      <c r="U40" s="128"/>
      <c r="V40" s="128"/>
      <c r="W40" s="128"/>
      <c r="X40" s="128"/>
      <c r="Y40" s="128"/>
    </row>
    <row r="41" spans="1:25" ht="21" customHeight="1">
      <c r="A41" s="219" t="s">
        <v>139</v>
      </c>
      <c r="B41" s="135"/>
      <c r="C41" s="222"/>
      <c r="D41" s="223"/>
      <c r="E41" s="223"/>
      <c r="F41" s="223"/>
      <c r="G41" s="223">
        <v>1</v>
      </c>
      <c r="H41" s="223"/>
      <c r="I41" s="223">
        <v>8</v>
      </c>
      <c r="J41" s="223"/>
      <c r="K41" s="224">
        <v>9</v>
      </c>
      <c r="L41" s="128"/>
      <c r="M41" s="220" t="s">
        <v>129</v>
      </c>
      <c r="N41" s="221">
        <v>0</v>
      </c>
      <c r="O41" s="128"/>
      <c r="P41" s="128"/>
      <c r="Q41" s="128"/>
      <c r="R41" s="128"/>
      <c r="S41" s="128"/>
      <c r="T41" s="128"/>
      <c r="U41" s="128"/>
      <c r="V41" s="128"/>
      <c r="W41" s="128"/>
      <c r="X41" s="128"/>
      <c r="Y41" s="128"/>
    </row>
    <row r="42" spans="1:25" ht="21" customHeight="1">
      <c r="A42" s="219" t="s">
        <v>511</v>
      </c>
      <c r="B42" s="135"/>
      <c r="C42" s="222">
        <v>2</v>
      </c>
      <c r="D42" s="223"/>
      <c r="E42" s="223">
        <v>2</v>
      </c>
      <c r="F42" s="223"/>
      <c r="G42" s="223">
        <v>13</v>
      </c>
      <c r="H42" s="223"/>
      <c r="I42" s="223">
        <v>41</v>
      </c>
      <c r="J42" s="223"/>
      <c r="K42" s="224">
        <v>58</v>
      </c>
      <c r="L42" s="128"/>
      <c r="M42" s="220" t="s">
        <v>130</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54</v>
      </c>
      <c r="D44" s="227">
        <v>0</v>
      </c>
      <c r="E44" s="227">
        <v>250</v>
      </c>
      <c r="F44" s="227">
        <v>0</v>
      </c>
      <c r="G44" s="227">
        <v>656</v>
      </c>
      <c r="H44" s="227">
        <v>0</v>
      </c>
      <c r="I44" s="227">
        <v>1106</v>
      </c>
      <c r="J44" s="227">
        <v>0</v>
      </c>
      <c r="K44" s="228">
        <v>2066</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BA3B9-48A4-4B66-B5DC-491B6F8540C8}">
  <dimension ref="A1:Y51"/>
  <sheetViews>
    <sheetView view="pageBreakPreview" topLeftCell="A2" zoomScale="85" zoomScaleNormal="100" zoomScaleSheetLayoutView="85" workbookViewId="0">
      <selection activeCell="H26" sqref="H2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146</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v>2</v>
      </c>
      <c r="D10" s="223"/>
      <c r="E10" s="223">
        <v>13</v>
      </c>
      <c r="F10" s="223"/>
      <c r="G10" s="223">
        <v>4</v>
      </c>
      <c r="H10" s="223"/>
      <c r="I10" s="223">
        <v>11</v>
      </c>
      <c r="J10" s="223"/>
      <c r="K10" s="224">
        <v>30</v>
      </c>
      <c r="L10" s="128"/>
      <c r="M10" s="220" t="s">
        <v>118</v>
      </c>
      <c r="N10" s="221">
        <v>499</v>
      </c>
      <c r="O10" s="128"/>
      <c r="P10" s="128"/>
      <c r="Q10" s="128"/>
      <c r="R10" s="128"/>
      <c r="S10" s="128"/>
      <c r="T10" s="128"/>
      <c r="U10" s="128"/>
      <c r="V10" s="128"/>
      <c r="W10" s="128"/>
      <c r="X10" s="128"/>
      <c r="Y10" s="128"/>
    </row>
    <row r="11" spans="1:25" ht="21" customHeight="1">
      <c r="A11" s="219" t="s">
        <v>109</v>
      </c>
      <c r="B11" s="135"/>
      <c r="C11" s="222"/>
      <c r="D11" s="223"/>
      <c r="E11" s="223">
        <v>2</v>
      </c>
      <c r="F11" s="223"/>
      <c r="G11" s="223">
        <v>2</v>
      </c>
      <c r="H11" s="223"/>
      <c r="I11" s="223">
        <v>3</v>
      </c>
      <c r="J11" s="223"/>
      <c r="K11" s="224">
        <v>7</v>
      </c>
      <c r="L11" s="128"/>
      <c r="M11" s="220" t="s">
        <v>121</v>
      </c>
      <c r="N11" s="221">
        <v>163</v>
      </c>
      <c r="O11" s="128"/>
      <c r="P11" s="128"/>
      <c r="Q11" s="128"/>
      <c r="R11" s="128"/>
      <c r="S11" s="128"/>
      <c r="T11" s="128"/>
      <c r="U11" s="128"/>
      <c r="V11" s="128"/>
      <c r="W11" s="128"/>
      <c r="X11" s="128"/>
      <c r="Y11" s="128"/>
    </row>
    <row r="12" spans="1:25" ht="21" customHeight="1">
      <c r="A12" s="219" t="s">
        <v>110</v>
      </c>
      <c r="B12" s="135"/>
      <c r="C12" s="222"/>
      <c r="D12" s="223"/>
      <c r="E12" s="223"/>
      <c r="F12" s="223"/>
      <c r="G12" s="223">
        <v>1</v>
      </c>
      <c r="H12" s="223"/>
      <c r="I12" s="223"/>
      <c r="J12" s="223"/>
      <c r="K12" s="224">
        <v>1</v>
      </c>
      <c r="L12" s="128"/>
      <c r="M12" s="220" t="s">
        <v>122</v>
      </c>
      <c r="N12" s="221">
        <v>145</v>
      </c>
      <c r="O12" s="128"/>
      <c r="P12" s="128"/>
      <c r="Q12" s="128"/>
      <c r="R12" s="128"/>
      <c r="S12" s="128"/>
      <c r="T12" s="128"/>
      <c r="U12" s="128"/>
      <c r="V12" s="128"/>
      <c r="W12" s="128"/>
      <c r="X12" s="128"/>
      <c r="Y12" s="128"/>
    </row>
    <row r="13" spans="1:25" ht="21" customHeight="1">
      <c r="A13" s="219" t="s">
        <v>111</v>
      </c>
      <c r="B13" s="135"/>
      <c r="C13" s="222"/>
      <c r="D13" s="223"/>
      <c r="E13" s="223"/>
      <c r="F13" s="223"/>
      <c r="G13" s="223">
        <v>2</v>
      </c>
      <c r="H13" s="223"/>
      <c r="I13" s="223">
        <v>1</v>
      </c>
      <c r="J13" s="223"/>
      <c r="K13" s="224">
        <v>3</v>
      </c>
      <c r="L13" s="128"/>
      <c r="M13" s="220" t="s">
        <v>116</v>
      </c>
      <c r="N13" s="221">
        <v>141</v>
      </c>
      <c r="O13" s="128"/>
      <c r="P13" s="128"/>
      <c r="Q13" s="128"/>
      <c r="R13" s="128"/>
      <c r="S13" s="128"/>
      <c r="T13" s="128"/>
      <c r="U13" s="128"/>
      <c r="V13" s="128"/>
      <c r="W13" s="128"/>
      <c r="X13" s="128"/>
      <c r="Y13" s="128"/>
    </row>
    <row r="14" spans="1:25" ht="21" customHeight="1">
      <c r="A14" s="219" t="s">
        <v>114</v>
      </c>
      <c r="B14" s="135"/>
      <c r="C14" s="222"/>
      <c r="D14" s="223"/>
      <c r="E14" s="223">
        <v>2</v>
      </c>
      <c r="F14" s="223"/>
      <c r="G14" s="223">
        <v>4</v>
      </c>
      <c r="H14" s="223"/>
      <c r="I14" s="223">
        <v>3</v>
      </c>
      <c r="J14" s="223"/>
      <c r="K14" s="224">
        <v>9</v>
      </c>
      <c r="L14" s="128"/>
      <c r="M14" s="220" t="s">
        <v>135</v>
      </c>
      <c r="N14" s="221">
        <v>117</v>
      </c>
      <c r="O14" s="128"/>
      <c r="P14" s="128"/>
      <c r="Q14" s="128"/>
      <c r="R14" s="128"/>
      <c r="S14" s="128"/>
      <c r="T14" s="128"/>
      <c r="U14" s="128"/>
      <c r="V14" s="128"/>
      <c r="W14" s="128"/>
      <c r="X14" s="128"/>
      <c r="Y14" s="128"/>
    </row>
    <row r="15" spans="1:25" ht="21" customHeight="1">
      <c r="A15" s="219" t="s">
        <v>115</v>
      </c>
      <c r="B15" s="135"/>
      <c r="C15" s="222"/>
      <c r="D15" s="223"/>
      <c r="E15" s="223">
        <v>7</v>
      </c>
      <c r="F15" s="223"/>
      <c r="G15" s="223">
        <v>17</v>
      </c>
      <c r="H15" s="223"/>
      <c r="I15" s="223">
        <v>56</v>
      </c>
      <c r="J15" s="223"/>
      <c r="K15" s="224">
        <v>80</v>
      </c>
      <c r="L15" s="128"/>
      <c r="M15" s="220" t="s">
        <v>123</v>
      </c>
      <c r="N15" s="221">
        <v>97</v>
      </c>
      <c r="O15" s="128"/>
      <c r="P15" s="128"/>
      <c r="Q15" s="128"/>
      <c r="R15" s="128"/>
      <c r="S15" s="128"/>
      <c r="T15" s="128"/>
      <c r="U15" s="128"/>
      <c r="V15" s="128"/>
      <c r="W15" s="128"/>
      <c r="X15" s="128"/>
      <c r="Y15" s="128"/>
    </row>
    <row r="16" spans="1:25" ht="21" customHeight="1">
      <c r="A16" s="219" t="s">
        <v>116</v>
      </c>
      <c r="B16" s="135"/>
      <c r="C16" s="222">
        <v>6</v>
      </c>
      <c r="D16" s="223"/>
      <c r="E16" s="223">
        <v>51</v>
      </c>
      <c r="F16" s="223"/>
      <c r="G16" s="223">
        <v>38</v>
      </c>
      <c r="H16" s="223"/>
      <c r="I16" s="223">
        <v>46</v>
      </c>
      <c r="J16" s="223"/>
      <c r="K16" s="224">
        <v>141</v>
      </c>
      <c r="L16" s="128"/>
      <c r="M16" s="220" t="s">
        <v>137</v>
      </c>
      <c r="N16" s="221">
        <v>86</v>
      </c>
      <c r="O16" s="128"/>
      <c r="P16" s="128"/>
      <c r="Q16" s="128"/>
      <c r="R16" s="128"/>
      <c r="S16" s="128"/>
      <c r="T16" s="128"/>
      <c r="U16" s="128"/>
      <c r="V16" s="128"/>
      <c r="W16" s="128"/>
      <c r="X16" s="128"/>
      <c r="Y16" s="128"/>
    </row>
    <row r="17" spans="1:25" ht="21" customHeight="1">
      <c r="A17" s="219" t="s">
        <v>112</v>
      </c>
      <c r="B17" s="135"/>
      <c r="C17" s="222"/>
      <c r="D17" s="223"/>
      <c r="E17" s="223">
        <v>5</v>
      </c>
      <c r="F17" s="223"/>
      <c r="G17" s="223">
        <v>8</v>
      </c>
      <c r="H17" s="223"/>
      <c r="I17" s="223">
        <v>6</v>
      </c>
      <c r="J17" s="223"/>
      <c r="K17" s="224">
        <v>19</v>
      </c>
      <c r="L17" s="128"/>
      <c r="M17" s="220" t="s">
        <v>115</v>
      </c>
      <c r="N17" s="221">
        <v>80</v>
      </c>
      <c r="O17" s="128"/>
      <c r="P17" s="128"/>
      <c r="Q17" s="128"/>
      <c r="R17" s="128"/>
      <c r="S17" s="128"/>
      <c r="T17" s="128"/>
      <c r="U17" s="128"/>
      <c r="V17" s="128"/>
      <c r="W17" s="128"/>
      <c r="X17" s="128"/>
      <c r="Y17" s="128"/>
    </row>
    <row r="18" spans="1:25" ht="21" customHeight="1">
      <c r="A18" s="219" t="s">
        <v>113</v>
      </c>
      <c r="B18" s="135"/>
      <c r="C18" s="222">
        <v>2</v>
      </c>
      <c r="D18" s="223"/>
      <c r="E18" s="223"/>
      <c r="F18" s="223"/>
      <c r="G18" s="223">
        <v>11</v>
      </c>
      <c r="H18" s="223"/>
      <c r="I18" s="223">
        <v>7</v>
      </c>
      <c r="J18" s="223"/>
      <c r="K18" s="224">
        <v>20</v>
      </c>
      <c r="L18" s="128"/>
      <c r="M18" s="220" t="s">
        <v>139</v>
      </c>
      <c r="N18" s="221">
        <v>64</v>
      </c>
      <c r="O18" s="128"/>
      <c r="P18" s="128"/>
      <c r="Q18" s="128"/>
      <c r="R18" s="128"/>
      <c r="S18" s="128"/>
      <c r="T18" s="128"/>
      <c r="U18" s="128"/>
      <c r="V18" s="128"/>
      <c r="W18" s="128"/>
      <c r="X18" s="128"/>
      <c r="Y18" s="128"/>
    </row>
    <row r="19" spans="1:25" ht="21" customHeight="1">
      <c r="A19" s="219" t="s">
        <v>117</v>
      </c>
      <c r="B19" s="135"/>
      <c r="C19" s="222">
        <v>1</v>
      </c>
      <c r="D19" s="223"/>
      <c r="E19" s="223">
        <v>5</v>
      </c>
      <c r="F19" s="223"/>
      <c r="G19" s="223">
        <v>3</v>
      </c>
      <c r="H19" s="223"/>
      <c r="I19" s="223">
        <v>11</v>
      </c>
      <c r="J19" s="223"/>
      <c r="K19" s="224">
        <v>20</v>
      </c>
      <c r="L19" s="128"/>
      <c r="M19" s="220" t="s">
        <v>131</v>
      </c>
      <c r="N19" s="221">
        <v>54</v>
      </c>
      <c r="O19" s="128"/>
      <c r="P19" s="128"/>
      <c r="Q19" s="128"/>
      <c r="R19" s="128"/>
      <c r="S19" s="128"/>
      <c r="T19" s="128"/>
      <c r="U19" s="128"/>
      <c r="V19" s="128"/>
      <c r="W19" s="128"/>
      <c r="X19" s="128"/>
      <c r="Y19" s="128"/>
    </row>
    <row r="20" spans="1:25" ht="21" customHeight="1">
      <c r="A20" s="219" t="s">
        <v>122</v>
      </c>
      <c r="B20" s="135"/>
      <c r="C20" s="222">
        <v>6</v>
      </c>
      <c r="D20" s="223"/>
      <c r="E20" s="223">
        <v>78</v>
      </c>
      <c r="F20" s="223"/>
      <c r="G20" s="223">
        <v>18</v>
      </c>
      <c r="H20" s="223"/>
      <c r="I20" s="223">
        <v>43</v>
      </c>
      <c r="J20" s="223"/>
      <c r="K20" s="224">
        <v>145</v>
      </c>
      <c r="L20" s="128"/>
      <c r="M20" s="220" t="s">
        <v>126</v>
      </c>
      <c r="N20" s="221">
        <v>47</v>
      </c>
      <c r="O20" s="128"/>
      <c r="P20" s="128"/>
      <c r="Q20" s="128"/>
      <c r="R20" s="128"/>
      <c r="S20" s="128"/>
      <c r="T20" s="128"/>
      <c r="U20" s="128"/>
      <c r="V20" s="128"/>
      <c r="W20" s="128"/>
      <c r="X20" s="128"/>
      <c r="Y20" s="128"/>
    </row>
    <row r="21" spans="1:25" ht="21" customHeight="1">
      <c r="A21" s="219" t="s">
        <v>118</v>
      </c>
      <c r="B21" s="135"/>
      <c r="C21" s="222">
        <v>2</v>
      </c>
      <c r="D21" s="223"/>
      <c r="E21" s="223">
        <v>19</v>
      </c>
      <c r="F21" s="223"/>
      <c r="G21" s="223">
        <v>235</v>
      </c>
      <c r="H21" s="223"/>
      <c r="I21" s="223">
        <v>243</v>
      </c>
      <c r="J21" s="223"/>
      <c r="K21" s="224">
        <v>499</v>
      </c>
      <c r="L21" s="128"/>
      <c r="M21" s="220" t="s">
        <v>129</v>
      </c>
      <c r="N21" s="221">
        <v>47</v>
      </c>
      <c r="O21" s="128"/>
      <c r="P21" s="128"/>
      <c r="Q21" s="128"/>
      <c r="R21" s="128"/>
      <c r="S21" s="128"/>
      <c r="T21" s="128"/>
      <c r="U21" s="128"/>
      <c r="V21" s="128"/>
      <c r="W21" s="128"/>
      <c r="X21" s="128"/>
      <c r="Y21" s="128"/>
    </row>
    <row r="22" spans="1:25" ht="21" customHeight="1">
      <c r="A22" s="219" t="s">
        <v>119</v>
      </c>
      <c r="B22" s="135"/>
      <c r="C22" s="222">
        <v>6</v>
      </c>
      <c r="D22" s="223"/>
      <c r="E22" s="223">
        <v>10</v>
      </c>
      <c r="F22" s="223"/>
      <c r="G22" s="223">
        <v>6</v>
      </c>
      <c r="H22" s="223"/>
      <c r="I22" s="223">
        <v>20</v>
      </c>
      <c r="J22" s="223"/>
      <c r="K22" s="224">
        <v>42</v>
      </c>
      <c r="L22" s="128"/>
      <c r="M22" s="220" t="s">
        <v>119</v>
      </c>
      <c r="N22" s="221">
        <v>42</v>
      </c>
      <c r="O22" s="128"/>
      <c r="P22" s="128"/>
      <c r="Q22" s="128"/>
      <c r="R22" s="128"/>
      <c r="S22" s="128"/>
      <c r="T22" s="128"/>
      <c r="U22" s="128"/>
      <c r="V22" s="128"/>
      <c r="W22" s="128"/>
      <c r="X22" s="128"/>
      <c r="Y22" s="128"/>
    </row>
    <row r="23" spans="1:25" ht="21" customHeight="1">
      <c r="A23" s="219" t="s">
        <v>120</v>
      </c>
      <c r="B23" s="135"/>
      <c r="C23" s="222">
        <v>1</v>
      </c>
      <c r="D23" s="223"/>
      <c r="E23" s="223">
        <v>2</v>
      </c>
      <c r="F23" s="223"/>
      <c r="G23" s="223">
        <v>5</v>
      </c>
      <c r="H23" s="223"/>
      <c r="I23" s="223">
        <v>9</v>
      </c>
      <c r="J23" s="223"/>
      <c r="K23" s="224">
        <v>17</v>
      </c>
      <c r="L23" s="128"/>
      <c r="M23" s="220" t="s">
        <v>128</v>
      </c>
      <c r="N23" s="221">
        <v>33</v>
      </c>
      <c r="O23" s="128"/>
      <c r="P23" s="128"/>
      <c r="Q23" s="128"/>
      <c r="R23" s="128"/>
      <c r="S23" s="128"/>
      <c r="T23" s="128"/>
      <c r="U23" s="128"/>
      <c r="V23" s="128"/>
      <c r="W23" s="128"/>
      <c r="X23" s="128"/>
      <c r="Y23" s="128"/>
    </row>
    <row r="24" spans="1:25" ht="21" customHeight="1">
      <c r="A24" s="219" t="s">
        <v>121</v>
      </c>
      <c r="B24" s="135"/>
      <c r="C24" s="222">
        <v>9</v>
      </c>
      <c r="D24" s="223"/>
      <c r="E24" s="223">
        <v>11</v>
      </c>
      <c r="F24" s="223"/>
      <c r="G24" s="223">
        <v>69</v>
      </c>
      <c r="H24" s="223"/>
      <c r="I24" s="223">
        <v>74</v>
      </c>
      <c r="J24" s="223"/>
      <c r="K24" s="224">
        <v>163</v>
      </c>
      <c r="L24" s="128"/>
      <c r="M24" s="220" t="s">
        <v>108</v>
      </c>
      <c r="N24" s="221">
        <v>30</v>
      </c>
      <c r="O24" s="128"/>
      <c r="P24" s="128"/>
      <c r="Q24" s="128"/>
      <c r="R24" s="128"/>
      <c r="S24" s="128"/>
      <c r="T24" s="128"/>
      <c r="U24" s="128"/>
      <c r="V24" s="128"/>
      <c r="W24" s="128"/>
      <c r="X24" s="128"/>
      <c r="Y24" s="128"/>
    </row>
    <row r="25" spans="1:25" ht="21" customHeight="1">
      <c r="A25" s="219" t="s">
        <v>123</v>
      </c>
      <c r="B25" s="135"/>
      <c r="C25" s="222">
        <v>1</v>
      </c>
      <c r="D25" s="223"/>
      <c r="E25" s="223">
        <v>10</v>
      </c>
      <c r="F25" s="223"/>
      <c r="G25" s="223">
        <v>31</v>
      </c>
      <c r="H25" s="223"/>
      <c r="I25" s="223">
        <v>55</v>
      </c>
      <c r="J25" s="223"/>
      <c r="K25" s="224">
        <v>97</v>
      </c>
      <c r="L25" s="128"/>
      <c r="M25" s="220" t="s">
        <v>132</v>
      </c>
      <c r="N25" s="221">
        <v>27</v>
      </c>
      <c r="O25" s="128"/>
      <c r="P25" s="128"/>
      <c r="Q25" s="128"/>
      <c r="R25" s="128"/>
      <c r="S25" s="128"/>
      <c r="T25" s="128"/>
      <c r="U25" s="128"/>
      <c r="V25" s="128"/>
      <c r="W25" s="128"/>
      <c r="X25" s="128"/>
      <c r="Y25" s="128"/>
    </row>
    <row r="26" spans="1:25" ht="21" customHeight="1">
      <c r="A26" s="219" t="s">
        <v>124</v>
      </c>
      <c r="B26" s="135"/>
      <c r="C26" s="222">
        <v>1</v>
      </c>
      <c r="D26" s="223"/>
      <c r="E26" s="223">
        <v>2</v>
      </c>
      <c r="F26" s="223"/>
      <c r="G26" s="223">
        <v>8</v>
      </c>
      <c r="H26" s="223"/>
      <c r="I26" s="223">
        <v>6</v>
      </c>
      <c r="J26" s="223"/>
      <c r="K26" s="224">
        <v>17</v>
      </c>
      <c r="L26" s="128"/>
      <c r="M26" s="220" t="s">
        <v>125</v>
      </c>
      <c r="N26" s="221">
        <v>26</v>
      </c>
      <c r="O26" s="128"/>
      <c r="P26" s="128"/>
      <c r="Q26" s="128"/>
      <c r="R26" s="128"/>
      <c r="S26" s="128"/>
      <c r="T26" s="128"/>
      <c r="U26" s="128"/>
      <c r="V26" s="128"/>
      <c r="W26" s="128"/>
      <c r="X26" s="128"/>
      <c r="Y26" s="128"/>
    </row>
    <row r="27" spans="1:25" ht="21" customHeight="1">
      <c r="A27" s="219" t="s">
        <v>125</v>
      </c>
      <c r="B27" s="135"/>
      <c r="C27" s="222">
        <v>7</v>
      </c>
      <c r="D27" s="223"/>
      <c r="E27" s="223">
        <v>12</v>
      </c>
      <c r="F27" s="223"/>
      <c r="G27" s="223">
        <v>2</v>
      </c>
      <c r="H27" s="223"/>
      <c r="I27" s="223">
        <v>5</v>
      </c>
      <c r="J27" s="223"/>
      <c r="K27" s="224">
        <v>26</v>
      </c>
      <c r="L27" s="128"/>
      <c r="M27" s="220" t="s">
        <v>511</v>
      </c>
      <c r="N27" s="221">
        <v>26</v>
      </c>
      <c r="O27" s="128"/>
      <c r="P27" s="128"/>
      <c r="Q27" s="128"/>
      <c r="R27" s="128"/>
      <c r="S27" s="128"/>
      <c r="T27" s="128"/>
      <c r="U27" s="128"/>
      <c r="V27" s="128"/>
      <c r="W27" s="128"/>
      <c r="X27" s="128"/>
      <c r="Y27" s="128"/>
    </row>
    <row r="28" spans="1:25" ht="21" customHeight="1">
      <c r="A28" s="219" t="s">
        <v>126</v>
      </c>
      <c r="B28" s="135"/>
      <c r="C28" s="222">
        <v>5</v>
      </c>
      <c r="D28" s="223"/>
      <c r="E28" s="223">
        <v>35</v>
      </c>
      <c r="F28" s="223"/>
      <c r="G28" s="223">
        <v>3</v>
      </c>
      <c r="H28" s="223"/>
      <c r="I28" s="223">
        <v>4</v>
      </c>
      <c r="J28" s="223"/>
      <c r="K28" s="224">
        <v>47</v>
      </c>
      <c r="L28" s="128"/>
      <c r="M28" s="220" t="s">
        <v>134</v>
      </c>
      <c r="N28" s="221">
        <v>24</v>
      </c>
      <c r="O28" s="128"/>
      <c r="P28" s="128"/>
      <c r="Q28" s="128"/>
      <c r="R28" s="128"/>
      <c r="S28" s="128"/>
      <c r="T28" s="128"/>
      <c r="U28" s="128"/>
      <c r="V28" s="128"/>
      <c r="W28" s="128"/>
      <c r="X28" s="128"/>
      <c r="Y28" s="128"/>
    </row>
    <row r="29" spans="1:25" ht="21" customHeight="1">
      <c r="A29" s="219" t="s">
        <v>127</v>
      </c>
      <c r="B29" s="135"/>
      <c r="C29" s="222">
        <v>1</v>
      </c>
      <c r="D29" s="223"/>
      <c r="E29" s="223">
        <v>3</v>
      </c>
      <c r="F29" s="223"/>
      <c r="G29" s="223">
        <v>4</v>
      </c>
      <c r="H29" s="223"/>
      <c r="I29" s="223">
        <v>5</v>
      </c>
      <c r="J29" s="223"/>
      <c r="K29" s="224">
        <v>13</v>
      </c>
      <c r="L29" s="128"/>
      <c r="M29" s="220" t="s">
        <v>113</v>
      </c>
      <c r="N29" s="221">
        <v>20</v>
      </c>
      <c r="O29" s="128"/>
      <c r="P29" s="128"/>
      <c r="Q29" s="128"/>
      <c r="R29" s="128"/>
      <c r="S29" s="128"/>
      <c r="T29" s="128"/>
      <c r="U29" s="128"/>
      <c r="V29" s="128"/>
      <c r="W29" s="128"/>
      <c r="X29" s="128"/>
      <c r="Y29" s="128"/>
    </row>
    <row r="30" spans="1:25" ht="21" customHeight="1">
      <c r="A30" s="219" t="s">
        <v>128</v>
      </c>
      <c r="B30" s="135"/>
      <c r="C30" s="222">
        <v>2</v>
      </c>
      <c r="D30" s="223"/>
      <c r="E30" s="223">
        <v>20</v>
      </c>
      <c r="F30" s="223"/>
      <c r="G30" s="223">
        <v>2</v>
      </c>
      <c r="H30" s="223"/>
      <c r="I30" s="223">
        <v>9</v>
      </c>
      <c r="J30" s="223"/>
      <c r="K30" s="224">
        <v>33</v>
      </c>
      <c r="L30" s="128"/>
      <c r="M30" s="220" t="s">
        <v>117</v>
      </c>
      <c r="N30" s="221">
        <v>20</v>
      </c>
      <c r="O30" s="128"/>
      <c r="P30" s="128"/>
      <c r="Q30" s="128"/>
      <c r="R30" s="128"/>
      <c r="S30" s="128"/>
      <c r="T30" s="128"/>
      <c r="U30" s="128"/>
      <c r="V30" s="128"/>
      <c r="W30" s="128"/>
      <c r="X30" s="128"/>
      <c r="Y30" s="128"/>
    </row>
    <row r="31" spans="1:25" ht="21" customHeight="1">
      <c r="A31" s="219" t="s">
        <v>129</v>
      </c>
      <c r="B31" s="135"/>
      <c r="C31" s="222"/>
      <c r="D31" s="223"/>
      <c r="E31" s="223">
        <v>1</v>
      </c>
      <c r="F31" s="223"/>
      <c r="G31" s="223">
        <v>8</v>
      </c>
      <c r="H31" s="223"/>
      <c r="I31" s="223">
        <v>38</v>
      </c>
      <c r="J31" s="223"/>
      <c r="K31" s="224">
        <v>47</v>
      </c>
      <c r="L31" s="128"/>
      <c r="M31" s="220" t="s">
        <v>112</v>
      </c>
      <c r="N31" s="221">
        <v>19</v>
      </c>
      <c r="O31" s="128"/>
      <c r="P31" s="128"/>
      <c r="Q31" s="128"/>
      <c r="R31" s="128"/>
      <c r="S31" s="128"/>
      <c r="T31" s="128"/>
      <c r="U31" s="128"/>
      <c r="V31" s="128"/>
      <c r="W31" s="128"/>
      <c r="X31" s="128"/>
      <c r="Y31" s="128"/>
    </row>
    <row r="32" spans="1:25" ht="21" customHeight="1">
      <c r="A32" s="219" t="s">
        <v>130</v>
      </c>
      <c r="B32" s="135"/>
      <c r="C32" s="222">
        <v>1</v>
      </c>
      <c r="D32" s="223"/>
      <c r="E32" s="223">
        <v>2</v>
      </c>
      <c r="F32" s="223"/>
      <c r="G32" s="223">
        <v>1</v>
      </c>
      <c r="H32" s="223"/>
      <c r="I32" s="223">
        <v>3</v>
      </c>
      <c r="J32" s="223"/>
      <c r="K32" s="224">
        <v>7</v>
      </c>
      <c r="L32" s="128"/>
      <c r="M32" s="220" t="s">
        <v>120</v>
      </c>
      <c r="N32" s="221">
        <v>17</v>
      </c>
      <c r="O32" s="128"/>
      <c r="P32" s="128"/>
      <c r="Q32" s="128"/>
      <c r="R32" s="128"/>
      <c r="S32" s="128"/>
      <c r="T32" s="128"/>
      <c r="U32" s="128"/>
      <c r="V32" s="128"/>
      <c r="W32" s="128"/>
      <c r="X32" s="128"/>
      <c r="Y32" s="128"/>
    </row>
    <row r="33" spans="1:25" ht="21" customHeight="1">
      <c r="A33" s="219" t="s">
        <v>131</v>
      </c>
      <c r="B33" s="135"/>
      <c r="C33" s="222">
        <v>11</v>
      </c>
      <c r="D33" s="223"/>
      <c r="E33" s="223">
        <v>13</v>
      </c>
      <c r="F33" s="223"/>
      <c r="G33" s="223">
        <v>9</v>
      </c>
      <c r="H33" s="223"/>
      <c r="I33" s="223">
        <v>21</v>
      </c>
      <c r="J33" s="223"/>
      <c r="K33" s="224">
        <v>54</v>
      </c>
      <c r="L33" s="128"/>
      <c r="M33" s="220" t="s">
        <v>124</v>
      </c>
      <c r="N33" s="221">
        <v>17</v>
      </c>
      <c r="O33" s="128"/>
      <c r="P33" s="128"/>
      <c r="Q33" s="128"/>
      <c r="R33" s="128"/>
      <c r="S33" s="128"/>
      <c r="T33" s="128"/>
      <c r="U33" s="128"/>
      <c r="V33" s="128"/>
      <c r="W33" s="128"/>
      <c r="X33" s="128"/>
      <c r="Y33" s="128"/>
    </row>
    <row r="34" spans="1:25" ht="21" customHeight="1">
      <c r="A34" s="219" t="s">
        <v>132</v>
      </c>
      <c r="B34" s="135"/>
      <c r="C34" s="222">
        <v>1</v>
      </c>
      <c r="D34" s="223"/>
      <c r="E34" s="223">
        <v>4</v>
      </c>
      <c r="F34" s="223"/>
      <c r="G34" s="223">
        <v>12</v>
      </c>
      <c r="H34" s="223"/>
      <c r="I34" s="223">
        <v>10</v>
      </c>
      <c r="J34" s="223"/>
      <c r="K34" s="224">
        <v>27</v>
      </c>
      <c r="L34" s="128"/>
      <c r="M34" s="220" t="s">
        <v>127</v>
      </c>
      <c r="N34" s="221">
        <v>13</v>
      </c>
      <c r="O34" s="128"/>
      <c r="P34" s="128"/>
      <c r="Q34" s="128"/>
      <c r="R34" s="128"/>
      <c r="S34" s="128"/>
      <c r="T34" s="128"/>
      <c r="U34" s="128"/>
      <c r="V34" s="128"/>
      <c r="W34" s="128"/>
      <c r="X34" s="128"/>
      <c r="Y34" s="128"/>
    </row>
    <row r="35" spans="1:25" ht="21" customHeight="1">
      <c r="A35" s="219" t="s">
        <v>133</v>
      </c>
      <c r="B35" s="135"/>
      <c r="C35" s="222"/>
      <c r="D35" s="223"/>
      <c r="E35" s="223">
        <v>2</v>
      </c>
      <c r="F35" s="223"/>
      <c r="G35" s="223">
        <v>2</v>
      </c>
      <c r="H35" s="223"/>
      <c r="I35" s="223">
        <v>2</v>
      </c>
      <c r="J35" s="223"/>
      <c r="K35" s="224">
        <v>6</v>
      </c>
      <c r="L35" s="128"/>
      <c r="M35" s="220" t="s">
        <v>136</v>
      </c>
      <c r="N35" s="221">
        <v>10</v>
      </c>
      <c r="O35" s="128"/>
      <c r="P35" s="128"/>
      <c r="Q35" s="128"/>
      <c r="R35" s="128"/>
      <c r="S35" s="128"/>
      <c r="T35" s="128"/>
      <c r="U35" s="128"/>
      <c r="V35" s="128"/>
      <c r="W35" s="128"/>
      <c r="X35" s="128"/>
      <c r="Y35" s="128"/>
    </row>
    <row r="36" spans="1:25" ht="21" customHeight="1">
      <c r="A36" s="219" t="s">
        <v>134</v>
      </c>
      <c r="B36" s="135"/>
      <c r="C36" s="222">
        <v>1</v>
      </c>
      <c r="D36" s="223"/>
      <c r="E36" s="223">
        <v>8</v>
      </c>
      <c r="F36" s="223"/>
      <c r="G36" s="223">
        <v>7</v>
      </c>
      <c r="H36" s="223"/>
      <c r="I36" s="223">
        <v>8</v>
      </c>
      <c r="J36" s="223"/>
      <c r="K36" s="224">
        <v>24</v>
      </c>
      <c r="L36" s="128"/>
      <c r="M36" s="220" t="s">
        <v>138</v>
      </c>
      <c r="N36" s="221">
        <v>10</v>
      </c>
      <c r="O36" s="128"/>
      <c r="P36" s="128"/>
      <c r="Q36" s="128"/>
      <c r="R36" s="128"/>
      <c r="S36" s="128"/>
      <c r="T36" s="128"/>
      <c r="U36" s="128"/>
      <c r="V36" s="128"/>
      <c r="W36" s="128"/>
      <c r="X36" s="128"/>
      <c r="Y36" s="128"/>
    </row>
    <row r="37" spans="1:25" ht="21" customHeight="1">
      <c r="A37" s="219" t="s">
        <v>135</v>
      </c>
      <c r="B37" s="135"/>
      <c r="C37" s="222">
        <v>7</v>
      </c>
      <c r="D37" s="223"/>
      <c r="E37" s="223">
        <v>12</v>
      </c>
      <c r="F37" s="223"/>
      <c r="G37" s="223">
        <v>39</v>
      </c>
      <c r="H37" s="223"/>
      <c r="I37" s="223">
        <v>59</v>
      </c>
      <c r="J37" s="223"/>
      <c r="K37" s="224">
        <v>117</v>
      </c>
      <c r="L37" s="128"/>
      <c r="M37" s="220" t="s">
        <v>114</v>
      </c>
      <c r="N37" s="221">
        <v>9</v>
      </c>
      <c r="O37" s="128"/>
      <c r="P37" s="128"/>
      <c r="Q37" s="128"/>
      <c r="R37" s="128"/>
      <c r="S37" s="128"/>
      <c r="T37" s="128"/>
      <c r="U37" s="128"/>
      <c r="V37" s="128"/>
      <c r="W37" s="128"/>
      <c r="X37" s="128"/>
      <c r="Y37" s="128"/>
    </row>
    <row r="38" spans="1:25" ht="21" customHeight="1">
      <c r="A38" s="219" t="s">
        <v>136</v>
      </c>
      <c r="B38" s="135"/>
      <c r="C38" s="222"/>
      <c r="D38" s="223"/>
      <c r="E38" s="223">
        <v>3</v>
      </c>
      <c r="F38" s="223"/>
      <c r="G38" s="223">
        <v>3</v>
      </c>
      <c r="H38" s="223"/>
      <c r="I38" s="223">
        <v>4</v>
      </c>
      <c r="J38" s="223"/>
      <c r="K38" s="224">
        <v>10</v>
      </c>
      <c r="L38" s="128"/>
      <c r="M38" s="220" t="s">
        <v>109</v>
      </c>
      <c r="N38" s="221">
        <v>7</v>
      </c>
      <c r="O38" s="128"/>
      <c r="P38" s="128"/>
      <c r="Q38" s="128"/>
      <c r="R38" s="128"/>
      <c r="S38" s="128"/>
      <c r="T38" s="128"/>
      <c r="U38" s="128"/>
      <c r="V38" s="128"/>
      <c r="W38" s="128"/>
      <c r="X38" s="128"/>
      <c r="Y38" s="128"/>
    </row>
    <row r="39" spans="1:25" ht="21" customHeight="1">
      <c r="A39" s="219" t="s">
        <v>137</v>
      </c>
      <c r="B39" s="135"/>
      <c r="C39" s="222">
        <v>14</v>
      </c>
      <c r="D39" s="223"/>
      <c r="E39" s="223">
        <v>29</v>
      </c>
      <c r="F39" s="223"/>
      <c r="G39" s="223">
        <v>22</v>
      </c>
      <c r="H39" s="223"/>
      <c r="I39" s="223">
        <v>21</v>
      </c>
      <c r="J39" s="223"/>
      <c r="K39" s="224">
        <v>86</v>
      </c>
      <c r="L39" s="128"/>
      <c r="M39" s="220" t="s">
        <v>130</v>
      </c>
      <c r="N39" s="221">
        <v>7</v>
      </c>
      <c r="O39" s="128"/>
      <c r="P39" s="128"/>
      <c r="Q39" s="128"/>
      <c r="R39" s="128"/>
      <c r="S39" s="128"/>
      <c r="T39" s="128"/>
      <c r="U39" s="128"/>
      <c r="V39" s="128"/>
      <c r="W39" s="128"/>
      <c r="X39" s="128"/>
      <c r="Y39" s="128"/>
    </row>
    <row r="40" spans="1:25" ht="21" customHeight="1">
      <c r="A40" s="219" t="s">
        <v>138</v>
      </c>
      <c r="B40" s="135"/>
      <c r="C40" s="222">
        <v>2</v>
      </c>
      <c r="D40" s="223"/>
      <c r="E40" s="223">
        <v>4</v>
      </c>
      <c r="F40" s="223"/>
      <c r="G40" s="223"/>
      <c r="H40" s="223"/>
      <c r="I40" s="223">
        <v>4</v>
      </c>
      <c r="J40" s="223"/>
      <c r="K40" s="224">
        <v>10</v>
      </c>
      <c r="L40" s="128"/>
      <c r="M40" s="220" t="s">
        <v>133</v>
      </c>
      <c r="N40" s="221">
        <v>6</v>
      </c>
      <c r="O40" s="128"/>
      <c r="P40" s="128"/>
      <c r="Q40" s="128"/>
      <c r="R40" s="128"/>
      <c r="S40" s="128"/>
      <c r="T40" s="128"/>
      <c r="U40" s="128"/>
      <c r="V40" s="128"/>
      <c r="W40" s="128"/>
      <c r="X40" s="128"/>
      <c r="Y40" s="128"/>
    </row>
    <row r="41" spans="1:25" ht="21" customHeight="1">
      <c r="A41" s="219" t="s">
        <v>139</v>
      </c>
      <c r="B41" s="135"/>
      <c r="C41" s="222">
        <v>1</v>
      </c>
      <c r="D41" s="223"/>
      <c r="E41" s="223">
        <v>31</v>
      </c>
      <c r="F41" s="223"/>
      <c r="G41" s="223">
        <v>4</v>
      </c>
      <c r="H41" s="223"/>
      <c r="I41" s="223">
        <v>28</v>
      </c>
      <c r="J41" s="223"/>
      <c r="K41" s="224">
        <v>64</v>
      </c>
      <c r="L41" s="128"/>
      <c r="M41" s="220" t="s">
        <v>111</v>
      </c>
      <c r="N41" s="221">
        <v>3</v>
      </c>
      <c r="O41" s="128"/>
      <c r="P41" s="128"/>
      <c r="Q41" s="128"/>
      <c r="R41" s="128"/>
      <c r="S41" s="128"/>
      <c r="T41" s="128"/>
      <c r="U41" s="128"/>
      <c r="V41" s="128"/>
      <c r="W41" s="128"/>
      <c r="X41" s="128"/>
      <c r="Y41" s="128"/>
    </row>
    <row r="42" spans="1:25" ht="21" customHeight="1">
      <c r="A42" s="219" t="s">
        <v>511</v>
      </c>
      <c r="B42" s="135"/>
      <c r="C42" s="222">
        <v>4</v>
      </c>
      <c r="D42" s="223"/>
      <c r="E42" s="223">
        <v>5</v>
      </c>
      <c r="F42" s="223"/>
      <c r="G42" s="223">
        <v>8</v>
      </c>
      <c r="H42" s="223"/>
      <c r="I42" s="223">
        <v>9</v>
      </c>
      <c r="J42" s="223"/>
      <c r="K42" s="224">
        <v>26</v>
      </c>
      <c r="L42" s="128"/>
      <c r="M42" s="220" t="s">
        <v>110</v>
      </c>
      <c r="N42" s="221">
        <v>1</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94</v>
      </c>
      <c r="D44" s="227">
        <v>0</v>
      </c>
      <c r="E44" s="227">
        <v>401</v>
      </c>
      <c r="F44" s="227">
        <v>0</v>
      </c>
      <c r="G44" s="227">
        <v>588</v>
      </c>
      <c r="H44" s="227">
        <v>0</v>
      </c>
      <c r="I44" s="227">
        <v>824</v>
      </c>
      <c r="J44" s="227">
        <v>0</v>
      </c>
      <c r="K44" s="228">
        <v>1907</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C4F4-B206-439B-91BF-D8093CC7D864}">
  <dimension ref="A1:Y51"/>
  <sheetViews>
    <sheetView view="pageBreakPreview" topLeftCell="A22" zoomScale="85" zoomScaleNormal="100" zoomScaleSheetLayoutView="85" zoomScalePageLayoutView="55" workbookViewId="0">
      <selection activeCell="S55" sqref="S55"/>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147</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9</v>
      </c>
      <c r="F10" s="223"/>
      <c r="G10" s="223">
        <v>3</v>
      </c>
      <c r="H10" s="223"/>
      <c r="I10" s="223">
        <v>5</v>
      </c>
      <c r="J10" s="223"/>
      <c r="K10" s="224">
        <v>17</v>
      </c>
      <c r="L10" s="128"/>
      <c r="M10" s="220" t="s">
        <v>127</v>
      </c>
      <c r="N10" s="221">
        <v>306</v>
      </c>
      <c r="O10" s="128"/>
      <c r="P10" s="128"/>
      <c r="Q10" s="128"/>
      <c r="R10" s="128"/>
      <c r="S10" s="128"/>
      <c r="T10" s="128"/>
      <c r="U10" s="128"/>
      <c r="V10" s="128"/>
      <c r="W10" s="128"/>
      <c r="X10" s="128"/>
      <c r="Y10" s="128"/>
    </row>
    <row r="11" spans="1:25" ht="21" customHeight="1">
      <c r="A11" s="219" t="s">
        <v>109</v>
      </c>
      <c r="B11" s="135"/>
      <c r="C11" s="222">
        <v>4</v>
      </c>
      <c r="D11" s="223"/>
      <c r="E11" s="223">
        <v>11</v>
      </c>
      <c r="F11" s="223"/>
      <c r="G11" s="223">
        <v>5</v>
      </c>
      <c r="H11" s="223"/>
      <c r="I11" s="223">
        <v>3</v>
      </c>
      <c r="J11" s="223"/>
      <c r="K11" s="224">
        <v>23</v>
      </c>
      <c r="L11" s="128"/>
      <c r="M11" s="220" t="s">
        <v>137</v>
      </c>
      <c r="N11" s="221">
        <v>291</v>
      </c>
      <c r="O11" s="128"/>
      <c r="P11" s="128"/>
      <c r="Q11" s="128"/>
      <c r="R11" s="128"/>
      <c r="S11" s="128"/>
      <c r="T11" s="128"/>
      <c r="U11" s="128"/>
      <c r="V11" s="128"/>
      <c r="W11" s="128"/>
      <c r="X11" s="128"/>
      <c r="Y11" s="128"/>
    </row>
    <row r="12" spans="1:25" ht="21" customHeight="1">
      <c r="A12" s="219" t="s">
        <v>110</v>
      </c>
      <c r="B12" s="135"/>
      <c r="C12" s="222">
        <v>1</v>
      </c>
      <c r="D12" s="223"/>
      <c r="E12" s="223">
        <v>1</v>
      </c>
      <c r="F12" s="223"/>
      <c r="G12" s="223"/>
      <c r="H12" s="223"/>
      <c r="I12" s="223">
        <v>1</v>
      </c>
      <c r="J12" s="223"/>
      <c r="K12" s="224">
        <v>3</v>
      </c>
      <c r="L12" s="128"/>
      <c r="M12" s="220" t="s">
        <v>116</v>
      </c>
      <c r="N12" s="221">
        <v>227</v>
      </c>
      <c r="O12" s="128"/>
      <c r="P12" s="128"/>
      <c r="Q12" s="128"/>
      <c r="R12" s="128"/>
      <c r="S12" s="128"/>
      <c r="T12" s="128"/>
      <c r="U12" s="128"/>
      <c r="V12" s="128"/>
      <c r="W12" s="128"/>
      <c r="X12" s="128"/>
      <c r="Y12" s="128"/>
    </row>
    <row r="13" spans="1:25" ht="21" customHeight="1">
      <c r="A13" s="219" t="s">
        <v>111</v>
      </c>
      <c r="B13" s="135"/>
      <c r="C13" s="222">
        <v>1</v>
      </c>
      <c r="D13" s="223"/>
      <c r="E13" s="223">
        <v>9</v>
      </c>
      <c r="F13" s="223"/>
      <c r="G13" s="223">
        <v>2</v>
      </c>
      <c r="H13" s="223"/>
      <c r="I13" s="223">
        <v>2</v>
      </c>
      <c r="J13" s="223"/>
      <c r="K13" s="224">
        <v>14</v>
      </c>
      <c r="L13" s="128"/>
      <c r="M13" s="220" t="s">
        <v>122</v>
      </c>
      <c r="N13" s="221">
        <v>200</v>
      </c>
      <c r="O13" s="128"/>
      <c r="P13" s="128"/>
      <c r="Q13" s="128"/>
      <c r="R13" s="128"/>
      <c r="S13" s="128"/>
      <c r="T13" s="128"/>
      <c r="U13" s="128"/>
      <c r="V13" s="128"/>
      <c r="W13" s="128"/>
      <c r="X13" s="128"/>
      <c r="Y13" s="128"/>
    </row>
    <row r="14" spans="1:25" ht="21" customHeight="1">
      <c r="A14" s="219" t="s">
        <v>114</v>
      </c>
      <c r="B14" s="135"/>
      <c r="C14" s="222">
        <v>6</v>
      </c>
      <c r="D14" s="223"/>
      <c r="E14" s="223">
        <v>28</v>
      </c>
      <c r="F14" s="223"/>
      <c r="G14" s="223">
        <v>20</v>
      </c>
      <c r="H14" s="223"/>
      <c r="I14" s="223">
        <v>5</v>
      </c>
      <c r="J14" s="223"/>
      <c r="K14" s="224">
        <v>59</v>
      </c>
      <c r="L14" s="128"/>
      <c r="M14" s="220" t="s">
        <v>119</v>
      </c>
      <c r="N14" s="221">
        <v>169</v>
      </c>
      <c r="O14" s="128"/>
      <c r="P14" s="128"/>
      <c r="Q14" s="128"/>
      <c r="R14" s="128"/>
      <c r="S14" s="128"/>
      <c r="T14" s="128"/>
      <c r="U14" s="128"/>
      <c r="V14" s="128"/>
      <c r="W14" s="128"/>
      <c r="X14" s="128"/>
      <c r="Y14" s="128"/>
    </row>
    <row r="15" spans="1:25" ht="21" customHeight="1">
      <c r="A15" s="219" t="s">
        <v>115</v>
      </c>
      <c r="B15" s="135"/>
      <c r="C15" s="222"/>
      <c r="D15" s="223"/>
      <c r="E15" s="223">
        <v>21</v>
      </c>
      <c r="F15" s="223"/>
      <c r="G15" s="223">
        <v>4</v>
      </c>
      <c r="H15" s="223"/>
      <c r="I15" s="223">
        <v>10</v>
      </c>
      <c r="J15" s="223"/>
      <c r="K15" s="224">
        <v>35</v>
      </c>
      <c r="L15" s="128"/>
      <c r="M15" s="220" t="s">
        <v>118</v>
      </c>
      <c r="N15" s="221">
        <v>157</v>
      </c>
      <c r="O15" s="128"/>
      <c r="P15" s="128"/>
      <c r="Q15" s="128"/>
      <c r="R15" s="128"/>
      <c r="S15" s="128"/>
      <c r="T15" s="128"/>
      <c r="U15" s="128"/>
      <c r="V15" s="128"/>
      <c r="W15" s="128"/>
      <c r="X15" s="128"/>
      <c r="Y15" s="128"/>
    </row>
    <row r="16" spans="1:25" ht="21" customHeight="1">
      <c r="A16" s="219" t="s">
        <v>116</v>
      </c>
      <c r="B16" s="135"/>
      <c r="C16" s="222">
        <v>13</v>
      </c>
      <c r="D16" s="223"/>
      <c r="E16" s="223">
        <v>141</v>
      </c>
      <c r="F16" s="223"/>
      <c r="G16" s="223">
        <v>45</v>
      </c>
      <c r="H16" s="223"/>
      <c r="I16" s="223">
        <v>28</v>
      </c>
      <c r="J16" s="223"/>
      <c r="K16" s="224">
        <v>227</v>
      </c>
      <c r="L16" s="128"/>
      <c r="M16" s="220" t="s">
        <v>135</v>
      </c>
      <c r="N16" s="221">
        <v>98</v>
      </c>
      <c r="O16" s="128"/>
      <c r="P16" s="128"/>
      <c r="Q16" s="128"/>
      <c r="R16" s="128"/>
      <c r="S16" s="128"/>
      <c r="T16" s="128"/>
      <c r="U16" s="128"/>
      <c r="V16" s="128"/>
      <c r="W16" s="128"/>
      <c r="X16" s="128"/>
      <c r="Y16" s="128"/>
    </row>
    <row r="17" spans="1:25" ht="21" customHeight="1">
      <c r="A17" s="219" t="s">
        <v>112</v>
      </c>
      <c r="B17" s="135"/>
      <c r="C17" s="222">
        <v>3</v>
      </c>
      <c r="D17" s="223"/>
      <c r="E17" s="223">
        <v>9</v>
      </c>
      <c r="F17" s="223"/>
      <c r="G17" s="223">
        <v>5</v>
      </c>
      <c r="H17" s="223"/>
      <c r="I17" s="223">
        <v>5</v>
      </c>
      <c r="J17" s="223"/>
      <c r="K17" s="224">
        <v>22</v>
      </c>
      <c r="L17" s="128"/>
      <c r="M17" s="220" t="s">
        <v>139</v>
      </c>
      <c r="N17" s="221">
        <v>95</v>
      </c>
      <c r="O17" s="128"/>
      <c r="P17" s="128"/>
      <c r="Q17" s="128"/>
      <c r="R17" s="128"/>
      <c r="S17" s="128"/>
      <c r="T17" s="128"/>
      <c r="U17" s="128"/>
      <c r="V17" s="128"/>
      <c r="W17" s="128"/>
      <c r="X17" s="128"/>
      <c r="Y17" s="128"/>
    </row>
    <row r="18" spans="1:25" ht="21" customHeight="1">
      <c r="A18" s="219" t="s">
        <v>113</v>
      </c>
      <c r="B18" s="135"/>
      <c r="C18" s="222"/>
      <c r="D18" s="223"/>
      <c r="E18" s="223">
        <v>2</v>
      </c>
      <c r="F18" s="223"/>
      <c r="G18" s="223"/>
      <c r="H18" s="223"/>
      <c r="I18" s="223">
        <v>1</v>
      </c>
      <c r="J18" s="223"/>
      <c r="K18" s="224">
        <v>3</v>
      </c>
      <c r="L18" s="128"/>
      <c r="M18" s="220" t="s">
        <v>126</v>
      </c>
      <c r="N18" s="221">
        <v>88</v>
      </c>
      <c r="O18" s="128"/>
      <c r="P18" s="128"/>
      <c r="Q18" s="128"/>
      <c r="R18" s="128"/>
      <c r="S18" s="128"/>
      <c r="T18" s="128"/>
      <c r="U18" s="128"/>
      <c r="V18" s="128"/>
      <c r="W18" s="128"/>
      <c r="X18" s="128"/>
      <c r="Y18" s="128"/>
    </row>
    <row r="19" spans="1:25" ht="21" customHeight="1">
      <c r="A19" s="219" t="s">
        <v>117</v>
      </c>
      <c r="B19" s="135"/>
      <c r="C19" s="222"/>
      <c r="D19" s="223"/>
      <c r="E19" s="223">
        <v>5</v>
      </c>
      <c r="F19" s="223"/>
      <c r="G19" s="223">
        <v>2</v>
      </c>
      <c r="H19" s="223"/>
      <c r="I19" s="223">
        <v>3</v>
      </c>
      <c r="J19" s="223"/>
      <c r="K19" s="224">
        <v>10</v>
      </c>
      <c r="L19" s="128"/>
      <c r="M19" s="220" t="s">
        <v>128</v>
      </c>
      <c r="N19" s="221">
        <v>86</v>
      </c>
      <c r="O19" s="128"/>
      <c r="P19" s="128"/>
      <c r="Q19" s="128"/>
      <c r="R19" s="128"/>
      <c r="S19" s="128"/>
      <c r="T19" s="128"/>
      <c r="U19" s="128"/>
      <c r="V19" s="128"/>
      <c r="W19" s="128"/>
      <c r="X19" s="128"/>
      <c r="Y19" s="128"/>
    </row>
    <row r="20" spans="1:25" ht="21" customHeight="1">
      <c r="A20" s="219" t="s">
        <v>122</v>
      </c>
      <c r="B20" s="135"/>
      <c r="C20" s="222">
        <v>10</v>
      </c>
      <c r="D20" s="223"/>
      <c r="E20" s="223">
        <v>155</v>
      </c>
      <c r="F20" s="223"/>
      <c r="G20" s="223">
        <v>14</v>
      </c>
      <c r="H20" s="223"/>
      <c r="I20" s="223">
        <v>21</v>
      </c>
      <c r="J20" s="223"/>
      <c r="K20" s="224">
        <v>200</v>
      </c>
      <c r="L20" s="128"/>
      <c r="M20" s="220" t="s">
        <v>134</v>
      </c>
      <c r="N20" s="221">
        <v>73</v>
      </c>
      <c r="O20" s="128"/>
      <c r="P20" s="128"/>
      <c r="Q20" s="128"/>
      <c r="R20" s="128"/>
      <c r="S20" s="128"/>
      <c r="T20" s="128"/>
      <c r="U20" s="128"/>
      <c r="V20" s="128"/>
      <c r="W20" s="128"/>
      <c r="X20" s="128"/>
      <c r="Y20" s="128"/>
    </row>
    <row r="21" spans="1:25" ht="21" customHeight="1">
      <c r="A21" s="219" t="s">
        <v>118</v>
      </c>
      <c r="B21" s="135"/>
      <c r="C21" s="222">
        <v>13</v>
      </c>
      <c r="D21" s="223"/>
      <c r="E21" s="223">
        <v>131</v>
      </c>
      <c r="F21" s="223"/>
      <c r="G21" s="223">
        <v>3</v>
      </c>
      <c r="H21" s="223"/>
      <c r="I21" s="223">
        <v>10</v>
      </c>
      <c r="J21" s="223"/>
      <c r="K21" s="224">
        <v>157</v>
      </c>
      <c r="L21" s="128"/>
      <c r="M21" s="220" t="s">
        <v>121</v>
      </c>
      <c r="N21" s="221">
        <v>66</v>
      </c>
      <c r="O21" s="128"/>
      <c r="P21" s="128"/>
      <c r="Q21" s="128"/>
      <c r="R21" s="128"/>
      <c r="S21" s="128"/>
      <c r="T21" s="128"/>
      <c r="U21" s="128"/>
      <c r="V21" s="128"/>
      <c r="W21" s="128"/>
      <c r="X21" s="128"/>
      <c r="Y21" s="128"/>
    </row>
    <row r="22" spans="1:25" ht="21" customHeight="1">
      <c r="A22" s="219" t="s">
        <v>119</v>
      </c>
      <c r="B22" s="135"/>
      <c r="C22" s="222">
        <v>36</v>
      </c>
      <c r="D22" s="223"/>
      <c r="E22" s="223">
        <v>55</v>
      </c>
      <c r="F22" s="223"/>
      <c r="G22" s="223">
        <v>28</v>
      </c>
      <c r="H22" s="223"/>
      <c r="I22" s="223">
        <v>50</v>
      </c>
      <c r="J22" s="223"/>
      <c r="K22" s="224">
        <v>169</v>
      </c>
      <c r="L22" s="128"/>
      <c r="M22" s="220" t="s">
        <v>123</v>
      </c>
      <c r="N22" s="221">
        <v>61</v>
      </c>
      <c r="O22" s="128"/>
      <c r="P22" s="128"/>
      <c r="Q22" s="128"/>
      <c r="R22" s="128"/>
      <c r="S22" s="128"/>
      <c r="T22" s="128"/>
      <c r="U22" s="128"/>
      <c r="V22" s="128"/>
      <c r="W22" s="128"/>
      <c r="X22" s="128"/>
      <c r="Y22" s="128"/>
    </row>
    <row r="23" spans="1:25" ht="21" customHeight="1">
      <c r="A23" s="219" t="s">
        <v>120</v>
      </c>
      <c r="B23" s="135"/>
      <c r="C23" s="222">
        <v>5</v>
      </c>
      <c r="D23" s="223"/>
      <c r="E23" s="223">
        <v>12</v>
      </c>
      <c r="F23" s="223"/>
      <c r="G23" s="223">
        <v>1</v>
      </c>
      <c r="H23" s="223"/>
      <c r="I23" s="223">
        <v>5</v>
      </c>
      <c r="J23" s="223"/>
      <c r="K23" s="224">
        <v>23</v>
      </c>
      <c r="L23" s="128"/>
      <c r="M23" s="220" t="s">
        <v>114</v>
      </c>
      <c r="N23" s="221">
        <v>59</v>
      </c>
      <c r="O23" s="128"/>
      <c r="P23" s="128"/>
      <c r="Q23" s="128"/>
      <c r="R23" s="128"/>
      <c r="S23" s="128"/>
      <c r="T23" s="128"/>
      <c r="U23" s="128"/>
      <c r="V23" s="128"/>
      <c r="W23" s="128"/>
      <c r="X23" s="128"/>
      <c r="Y23" s="128"/>
    </row>
    <row r="24" spans="1:25" ht="21" customHeight="1">
      <c r="A24" s="219" t="s">
        <v>121</v>
      </c>
      <c r="B24" s="135"/>
      <c r="C24" s="222">
        <v>16</v>
      </c>
      <c r="D24" s="223"/>
      <c r="E24" s="223">
        <v>15</v>
      </c>
      <c r="F24" s="223"/>
      <c r="G24" s="223">
        <v>13</v>
      </c>
      <c r="H24" s="223"/>
      <c r="I24" s="223">
        <v>22</v>
      </c>
      <c r="J24" s="223"/>
      <c r="K24" s="224">
        <v>66</v>
      </c>
      <c r="L24" s="128"/>
      <c r="M24" s="220" t="s">
        <v>511</v>
      </c>
      <c r="N24" s="221">
        <v>44</v>
      </c>
      <c r="O24" s="128"/>
      <c r="P24" s="128"/>
      <c r="Q24" s="128"/>
      <c r="R24" s="128"/>
      <c r="S24" s="128"/>
      <c r="T24" s="128"/>
      <c r="U24" s="128"/>
      <c r="V24" s="128"/>
      <c r="W24" s="128"/>
      <c r="X24" s="128"/>
      <c r="Y24" s="128"/>
    </row>
    <row r="25" spans="1:25" ht="21" customHeight="1">
      <c r="A25" s="219" t="s">
        <v>123</v>
      </c>
      <c r="B25" s="135"/>
      <c r="C25" s="222">
        <v>6</v>
      </c>
      <c r="D25" s="223"/>
      <c r="E25" s="223">
        <v>23</v>
      </c>
      <c r="F25" s="223"/>
      <c r="G25" s="223">
        <v>12</v>
      </c>
      <c r="H25" s="223"/>
      <c r="I25" s="223">
        <v>20</v>
      </c>
      <c r="J25" s="223"/>
      <c r="K25" s="224">
        <v>61</v>
      </c>
      <c r="L25" s="128"/>
      <c r="M25" s="220" t="s">
        <v>131</v>
      </c>
      <c r="N25" s="221">
        <v>41</v>
      </c>
      <c r="O25" s="128"/>
      <c r="P25" s="128"/>
      <c r="Q25" s="128"/>
      <c r="R25" s="128"/>
      <c r="S25" s="128"/>
      <c r="T25" s="128"/>
      <c r="U25" s="128"/>
      <c r="V25" s="128"/>
      <c r="W25" s="128"/>
      <c r="X25" s="128"/>
      <c r="Y25" s="128"/>
    </row>
    <row r="26" spans="1:25" ht="21" customHeight="1">
      <c r="A26" s="219" t="s">
        <v>124</v>
      </c>
      <c r="B26" s="135"/>
      <c r="C26" s="222">
        <v>1</v>
      </c>
      <c r="D26" s="223"/>
      <c r="E26" s="223">
        <v>4</v>
      </c>
      <c r="F26" s="223"/>
      <c r="G26" s="223">
        <v>9</v>
      </c>
      <c r="H26" s="223"/>
      <c r="I26" s="223">
        <v>9</v>
      </c>
      <c r="J26" s="223"/>
      <c r="K26" s="224">
        <v>23</v>
      </c>
      <c r="L26" s="128"/>
      <c r="M26" s="220" t="s">
        <v>132</v>
      </c>
      <c r="N26" s="221">
        <v>40</v>
      </c>
      <c r="O26" s="128"/>
      <c r="P26" s="128"/>
      <c r="Q26" s="128"/>
      <c r="R26" s="128"/>
      <c r="S26" s="128"/>
      <c r="T26" s="128"/>
      <c r="U26" s="128"/>
      <c r="V26" s="128"/>
      <c r="W26" s="128"/>
      <c r="X26" s="128"/>
      <c r="Y26" s="128"/>
    </row>
    <row r="27" spans="1:25" ht="21" customHeight="1">
      <c r="A27" s="219" t="s">
        <v>125</v>
      </c>
      <c r="B27" s="135"/>
      <c r="C27" s="222">
        <v>5</v>
      </c>
      <c r="D27" s="223"/>
      <c r="E27" s="223">
        <v>2</v>
      </c>
      <c r="F27" s="223"/>
      <c r="G27" s="223">
        <v>1</v>
      </c>
      <c r="H27" s="223"/>
      <c r="I27" s="223">
        <v>2</v>
      </c>
      <c r="J27" s="223"/>
      <c r="K27" s="224">
        <v>10</v>
      </c>
      <c r="L27" s="128"/>
      <c r="M27" s="220" t="s">
        <v>115</v>
      </c>
      <c r="N27" s="221">
        <v>35</v>
      </c>
      <c r="O27" s="128"/>
      <c r="P27" s="128"/>
      <c r="Q27" s="128"/>
      <c r="R27" s="128"/>
      <c r="S27" s="128"/>
      <c r="T27" s="128"/>
      <c r="U27" s="128"/>
      <c r="V27" s="128"/>
      <c r="W27" s="128"/>
      <c r="X27" s="128"/>
      <c r="Y27" s="128"/>
    </row>
    <row r="28" spans="1:25" ht="21" customHeight="1">
      <c r="A28" s="219" t="s">
        <v>126</v>
      </c>
      <c r="B28" s="135"/>
      <c r="C28" s="222">
        <v>15</v>
      </c>
      <c r="D28" s="223"/>
      <c r="E28" s="223">
        <v>62</v>
      </c>
      <c r="F28" s="223"/>
      <c r="G28" s="223">
        <v>2</v>
      </c>
      <c r="H28" s="223"/>
      <c r="I28" s="223">
        <v>9</v>
      </c>
      <c r="J28" s="223"/>
      <c r="K28" s="224">
        <v>88</v>
      </c>
      <c r="L28" s="128"/>
      <c r="M28" s="220" t="s">
        <v>130</v>
      </c>
      <c r="N28" s="221">
        <v>28</v>
      </c>
      <c r="O28" s="128"/>
      <c r="P28" s="128"/>
      <c r="Q28" s="128"/>
      <c r="R28" s="128"/>
      <c r="S28" s="128"/>
      <c r="T28" s="128"/>
      <c r="U28" s="128"/>
      <c r="V28" s="128"/>
      <c r="W28" s="128"/>
      <c r="X28" s="128"/>
      <c r="Y28" s="128"/>
    </row>
    <row r="29" spans="1:25" ht="21" customHeight="1">
      <c r="A29" s="219" t="s">
        <v>127</v>
      </c>
      <c r="B29" s="135"/>
      <c r="C29" s="222">
        <v>9</v>
      </c>
      <c r="D29" s="223"/>
      <c r="E29" s="223">
        <v>19</v>
      </c>
      <c r="F29" s="223"/>
      <c r="G29" s="223">
        <v>203</v>
      </c>
      <c r="H29" s="223"/>
      <c r="I29" s="223">
        <v>75</v>
      </c>
      <c r="J29" s="223"/>
      <c r="K29" s="224">
        <v>306</v>
      </c>
      <c r="L29" s="128"/>
      <c r="M29" s="220" t="s">
        <v>109</v>
      </c>
      <c r="N29" s="221">
        <v>23</v>
      </c>
      <c r="O29" s="128"/>
      <c r="P29" s="128"/>
      <c r="Q29" s="128"/>
      <c r="R29" s="128"/>
      <c r="S29" s="128"/>
      <c r="T29" s="128"/>
      <c r="U29" s="128"/>
      <c r="V29" s="128"/>
      <c r="W29" s="128"/>
      <c r="X29" s="128"/>
      <c r="Y29" s="128"/>
    </row>
    <row r="30" spans="1:25" ht="21" customHeight="1">
      <c r="A30" s="219" t="s">
        <v>128</v>
      </c>
      <c r="B30" s="135"/>
      <c r="C30" s="222">
        <v>15</v>
      </c>
      <c r="D30" s="223"/>
      <c r="E30" s="223">
        <v>35</v>
      </c>
      <c r="F30" s="223"/>
      <c r="G30" s="223">
        <v>15</v>
      </c>
      <c r="H30" s="223"/>
      <c r="I30" s="223">
        <v>21</v>
      </c>
      <c r="J30" s="223"/>
      <c r="K30" s="224">
        <v>86</v>
      </c>
      <c r="L30" s="128"/>
      <c r="M30" s="220" t="s">
        <v>120</v>
      </c>
      <c r="N30" s="221">
        <v>23</v>
      </c>
      <c r="O30" s="128"/>
      <c r="P30" s="128"/>
      <c r="Q30" s="128"/>
      <c r="R30" s="128"/>
      <c r="S30" s="128"/>
      <c r="T30" s="128"/>
      <c r="U30" s="128"/>
      <c r="V30" s="128"/>
      <c r="W30" s="128"/>
      <c r="X30" s="128"/>
      <c r="Y30" s="128"/>
    </row>
    <row r="31" spans="1:25" ht="21" customHeight="1">
      <c r="A31" s="219" t="s">
        <v>129</v>
      </c>
      <c r="B31" s="135"/>
      <c r="C31" s="222">
        <v>2</v>
      </c>
      <c r="D31" s="223"/>
      <c r="E31" s="223">
        <v>2</v>
      </c>
      <c r="F31" s="223"/>
      <c r="G31" s="223"/>
      <c r="H31" s="223"/>
      <c r="I31" s="223"/>
      <c r="J31" s="223"/>
      <c r="K31" s="224">
        <v>4</v>
      </c>
      <c r="L31" s="128"/>
      <c r="M31" s="220" t="s">
        <v>124</v>
      </c>
      <c r="N31" s="221">
        <v>23</v>
      </c>
      <c r="O31" s="128"/>
      <c r="P31" s="128"/>
      <c r="Q31" s="128"/>
      <c r="R31" s="128"/>
      <c r="S31" s="128"/>
      <c r="T31" s="128"/>
      <c r="U31" s="128"/>
      <c r="V31" s="128"/>
      <c r="W31" s="128"/>
      <c r="X31" s="128"/>
      <c r="Y31" s="128"/>
    </row>
    <row r="32" spans="1:25" ht="21" customHeight="1">
      <c r="A32" s="219" t="s">
        <v>130</v>
      </c>
      <c r="B32" s="135"/>
      <c r="C32" s="222">
        <v>14</v>
      </c>
      <c r="D32" s="223"/>
      <c r="E32" s="223">
        <v>10</v>
      </c>
      <c r="F32" s="223"/>
      <c r="G32" s="223">
        <v>1</v>
      </c>
      <c r="H32" s="223"/>
      <c r="I32" s="223">
        <v>3</v>
      </c>
      <c r="J32" s="223"/>
      <c r="K32" s="224">
        <v>28</v>
      </c>
      <c r="L32" s="128"/>
      <c r="M32" s="220" t="s">
        <v>112</v>
      </c>
      <c r="N32" s="221">
        <v>22</v>
      </c>
      <c r="O32" s="128"/>
      <c r="P32" s="128"/>
      <c r="Q32" s="128"/>
      <c r="R32" s="128"/>
      <c r="S32" s="128"/>
      <c r="T32" s="128"/>
      <c r="U32" s="128"/>
      <c r="V32" s="128"/>
      <c r="W32" s="128"/>
      <c r="X32" s="128"/>
      <c r="Y32" s="128"/>
    </row>
    <row r="33" spans="1:25" ht="21" customHeight="1">
      <c r="A33" s="219" t="s">
        <v>131</v>
      </c>
      <c r="B33" s="135"/>
      <c r="C33" s="222">
        <v>8</v>
      </c>
      <c r="D33" s="223"/>
      <c r="E33" s="223">
        <v>25</v>
      </c>
      <c r="F33" s="223"/>
      <c r="G33" s="223">
        <v>1</v>
      </c>
      <c r="H33" s="223"/>
      <c r="I33" s="223">
        <v>7</v>
      </c>
      <c r="J33" s="223"/>
      <c r="K33" s="224">
        <v>41</v>
      </c>
      <c r="L33" s="128"/>
      <c r="M33" s="220" t="s">
        <v>108</v>
      </c>
      <c r="N33" s="221">
        <v>17</v>
      </c>
      <c r="O33" s="128"/>
      <c r="P33" s="128"/>
      <c r="Q33" s="128"/>
      <c r="R33" s="128"/>
      <c r="S33" s="128"/>
      <c r="T33" s="128"/>
      <c r="U33" s="128"/>
      <c r="V33" s="128"/>
      <c r="W33" s="128"/>
      <c r="X33" s="128"/>
      <c r="Y33" s="128"/>
    </row>
    <row r="34" spans="1:25" ht="21" customHeight="1">
      <c r="A34" s="219" t="s">
        <v>132</v>
      </c>
      <c r="B34" s="135"/>
      <c r="C34" s="222">
        <v>4</v>
      </c>
      <c r="D34" s="223"/>
      <c r="E34" s="223">
        <v>9</v>
      </c>
      <c r="F34" s="223"/>
      <c r="G34" s="223">
        <v>8</v>
      </c>
      <c r="H34" s="223"/>
      <c r="I34" s="223">
        <v>19</v>
      </c>
      <c r="J34" s="223"/>
      <c r="K34" s="224">
        <v>40</v>
      </c>
      <c r="L34" s="128"/>
      <c r="M34" s="220" t="s">
        <v>133</v>
      </c>
      <c r="N34" s="221">
        <v>16</v>
      </c>
      <c r="O34" s="128"/>
      <c r="P34" s="128"/>
      <c r="Q34" s="128"/>
      <c r="R34" s="128"/>
      <c r="S34" s="128"/>
      <c r="T34" s="128"/>
      <c r="U34" s="128"/>
      <c r="V34" s="128"/>
      <c r="W34" s="128"/>
      <c r="X34" s="128"/>
      <c r="Y34" s="128"/>
    </row>
    <row r="35" spans="1:25" ht="21" customHeight="1">
      <c r="A35" s="219" t="s">
        <v>133</v>
      </c>
      <c r="B35" s="135"/>
      <c r="C35" s="222">
        <v>1</v>
      </c>
      <c r="D35" s="223"/>
      <c r="E35" s="223">
        <v>7</v>
      </c>
      <c r="F35" s="223"/>
      <c r="G35" s="223">
        <v>3</v>
      </c>
      <c r="H35" s="223"/>
      <c r="I35" s="223">
        <v>5</v>
      </c>
      <c r="J35" s="223"/>
      <c r="K35" s="224">
        <v>16</v>
      </c>
      <c r="L35" s="128"/>
      <c r="M35" s="220" t="s">
        <v>111</v>
      </c>
      <c r="N35" s="221">
        <v>14</v>
      </c>
      <c r="O35" s="128"/>
      <c r="P35" s="128"/>
      <c r="Q35" s="128"/>
      <c r="R35" s="128"/>
      <c r="S35" s="128"/>
      <c r="T35" s="128"/>
      <c r="U35" s="128"/>
      <c r="V35" s="128"/>
      <c r="W35" s="128"/>
      <c r="X35" s="128"/>
      <c r="Y35" s="128"/>
    </row>
    <row r="36" spans="1:25" ht="21" customHeight="1">
      <c r="A36" s="219" t="s">
        <v>134</v>
      </c>
      <c r="B36" s="135"/>
      <c r="C36" s="222">
        <v>16</v>
      </c>
      <c r="D36" s="223"/>
      <c r="E36" s="223">
        <v>41</v>
      </c>
      <c r="F36" s="223"/>
      <c r="G36" s="223">
        <v>8</v>
      </c>
      <c r="H36" s="223"/>
      <c r="I36" s="223">
        <v>8</v>
      </c>
      <c r="J36" s="223"/>
      <c r="K36" s="224">
        <v>73</v>
      </c>
      <c r="L36" s="128"/>
      <c r="M36" s="220" t="s">
        <v>138</v>
      </c>
      <c r="N36" s="221">
        <v>13</v>
      </c>
      <c r="O36" s="128"/>
      <c r="P36" s="128"/>
      <c r="Q36" s="128"/>
      <c r="R36" s="128"/>
      <c r="S36" s="128"/>
      <c r="T36" s="128"/>
      <c r="U36" s="128"/>
      <c r="V36" s="128"/>
      <c r="W36" s="128"/>
      <c r="X36" s="128"/>
      <c r="Y36" s="128"/>
    </row>
    <row r="37" spans="1:25" ht="21" customHeight="1">
      <c r="A37" s="219" t="s">
        <v>135</v>
      </c>
      <c r="B37" s="135"/>
      <c r="C37" s="222">
        <v>8</v>
      </c>
      <c r="D37" s="223"/>
      <c r="E37" s="223">
        <v>20</v>
      </c>
      <c r="F37" s="223"/>
      <c r="G37" s="223">
        <v>21</v>
      </c>
      <c r="H37" s="223"/>
      <c r="I37" s="223">
        <v>49</v>
      </c>
      <c r="J37" s="223"/>
      <c r="K37" s="224">
        <v>98</v>
      </c>
      <c r="L37" s="128"/>
      <c r="M37" s="220" t="s">
        <v>117</v>
      </c>
      <c r="N37" s="221">
        <v>10</v>
      </c>
      <c r="O37" s="128"/>
      <c r="P37" s="128"/>
      <c r="Q37" s="128"/>
      <c r="R37" s="128"/>
      <c r="S37" s="128"/>
      <c r="T37" s="128"/>
      <c r="U37" s="128"/>
      <c r="V37" s="128"/>
      <c r="W37" s="128"/>
      <c r="X37" s="128"/>
      <c r="Y37" s="128"/>
    </row>
    <row r="38" spans="1:25" ht="21" customHeight="1">
      <c r="A38" s="219" t="s">
        <v>136</v>
      </c>
      <c r="B38" s="135"/>
      <c r="C38" s="222"/>
      <c r="D38" s="223"/>
      <c r="E38" s="223">
        <v>3</v>
      </c>
      <c r="F38" s="223"/>
      <c r="G38" s="223"/>
      <c r="H38" s="223"/>
      <c r="I38" s="223">
        <v>4</v>
      </c>
      <c r="J38" s="223"/>
      <c r="K38" s="224">
        <v>7</v>
      </c>
      <c r="L38" s="128"/>
      <c r="M38" s="220" t="s">
        <v>125</v>
      </c>
      <c r="N38" s="221">
        <v>10</v>
      </c>
      <c r="O38" s="128"/>
      <c r="P38" s="128"/>
      <c r="Q38" s="128"/>
      <c r="R38" s="128"/>
      <c r="S38" s="128"/>
      <c r="T38" s="128"/>
      <c r="U38" s="128"/>
      <c r="V38" s="128"/>
      <c r="W38" s="128"/>
      <c r="X38" s="128"/>
      <c r="Y38" s="128"/>
    </row>
    <row r="39" spans="1:25" ht="21" customHeight="1">
      <c r="A39" s="219" t="s">
        <v>137</v>
      </c>
      <c r="B39" s="135"/>
      <c r="C39" s="222">
        <v>80</v>
      </c>
      <c r="D39" s="223"/>
      <c r="E39" s="223">
        <v>119</v>
      </c>
      <c r="F39" s="223"/>
      <c r="G39" s="223">
        <v>47</v>
      </c>
      <c r="H39" s="223"/>
      <c r="I39" s="223">
        <v>45</v>
      </c>
      <c r="J39" s="223"/>
      <c r="K39" s="224">
        <v>291</v>
      </c>
      <c r="L39" s="128"/>
      <c r="M39" s="220" t="s">
        <v>136</v>
      </c>
      <c r="N39" s="221">
        <v>7</v>
      </c>
      <c r="O39" s="128"/>
      <c r="P39" s="128"/>
      <c r="Q39" s="128"/>
      <c r="R39" s="128"/>
      <c r="S39" s="128"/>
      <c r="T39" s="128"/>
      <c r="U39" s="128"/>
      <c r="V39" s="128"/>
      <c r="W39" s="128"/>
      <c r="X39" s="128"/>
      <c r="Y39" s="128"/>
    </row>
    <row r="40" spans="1:25" ht="21" customHeight="1">
      <c r="A40" s="219" t="s">
        <v>138</v>
      </c>
      <c r="B40" s="135"/>
      <c r="C40" s="222">
        <v>6</v>
      </c>
      <c r="D40" s="223"/>
      <c r="E40" s="223">
        <v>5</v>
      </c>
      <c r="F40" s="223"/>
      <c r="G40" s="223"/>
      <c r="H40" s="223"/>
      <c r="I40" s="223">
        <v>2</v>
      </c>
      <c r="J40" s="223"/>
      <c r="K40" s="224">
        <v>13</v>
      </c>
      <c r="L40" s="128"/>
      <c r="M40" s="220" t="s">
        <v>129</v>
      </c>
      <c r="N40" s="221">
        <v>4</v>
      </c>
      <c r="O40" s="128"/>
      <c r="P40" s="128"/>
      <c r="Q40" s="128"/>
      <c r="R40" s="128"/>
      <c r="S40" s="128"/>
      <c r="T40" s="128"/>
      <c r="U40" s="128"/>
      <c r="V40" s="128"/>
      <c r="W40" s="128"/>
      <c r="X40" s="128"/>
      <c r="Y40" s="128"/>
    </row>
    <row r="41" spans="1:25" ht="21" customHeight="1">
      <c r="A41" s="219" t="s">
        <v>139</v>
      </c>
      <c r="B41" s="135"/>
      <c r="C41" s="222">
        <v>1</v>
      </c>
      <c r="D41" s="223"/>
      <c r="E41" s="223">
        <v>71</v>
      </c>
      <c r="F41" s="223"/>
      <c r="G41" s="223">
        <v>5</v>
      </c>
      <c r="H41" s="223"/>
      <c r="I41" s="223">
        <v>18</v>
      </c>
      <c r="J41" s="223"/>
      <c r="K41" s="224">
        <v>95</v>
      </c>
      <c r="L41" s="128"/>
      <c r="M41" s="220" t="s">
        <v>110</v>
      </c>
      <c r="N41" s="221">
        <v>3</v>
      </c>
      <c r="O41" s="128"/>
      <c r="P41" s="128"/>
      <c r="Q41" s="128"/>
      <c r="R41" s="128"/>
      <c r="S41" s="128"/>
      <c r="T41" s="128"/>
      <c r="U41" s="128"/>
      <c r="V41" s="128"/>
      <c r="W41" s="128"/>
      <c r="X41" s="128"/>
      <c r="Y41" s="128"/>
    </row>
    <row r="42" spans="1:25" ht="21" customHeight="1">
      <c r="A42" s="219" t="s">
        <v>511</v>
      </c>
      <c r="B42" s="135"/>
      <c r="C42" s="222">
        <v>7</v>
      </c>
      <c r="D42" s="223"/>
      <c r="E42" s="223">
        <v>12</v>
      </c>
      <c r="F42" s="223"/>
      <c r="G42" s="223">
        <v>21</v>
      </c>
      <c r="H42" s="223"/>
      <c r="I42" s="223">
        <v>4</v>
      </c>
      <c r="J42" s="223"/>
      <c r="K42" s="224">
        <v>44</v>
      </c>
      <c r="L42" s="128"/>
      <c r="M42" s="220" t="s">
        <v>113</v>
      </c>
      <c r="N42" s="221">
        <v>3</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306</v>
      </c>
      <c r="D44" s="227">
        <v>0</v>
      </c>
      <c r="E44" s="227">
        <v>1073</v>
      </c>
      <c r="F44" s="227">
        <v>0</v>
      </c>
      <c r="G44" s="227">
        <v>502</v>
      </c>
      <c r="H44" s="227">
        <v>0</v>
      </c>
      <c r="I44" s="227">
        <v>471</v>
      </c>
      <c r="J44" s="227">
        <v>0</v>
      </c>
      <c r="K44" s="228">
        <v>2352</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1F3D4-90B2-4F6F-8D56-CB91FDB28A24}">
  <dimension ref="A1:Y51"/>
  <sheetViews>
    <sheetView view="pageBreakPreview" zoomScale="85" zoomScaleNormal="100" zoomScaleSheetLayoutView="85" workbookViewId="0">
      <selection activeCell="I23" sqref="I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148</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5</v>
      </c>
      <c r="F10" s="223"/>
      <c r="G10" s="223"/>
      <c r="H10" s="223"/>
      <c r="I10" s="223"/>
      <c r="J10" s="223"/>
      <c r="K10" s="224">
        <v>5</v>
      </c>
      <c r="L10" s="128"/>
      <c r="M10" s="220" t="s">
        <v>116</v>
      </c>
      <c r="N10" s="221">
        <v>389</v>
      </c>
      <c r="O10" s="128"/>
      <c r="P10" s="128"/>
      <c r="Q10" s="128"/>
      <c r="R10" s="128"/>
      <c r="S10" s="128"/>
      <c r="T10" s="128"/>
      <c r="U10" s="128"/>
      <c r="V10" s="128"/>
      <c r="W10" s="128"/>
      <c r="X10" s="128"/>
      <c r="Y10" s="128"/>
    </row>
    <row r="11" spans="1:25" ht="21" customHeight="1">
      <c r="A11" s="219" t="s">
        <v>109</v>
      </c>
      <c r="B11" s="135"/>
      <c r="C11" s="222">
        <v>1</v>
      </c>
      <c r="D11" s="223"/>
      <c r="E11" s="223">
        <v>8</v>
      </c>
      <c r="F11" s="223"/>
      <c r="G11" s="223">
        <v>7</v>
      </c>
      <c r="H11" s="223"/>
      <c r="I11" s="223">
        <v>22</v>
      </c>
      <c r="J11" s="223"/>
      <c r="K11" s="224">
        <v>38</v>
      </c>
      <c r="L11" s="128"/>
      <c r="M11" s="220" t="s">
        <v>122</v>
      </c>
      <c r="N11" s="221">
        <v>213</v>
      </c>
      <c r="O11" s="128"/>
      <c r="P11" s="128"/>
      <c r="Q11" s="128"/>
      <c r="R11" s="128"/>
      <c r="S11" s="128"/>
      <c r="T11" s="128"/>
      <c r="U11" s="128"/>
      <c r="V11" s="128"/>
      <c r="W11" s="128"/>
      <c r="X11" s="128"/>
      <c r="Y11" s="128"/>
    </row>
    <row r="12" spans="1:25" ht="21" customHeight="1">
      <c r="A12" s="219" t="s">
        <v>110</v>
      </c>
      <c r="B12" s="135"/>
      <c r="C12" s="222"/>
      <c r="D12" s="223"/>
      <c r="E12" s="223"/>
      <c r="F12" s="223"/>
      <c r="G12" s="223"/>
      <c r="H12" s="223"/>
      <c r="I12" s="223"/>
      <c r="J12" s="223"/>
      <c r="K12" s="224">
        <v>0</v>
      </c>
      <c r="L12" s="128"/>
      <c r="M12" s="220" t="s">
        <v>137</v>
      </c>
      <c r="N12" s="221">
        <v>194</v>
      </c>
      <c r="O12" s="128"/>
      <c r="P12" s="128"/>
      <c r="Q12" s="128"/>
      <c r="R12" s="128"/>
      <c r="S12" s="128"/>
      <c r="T12" s="128"/>
      <c r="U12" s="128"/>
      <c r="V12" s="128"/>
      <c r="W12" s="128"/>
      <c r="X12" s="128"/>
      <c r="Y12" s="128"/>
    </row>
    <row r="13" spans="1:25" ht="21" customHeight="1">
      <c r="A13" s="219" t="s">
        <v>111</v>
      </c>
      <c r="B13" s="135"/>
      <c r="C13" s="222"/>
      <c r="D13" s="223"/>
      <c r="E13" s="223">
        <v>1</v>
      </c>
      <c r="F13" s="223"/>
      <c r="G13" s="223">
        <v>3</v>
      </c>
      <c r="H13" s="223"/>
      <c r="I13" s="223">
        <v>1</v>
      </c>
      <c r="J13" s="223"/>
      <c r="K13" s="224">
        <v>5</v>
      </c>
      <c r="L13" s="128"/>
      <c r="M13" s="220" t="s">
        <v>119</v>
      </c>
      <c r="N13" s="221">
        <v>166</v>
      </c>
      <c r="O13" s="128"/>
      <c r="P13" s="128"/>
      <c r="Q13" s="128"/>
      <c r="R13" s="128"/>
      <c r="S13" s="128"/>
      <c r="T13" s="128"/>
      <c r="U13" s="128"/>
      <c r="V13" s="128"/>
      <c r="W13" s="128"/>
      <c r="X13" s="128"/>
      <c r="Y13" s="128"/>
    </row>
    <row r="14" spans="1:25" ht="21" customHeight="1">
      <c r="A14" s="219" t="s">
        <v>114</v>
      </c>
      <c r="B14" s="135"/>
      <c r="C14" s="222">
        <v>1</v>
      </c>
      <c r="D14" s="223"/>
      <c r="E14" s="223">
        <v>3</v>
      </c>
      <c r="F14" s="223"/>
      <c r="G14" s="223">
        <v>2</v>
      </c>
      <c r="H14" s="223"/>
      <c r="I14" s="223">
        <v>2</v>
      </c>
      <c r="J14" s="223"/>
      <c r="K14" s="224">
        <v>8</v>
      </c>
      <c r="L14" s="128"/>
      <c r="M14" s="220" t="s">
        <v>135</v>
      </c>
      <c r="N14" s="221">
        <v>166</v>
      </c>
      <c r="O14" s="128"/>
      <c r="P14" s="128"/>
      <c r="Q14" s="128"/>
      <c r="R14" s="128"/>
      <c r="S14" s="128"/>
      <c r="T14" s="128"/>
      <c r="U14" s="128"/>
      <c r="V14" s="128"/>
      <c r="W14" s="128"/>
      <c r="X14" s="128"/>
      <c r="Y14" s="128"/>
    </row>
    <row r="15" spans="1:25" ht="21" customHeight="1">
      <c r="A15" s="219" t="s">
        <v>115</v>
      </c>
      <c r="B15" s="135"/>
      <c r="C15" s="222">
        <v>5</v>
      </c>
      <c r="D15" s="223"/>
      <c r="E15" s="223">
        <v>39</v>
      </c>
      <c r="F15" s="223"/>
      <c r="G15" s="223">
        <v>3</v>
      </c>
      <c r="H15" s="223"/>
      <c r="I15" s="223">
        <v>21</v>
      </c>
      <c r="J15" s="223"/>
      <c r="K15" s="224">
        <v>68</v>
      </c>
      <c r="L15" s="128"/>
      <c r="M15" s="220" t="s">
        <v>112</v>
      </c>
      <c r="N15" s="221">
        <v>141</v>
      </c>
      <c r="O15" s="128"/>
      <c r="P15" s="128"/>
      <c r="Q15" s="128"/>
      <c r="R15" s="128"/>
      <c r="S15" s="128"/>
      <c r="T15" s="128"/>
      <c r="U15" s="128"/>
      <c r="V15" s="128"/>
      <c r="W15" s="128"/>
      <c r="X15" s="128"/>
      <c r="Y15" s="128"/>
    </row>
    <row r="16" spans="1:25" ht="21" customHeight="1">
      <c r="A16" s="219" t="s">
        <v>116</v>
      </c>
      <c r="B16" s="135"/>
      <c r="C16" s="222">
        <v>8</v>
      </c>
      <c r="D16" s="223"/>
      <c r="E16" s="223">
        <v>121</v>
      </c>
      <c r="F16" s="223"/>
      <c r="G16" s="223">
        <v>154</v>
      </c>
      <c r="H16" s="223"/>
      <c r="I16" s="223">
        <v>106</v>
      </c>
      <c r="J16" s="223"/>
      <c r="K16" s="224">
        <v>389</v>
      </c>
      <c r="L16" s="128"/>
      <c r="M16" s="220" t="s">
        <v>139</v>
      </c>
      <c r="N16" s="221">
        <v>120</v>
      </c>
      <c r="O16" s="128"/>
      <c r="P16" s="128"/>
      <c r="Q16" s="128"/>
      <c r="R16" s="128"/>
      <c r="S16" s="128"/>
      <c r="T16" s="128"/>
      <c r="U16" s="128"/>
      <c r="V16" s="128"/>
      <c r="W16" s="128"/>
      <c r="X16" s="128"/>
      <c r="Y16" s="128"/>
    </row>
    <row r="17" spans="1:25" ht="21" customHeight="1">
      <c r="A17" s="219" t="s">
        <v>112</v>
      </c>
      <c r="B17" s="135"/>
      <c r="C17" s="222">
        <v>3</v>
      </c>
      <c r="D17" s="223"/>
      <c r="E17" s="223">
        <v>61</v>
      </c>
      <c r="F17" s="223"/>
      <c r="G17" s="223">
        <v>15</v>
      </c>
      <c r="H17" s="223"/>
      <c r="I17" s="223">
        <v>62</v>
      </c>
      <c r="J17" s="223"/>
      <c r="K17" s="224">
        <v>141</v>
      </c>
      <c r="L17" s="128"/>
      <c r="M17" s="220" t="s">
        <v>126</v>
      </c>
      <c r="N17" s="221">
        <v>94</v>
      </c>
      <c r="O17" s="128"/>
      <c r="P17" s="128"/>
      <c r="Q17" s="128"/>
      <c r="R17" s="128"/>
      <c r="S17" s="128"/>
      <c r="T17" s="128"/>
      <c r="U17" s="128"/>
      <c r="V17" s="128"/>
      <c r="W17" s="128"/>
      <c r="X17" s="128"/>
      <c r="Y17" s="128"/>
    </row>
    <row r="18" spans="1:25" ht="21" customHeight="1">
      <c r="A18" s="219" t="s">
        <v>113</v>
      </c>
      <c r="B18" s="135"/>
      <c r="C18" s="222"/>
      <c r="D18" s="223"/>
      <c r="E18" s="223">
        <v>5</v>
      </c>
      <c r="F18" s="223"/>
      <c r="G18" s="223"/>
      <c r="H18" s="223"/>
      <c r="I18" s="223"/>
      <c r="J18" s="223"/>
      <c r="K18" s="224">
        <v>5</v>
      </c>
      <c r="L18" s="128"/>
      <c r="M18" s="220" t="s">
        <v>118</v>
      </c>
      <c r="N18" s="221">
        <v>82</v>
      </c>
      <c r="O18" s="128"/>
      <c r="P18" s="128"/>
      <c r="Q18" s="128"/>
      <c r="R18" s="128"/>
      <c r="S18" s="128"/>
      <c r="T18" s="128"/>
      <c r="U18" s="128"/>
      <c r="V18" s="128"/>
      <c r="W18" s="128"/>
      <c r="X18" s="128"/>
      <c r="Y18" s="128"/>
    </row>
    <row r="19" spans="1:25" ht="21" customHeight="1">
      <c r="A19" s="219" t="s">
        <v>117</v>
      </c>
      <c r="B19" s="135"/>
      <c r="C19" s="222">
        <v>4</v>
      </c>
      <c r="D19" s="223"/>
      <c r="E19" s="223">
        <v>34</v>
      </c>
      <c r="F19" s="223"/>
      <c r="G19" s="223">
        <v>12</v>
      </c>
      <c r="H19" s="223"/>
      <c r="I19" s="223">
        <v>11</v>
      </c>
      <c r="J19" s="223"/>
      <c r="K19" s="224">
        <v>61</v>
      </c>
      <c r="L19" s="128"/>
      <c r="M19" s="220" t="s">
        <v>115</v>
      </c>
      <c r="N19" s="221">
        <v>68</v>
      </c>
      <c r="O19" s="128"/>
      <c r="P19" s="128"/>
      <c r="Q19" s="128"/>
      <c r="R19" s="128"/>
      <c r="S19" s="128"/>
      <c r="T19" s="128"/>
      <c r="U19" s="128"/>
      <c r="V19" s="128"/>
      <c r="W19" s="128"/>
      <c r="X19" s="128"/>
      <c r="Y19" s="128"/>
    </row>
    <row r="20" spans="1:25" ht="21" customHeight="1">
      <c r="A20" s="219" t="s">
        <v>122</v>
      </c>
      <c r="B20" s="135"/>
      <c r="C20" s="222">
        <v>2</v>
      </c>
      <c r="D20" s="223"/>
      <c r="E20" s="223">
        <v>71</v>
      </c>
      <c r="F20" s="223"/>
      <c r="G20" s="223">
        <v>87</v>
      </c>
      <c r="H20" s="223"/>
      <c r="I20" s="223">
        <v>53</v>
      </c>
      <c r="J20" s="223"/>
      <c r="K20" s="224">
        <v>213</v>
      </c>
      <c r="L20" s="128"/>
      <c r="M20" s="220" t="s">
        <v>128</v>
      </c>
      <c r="N20" s="221">
        <v>65</v>
      </c>
      <c r="O20" s="128"/>
      <c r="P20" s="128"/>
      <c r="Q20" s="128"/>
      <c r="R20" s="128"/>
      <c r="S20" s="128"/>
      <c r="T20" s="128"/>
      <c r="U20" s="128"/>
      <c r="V20" s="128"/>
      <c r="W20" s="128"/>
      <c r="X20" s="128"/>
      <c r="Y20" s="128"/>
    </row>
    <row r="21" spans="1:25" ht="21" customHeight="1">
      <c r="A21" s="219" t="s">
        <v>118</v>
      </c>
      <c r="B21" s="135"/>
      <c r="C21" s="222">
        <v>2</v>
      </c>
      <c r="D21" s="223"/>
      <c r="E21" s="223">
        <v>61</v>
      </c>
      <c r="F21" s="223"/>
      <c r="G21" s="223">
        <v>12</v>
      </c>
      <c r="H21" s="223"/>
      <c r="I21" s="223">
        <v>7</v>
      </c>
      <c r="J21" s="223"/>
      <c r="K21" s="224">
        <v>82</v>
      </c>
      <c r="L21" s="128"/>
      <c r="M21" s="220" t="s">
        <v>117</v>
      </c>
      <c r="N21" s="221">
        <v>61</v>
      </c>
      <c r="O21" s="128"/>
      <c r="P21" s="128"/>
      <c r="Q21" s="128"/>
      <c r="R21" s="128"/>
      <c r="S21" s="128"/>
      <c r="T21" s="128"/>
      <c r="U21" s="128"/>
      <c r="V21" s="128"/>
      <c r="W21" s="128"/>
      <c r="X21" s="128"/>
      <c r="Y21" s="128"/>
    </row>
    <row r="22" spans="1:25" ht="21" customHeight="1">
      <c r="A22" s="219" t="s">
        <v>119</v>
      </c>
      <c r="B22" s="135"/>
      <c r="C22" s="222">
        <v>20</v>
      </c>
      <c r="D22" s="223"/>
      <c r="E22" s="223">
        <v>47</v>
      </c>
      <c r="F22" s="223"/>
      <c r="G22" s="223">
        <v>40</v>
      </c>
      <c r="H22" s="223"/>
      <c r="I22" s="223">
        <v>59</v>
      </c>
      <c r="J22" s="223"/>
      <c r="K22" s="224">
        <v>166</v>
      </c>
      <c r="L22" s="128"/>
      <c r="M22" s="220" t="s">
        <v>132</v>
      </c>
      <c r="N22" s="221">
        <v>46</v>
      </c>
      <c r="O22" s="128"/>
      <c r="P22" s="128"/>
      <c r="Q22" s="128"/>
      <c r="R22" s="128"/>
      <c r="S22" s="128"/>
      <c r="T22" s="128"/>
      <c r="U22" s="128"/>
      <c r="V22" s="128"/>
      <c r="W22" s="128"/>
      <c r="X22" s="128"/>
      <c r="Y22" s="128"/>
    </row>
    <row r="23" spans="1:25" ht="21" customHeight="1">
      <c r="A23" s="219" t="s">
        <v>120</v>
      </c>
      <c r="B23" s="135"/>
      <c r="C23" s="222"/>
      <c r="D23" s="223"/>
      <c r="E23" s="223">
        <v>21</v>
      </c>
      <c r="F23" s="223"/>
      <c r="G23" s="223">
        <v>12</v>
      </c>
      <c r="H23" s="223"/>
      <c r="I23" s="223">
        <v>11</v>
      </c>
      <c r="J23" s="223"/>
      <c r="K23" s="224">
        <v>44</v>
      </c>
      <c r="L23" s="128"/>
      <c r="M23" s="220" t="s">
        <v>121</v>
      </c>
      <c r="N23" s="221">
        <v>45</v>
      </c>
      <c r="O23" s="128"/>
      <c r="P23" s="128"/>
      <c r="Q23" s="128"/>
      <c r="R23" s="128"/>
      <c r="S23" s="128"/>
      <c r="T23" s="128"/>
      <c r="U23" s="128"/>
      <c r="V23" s="128"/>
      <c r="W23" s="128"/>
      <c r="X23" s="128"/>
      <c r="Y23" s="128"/>
    </row>
    <row r="24" spans="1:25" ht="21" customHeight="1">
      <c r="A24" s="219" t="s">
        <v>121</v>
      </c>
      <c r="B24" s="135"/>
      <c r="C24" s="222">
        <v>12</v>
      </c>
      <c r="D24" s="223"/>
      <c r="E24" s="223">
        <v>18</v>
      </c>
      <c r="F24" s="223"/>
      <c r="G24" s="223">
        <v>11</v>
      </c>
      <c r="H24" s="223"/>
      <c r="I24" s="223">
        <v>4</v>
      </c>
      <c r="J24" s="223"/>
      <c r="K24" s="224">
        <v>45</v>
      </c>
      <c r="L24" s="128"/>
      <c r="M24" s="220" t="s">
        <v>123</v>
      </c>
      <c r="N24" s="221">
        <v>45</v>
      </c>
      <c r="O24" s="128"/>
      <c r="P24" s="128"/>
      <c r="Q24" s="128"/>
      <c r="R24" s="128"/>
      <c r="S24" s="128"/>
      <c r="T24" s="128"/>
      <c r="U24" s="128"/>
      <c r="V24" s="128"/>
      <c r="W24" s="128"/>
      <c r="X24" s="128"/>
      <c r="Y24" s="128"/>
    </row>
    <row r="25" spans="1:25" ht="21" customHeight="1">
      <c r="A25" s="219" t="s">
        <v>123</v>
      </c>
      <c r="B25" s="135"/>
      <c r="C25" s="222">
        <v>4</v>
      </c>
      <c r="D25" s="223"/>
      <c r="E25" s="223">
        <v>15</v>
      </c>
      <c r="F25" s="223"/>
      <c r="G25" s="223">
        <v>11</v>
      </c>
      <c r="H25" s="223"/>
      <c r="I25" s="223">
        <v>15</v>
      </c>
      <c r="J25" s="223"/>
      <c r="K25" s="224">
        <v>45</v>
      </c>
      <c r="L25" s="128"/>
      <c r="M25" s="220" t="s">
        <v>120</v>
      </c>
      <c r="N25" s="221">
        <v>44</v>
      </c>
      <c r="O25" s="128"/>
      <c r="P25" s="128"/>
      <c r="Q25" s="128"/>
      <c r="R25" s="128"/>
      <c r="S25" s="128"/>
      <c r="T25" s="128"/>
      <c r="U25" s="128"/>
      <c r="V25" s="128"/>
      <c r="W25" s="128"/>
      <c r="X25" s="128"/>
      <c r="Y25" s="128"/>
    </row>
    <row r="26" spans="1:25" ht="21" customHeight="1">
      <c r="A26" s="219" t="s">
        <v>124</v>
      </c>
      <c r="B26" s="135"/>
      <c r="C26" s="222"/>
      <c r="D26" s="223"/>
      <c r="E26" s="223">
        <v>11</v>
      </c>
      <c r="F26" s="223"/>
      <c r="G26" s="223">
        <v>19</v>
      </c>
      <c r="H26" s="223"/>
      <c r="I26" s="223">
        <v>9</v>
      </c>
      <c r="J26" s="223"/>
      <c r="K26" s="224">
        <v>39</v>
      </c>
      <c r="L26" s="128"/>
      <c r="M26" s="220" t="s">
        <v>511</v>
      </c>
      <c r="N26" s="221">
        <v>43</v>
      </c>
      <c r="O26" s="128"/>
      <c r="P26" s="128"/>
      <c r="Q26" s="128"/>
      <c r="R26" s="128"/>
      <c r="S26" s="128"/>
      <c r="T26" s="128"/>
      <c r="U26" s="128"/>
      <c r="V26" s="128"/>
      <c r="W26" s="128"/>
      <c r="X26" s="128"/>
      <c r="Y26" s="128"/>
    </row>
    <row r="27" spans="1:25" ht="21" customHeight="1">
      <c r="A27" s="219" t="s">
        <v>125</v>
      </c>
      <c r="B27" s="135"/>
      <c r="C27" s="222">
        <v>2</v>
      </c>
      <c r="D27" s="223"/>
      <c r="E27" s="223">
        <v>1</v>
      </c>
      <c r="F27" s="223"/>
      <c r="G27" s="223">
        <v>2</v>
      </c>
      <c r="H27" s="223"/>
      <c r="I27" s="223">
        <v>3</v>
      </c>
      <c r="J27" s="223"/>
      <c r="K27" s="224">
        <v>8</v>
      </c>
      <c r="L27" s="128"/>
      <c r="M27" s="220" t="s">
        <v>134</v>
      </c>
      <c r="N27" s="221">
        <v>41</v>
      </c>
      <c r="O27" s="128"/>
      <c r="P27" s="128"/>
      <c r="Q27" s="128"/>
      <c r="R27" s="128"/>
      <c r="S27" s="128"/>
      <c r="T27" s="128"/>
      <c r="U27" s="128"/>
      <c r="V27" s="128"/>
      <c r="W27" s="128"/>
      <c r="X27" s="128"/>
      <c r="Y27" s="128"/>
    </row>
    <row r="28" spans="1:25" ht="21" customHeight="1">
      <c r="A28" s="219" t="s">
        <v>126</v>
      </c>
      <c r="B28" s="135"/>
      <c r="C28" s="222">
        <v>7</v>
      </c>
      <c r="D28" s="223"/>
      <c r="E28" s="223">
        <v>50</v>
      </c>
      <c r="F28" s="223"/>
      <c r="G28" s="223">
        <v>9</v>
      </c>
      <c r="H28" s="223"/>
      <c r="I28" s="223">
        <v>28</v>
      </c>
      <c r="J28" s="223"/>
      <c r="K28" s="224">
        <v>94</v>
      </c>
      <c r="L28" s="128"/>
      <c r="M28" s="220" t="s">
        <v>124</v>
      </c>
      <c r="N28" s="221">
        <v>39</v>
      </c>
      <c r="O28" s="128"/>
      <c r="P28" s="128"/>
      <c r="Q28" s="128"/>
      <c r="R28" s="128"/>
      <c r="S28" s="128"/>
      <c r="T28" s="128"/>
      <c r="U28" s="128"/>
      <c r="V28" s="128"/>
      <c r="W28" s="128"/>
      <c r="X28" s="128"/>
      <c r="Y28" s="128"/>
    </row>
    <row r="29" spans="1:25" ht="21" customHeight="1">
      <c r="A29" s="219" t="s">
        <v>127</v>
      </c>
      <c r="B29" s="135"/>
      <c r="C29" s="222"/>
      <c r="D29" s="223"/>
      <c r="E29" s="223">
        <v>10</v>
      </c>
      <c r="F29" s="223"/>
      <c r="G29" s="223">
        <v>11</v>
      </c>
      <c r="H29" s="223"/>
      <c r="I29" s="223">
        <v>5</v>
      </c>
      <c r="J29" s="223"/>
      <c r="K29" s="224">
        <v>26</v>
      </c>
      <c r="L29" s="128"/>
      <c r="M29" s="220" t="s">
        <v>109</v>
      </c>
      <c r="N29" s="221">
        <v>38</v>
      </c>
      <c r="O29" s="128"/>
      <c r="P29" s="128"/>
      <c r="Q29" s="128"/>
      <c r="R29" s="128"/>
      <c r="S29" s="128"/>
      <c r="T29" s="128"/>
      <c r="U29" s="128"/>
      <c r="V29" s="128"/>
      <c r="W29" s="128"/>
      <c r="X29" s="128"/>
      <c r="Y29" s="128"/>
    </row>
    <row r="30" spans="1:25" ht="21" customHeight="1">
      <c r="A30" s="219" t="s">
        <v>128</v>
      </c>
      <c r="B30" s="135"/>
      <c r="C30" s="222">
        <v>3</v>
      </c>
      <c r="D30" s="223"/>
      <c r="E30" s="223">
        <v>35</v>
      </c>
      <c r="F30" s="223"/>
      <c r="G30" s="223">
        <v>8</v>
      </c>
      <c r="H30" s="223"/>
      <c r="I30" s="223">
        <v>19</v>
      </c>
      <c r="J30" s="223"/>
      <c r="K30" s="224">
        <v>65</v>
      </c>
      <c r="L30" s="128"/>
      <c r="M30" s="220" t="s">
        <v>127</v>
      </c>
      <c r="N30" s="221">
        <v>26</v>
      </c>
      <c r="O30" s="128"/>
      <c r="P30" s="128"/>
      <c r="Q30" s="128"/>
      <c r="R30" s="128"/>
      <c r="S30" s="128"/>
      <c r="T30" s="128"/>
      <c r="U30" s="128"/>
      <c r="V30" s="128"/>
      <c r="W30" s="128"/>
      <c r="X30" s="128"/>
      <c r="Y30" s="128"/>
    </row>
    <row r="31" spans="1:25" ht="21" customHeight="1">
      <c r="A31" s="219" t="s">
        <v>129</v>
      </c>
      <c r="B31" s="135"/>
      <c r="C31" s="222">
        <v>1</v>
      </c>
      <c r="D31" s="223"/>
      <c r="E31" s="223">
        <v>3</v>
      </c>
      <c r="F31" s="223"/>
      <c r="G31" s="223">
        <v>2</v>
      </c>
      <c r="H31" s="223"/>
      <c r="I31" s="223">
        <v>1</v>
      </c>
      <c r="J31" s="223"/>
      <c r="K31" s="224">
        <v>7</v>
      </c>
      <c r="L31" s="128"/>
      <c r="M31" s="220" t="s">
        <v>131</v>
      </c>
      <c r="N31" s="221">
        <v>23</v>
      </c>
      <c r="O31" s="128"/>
      <c r="P31" s="128"/>
      <c r="Q31" s="128"/>
      <c r="R31" s="128"/>
      <c r="S31" s="128"/>
      <c r="T31" s="128"/>
      <c r="U31" s="128"/>
      <c r="V31" s="128"/>
      <c r="W31" s="128"/>
      <c r="X31" s="128"/>
      <c r="Y31" s="128"/>
    </row>
    <row r="32" spans="1:25" ht="21" customHeight="1">
      <c r="A32" s="219" t="s">
        <v>130</v>
      </c>
      <c r="B32" s="135"/>
      <c r="C32" s="222"/>
      <c r="D32" s="223"/>
      <c r="E32" s="223"/>
      <c r="F32" s="223"/>
      <c r="G32" s="223">
        <v>1</v>
      </c>
      <c r="H32" s="223"/>
      <c r="I32" s="223"/>
      <c r="J32" s="223"/>
      <c r="K32" s="224">
        <v>1</v>
      </c>
      <c r="L32" s="128"/>
      <c r="M32" s="220" t="s">
        <v>133</v>
      </c>
      <c r="N32" s="221">
        <v>23</v>
      </c>
      <c r="O32" s="128"/>
      <c r="P32" s="128"/>
      <c r="Q32" s="128"/>
      <c r="R32" s="128"/>
      <c r="S32" s="128"/>
      <c r="T32" s="128"/>
      <c r="U32" s="128"/>
      <c r="V32" s="128"/>
      <c r="W32" s="128"/>
      <c r="X32" s="128"/>
      <c r="Y32" s="128"/>
    </row>
    <row r="33" spans="1:25" ht="21" customHeight="1">
      <c r="A33" s="219" t="s">
        <v>131</v>
      </c>
      <c r="B33" s="135"/>
      <c r="C33" s="222">
        <v>3</v>
      </c>
      <c r="D33" s="223"/>
      <c r="E33" s="223">
        <v>8</v>
      </c>
      <c r="F33" s="223"/>
      <c r="G33" s="223">
        <v>3</v>
      </c>
      <c r="H33" s="223"/>
      <c r="I33" s="223">
        <v>9</v>
      </c>
      <c r="J33" s="223"/>
      <c r="K33" s="224">
        <v>23</v>
      </c>
      <c r="L33" s="128"/>
      <c r="M33" s="220" t="s">
        <v>136</v>
      </c>
      <c r="N33" s="221">
        <v>10</v>
      </c>
      <c r="O33" s="128"/>
      <c r="P33" s="128"/>
      <c r="Q33" s="128"/>
      <c r="R33" s="128"/>
      <c r="S33" s="128"/>
      <c r="T33" s="128"/>
      <c r="U33" s="128"/>
      <c r="V33" s="128"/>
      <c r="W33" s="128"/>
      <c r="X33" s="128"/>
      <c r="Y33" s="128"/>
    </row>
    <row r="34" spans="1:25" ht="21" customHeight="1">
      <c r="A34" s="219" t="s">
        <v>132</v>
      </c>
      <c r="B34" s="135"/>
      <c r="C34" s="222">
        <v>1</v>
      </c>
      <c r="D34" s="223"/>
      <c r="E34" s="223">
        <v>25</v>
      </c>
      <c r="F34" s="223"/>
      <c r="G34" s="223">
        <v>6</v>
      </c>
      <c r="H34" s="223"/>
      <c r="I34" s="223">
        <v>14</v>
      </c>
      <c r="J34" s="223"/>
      <c r="K34" s="224">
        <v>46</v>
      </c>
      <c r="L34" s="128"/>
      <c r="M34" s="220" t="s">
        <v>114</v>
      </c>
      <c r="N34" s="221">
        <v>8</v>
      </c>
      <c r="O34" s="128"/>
      <c r="P34" s="128"/>
      <c r="Q34" s="128"/>
      <c r="R34" s="128"/>
      <c r="S34" s="128"/>
      <c r="T34" s="128"/>
      <c r="U34" s="128"/>
      <c r="V34" s="128"/>
      <c r="W34" s="128"/>
      <c r="X34" s="128"/>
      <c r="Y34" s="128"/>
    </row>
    <row r="35" spans="1:25" ht="21" customHeight="1">
      <c r="A35" s="219" t="s">
        <v>133</v>
      </c>
      <c r="B35" s="135"/>
      <c r="C35" s="222">
        <v>5</v>
      </c>
      <c r="D35" s="223"/>
      <c r="E35" s="223">
        <v>14</v>
      </c>
      <c r="F35" s="223"/>
      <c r="G35" s="223">
        <v>2</v>
      </c>
      <c r="H35" s="223"/>
      <c r="I35" s="223">
        <v>2</v>
      </c>
      <c r="J35" s="223"/>
      <c r="K35" s="224">
        <v>23</v>
      </c>
      <c r="L35" s="128"/>
      <c r="M35" s="220" t="s">
        <v>125</v>
      </c>
      <c r="N35" s="221">
        <v>8</v>
      </c>
      <c r="O35" s="128"/>
      <c r="P35" s="128"/>
      <c r="Q35" s="128"/>
      <c r="R35" s="128"/>
      <c r="S35" s="128"/>
      <c r="T35" s="128"/>
      <c r="U35" s="128"/>
      <c r="V35" s="128"/>
      <c r="W35" s="128"/>
      <c r="X35" s="128"/>
      <c r="Y35" s="128"/>
    </row>
    <row r="36" spans="1:25" ht="21" customHeight="1">
      <c r="A36" s="219" t="s">
        <v>134</v>
      </c>
      <c r="B36" s="135"/>
      <c r="C36" s="222"/>
      <c r="D36" s="223"/>
      <c r="E36" s="223">
        <v>21</v>
      </c>
      <c r="F36" s="223"/>
      <c r="G36" s="223">
        <v>4</v>
      </c>
      <c r="H36" s="223"/>
      <c r="I36" s="223">
        <v>16</v>
      </c>
      <c r="J36" s="223"/>
      <c r="K36" s="224">
        <v>41</v>
      </c>
      <c r="L36" s="128"/>
      <c r="M36" s="220" t="s">
        <v>129</v>
      </c>
      <c r="N36" s="221">
        <v>7</v>
      </c>
      <c r="O36" s="128"/>
      <c r="P36" s="128"/>
      <c r="Q36" s="128"/>
      <c r="R36" s="128"/>
      <c r="S36" s="128"/>
      <c r="T36" s="128"/>
      <c r="U36" s="128"/>
      <c r="V36" s="128"/>
      <c r="W36" s="128"/>
      <c r="X36" s="128"/>
      <c r="Y36" s="128"/>
    </row>
    <row r="37" spans="1:25" ht="21" customHeight="1">
      <c r="A37" s="219" t="s">
        <v>135</v>
      </c>
      <c r="B37" s="135"/>
      <c r="C37" s="222">
        <v>11</v>
      </c>
      <c r="D37" s="223"/>
      <c r="E37" s="223">
        <v>34</v>
      </c>
      <c r="F37" s="223"/>
      <c r="G37" s="223">
        <v>50</v>
      </c>
      <c r="H37" s="223"/>
      <c r="I37" s="223">
        <v>71</v>
      </c>
      <c r="J37" s="223"/>
      <c r="K37" s="224">
        <v>166</v>
      </c>
      <c r="L37" s="128"/>
      <c r="M37" s="220" t="s">
        <v>108</v>
      </c>
      <c r="N37" s="221">
        <v>5</v>
      </c>
      <c r="O37" s="128"/>
      <c r="P37" s="128"/>
      <c r="Q37" s="128"/>
      <c r="R37" s="128"/>
      <c r="S37" s="128"/>
      <c r="T37" s="128"/>
      <c r="U37" s="128"/>
      <c r="V37" s="128"/>
      <c r="W37" s="128"/>
      <c r="X37" s="128"/>
      <c r="Y37" s="128"/>
    </row>
    <row r="38" spans="1:25" ht="21" customHeight="1">
      <c r="A38" s="219" t="s">
        <v>136</v>
      </c>
      <c r="B38" s="135"/>
      <c r="C38" s="222"/>
      <c r="D38" s="223"/>
      <c r="E38" s="223">
        <v>2</v>
      </c>
      <c r="F38" s="223"/>
      <c r="G38" s="223">
        <v>3</v>
      </c>
      <c r="H38" s="223"/>
      <c r="I38" s="223">
        <v>5</v>
      </c>
      <c r="J38" s="223"/>
      <c r="K38" s="224">
        <v>10</v>
      </c>
      <c r="L38" s="128"/>
      <c r="M38" s="220" t="s">
        <v>111</v>
      </c>
      <c r="N38" s="221">
        <v>5</v>
      </c>
      <c r="O38" s="128"/>
      <c r="P38" s="128"/>
      <c r="Q38" s="128"/>
      <c r="R38" s="128"/>
      <c r="S38" s="128"/>
      <c r="T38" s="128"/>
      <c r="U38" s="128"/>
      <c r="V38" s="128"/>
      <c r="W38" s="128"/>
      <c r="X38" s="128"/>
      <c r="Y38" s="128"/>
    </row>
    <row r="39" spans="1:25" ht="21" customHeight="1">
      <c r="A39" s="219" t="s">
        <v>137</v>
      </c>
      <c r="B39" s="135"/>
      <c r="C39" s="222">
        <v>14</v>
      </c>
      <c r="D39" s="223"/>
      <c r="E39" s="223">
        <v>68</v>
      </c>
      <c r="F39" s="223"/>
      <c r="G39" s="223">
        <v>62</v>
      </c>
      <c r="H39" s="223"/>
      <c r="I39" s="223">
        <v>50</v>
      </c>
      <c r="J39" s="223"/>
      <c r="K39" s="224">
        <v>194</v>
      </c>
      <c r="L39" s="128"/>
      <c r="M39" s="220" t="s">
        <v>113</v>
      </c>
      <c r="N39" s="221">
        <v>5</v>
      </c>
      <c r="O39" s="128"/>
      <c r="P39" s="128"/>
      <c r="Q39" s="128"/>
      <c r="R39" s="128"/>
      <c r="S39" s="128"/>
      <c r="T39" s="128"/>
      <c r="U39" s="128"/>
      <c r="V39" s="128"/>
      <c r="W39" s="128"/>
      <c r="X39" s="128"/>
      <c r="Y39" s="128"/>
    </row>
    <row r="40" spans="1:25" ht="21" customHeight="1">
      <c r="A40" s="219" t="s">
        <v>138</v>
      </c>
      <c r="B40" s="135"/>
      <c r="C40" s="222"/>
      <c r="D40" s="223"/>
      <c r="E40" s="223"/>
      <c r="F40" s="223"/>
      <c r="G40" s="223"/>
      <c r="H40" s="223"/>
      <c r="I40" s="223">
        <v>3</v>
      </c>
      <c r="J40" s="223"/>
      <c r="K40" s="224">
        <v>3</v>
      </c>
      <c r="L40" s="128"/>
      <c r="M40" s="220" t="s">
        <v>138</v>
      </c>
      <c r="N40" s="221">
        <v>3</v>
      </c>
      <c r="O40" s="128"/>
      <c r="P40" s="128"/>
      <c r="Q40" s="128"/>
      <c r="R40" s="128"/>
      <c r="S40" s="128"/>
      <c r="T40" s="128"/>
      <c r="U40" s="128"/>
      <c r="V40" s="128"/>
      <c r="W40" s="128"/>
      <c r="X40" s="128"/>
      <c r="Y40" s="128"/>
    </row>
    <row r="41" spans="1:25" ht="21" customHeight="1">
      <c r="A41" s="219" t="s">
        <v>139</v>
      </c>
      <c r="B41" s="135"/>
      <c r="C41" s="222">
        <v>1</v>
      </c>
      <c r="D41" s="223"/>
      <c r="E41" s="223">
        <v>96</v>
      </c>
      <c r="F41" s="223"/>
      <c r="G41" s="223">
        <v>2</v>
      </c>
      <c r="H41" s="223"/>
      <c r="I41" s="223">
        <v>21</v>
      </c>
      <c r="J41" s="223"/>
      <c r="K41" s="224">
        <v>120</v>
      </c>
      <c r="L41" s="128"/>
      <c r="M41" s="220" t="s">
        <v>130</v>
      </c>
      <c r="N41" s="221">
        <v>1</v>
      </c>
      <c r="O41" s="128"/>
      <c r="P41" s="128"/>
      <c r="Q41" s="128"/>
      <c r="R41" s="128"/>
      <c r="S41" s="128"/>
      <c r="T41" s="128"/>
      <c r="U41" s="128"/>
      <c r="V41" s="128"/>
      <c r="W41" s="128"/>
      <c r="X41" s="128"/>
      <c r="Y41" s="128"/>
    </row>
    <row r="42" spans="1:25" ht="21" customHeight="1">
      <c r="A42" s="219" t="s">
        <v>511</v>
      </c>
      <c r="B42" s="135"/>
      <c r="C42" s="222">
        <v>6</v>
      </c>
      <c r="D42" s="223"/>
      <c r="E42" s="223">
        <v>17</v>
      </c>
      <c r="F42" s="223"/>
      <c r="G42" s="223">
        <v>11</v>
      </c>
      <c r="H42" s="223"/>
      <c r="I42" s="223">
        <v>9</v>
      </c>
      <c r="J42" s="223"/>
      <c r="K42" s="224">
        <v>43</v>
      </c>
      <c r="L42" s="128"/>
      <c r="M42" s="220" t="s">
        <v>110</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116</v>
      </c>
      <c r="D44" s="227">
        <v>0</v>
      </c>
      <c r="E44" s="227">
        <v>905</v>
      </c>
      <c r="F44" s="227">
        <v>0</v>
      </c>
      <c r="G44" s="227">
        <v>564</v>
      </c>
      <c r="H44" s="227">
        <v>0</v>
      </c>
      <c r="I44" s="227">
        <v>639</v>
      </c>
      <c r="J44" s="227">
        <v>0</v>
      </c>
      <c r="K44" s="228">
        <v>2224</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2F5F8-025D-4CA6-95D3-3FFCDA334A8B}">
  <dimension ref="A1:Y51"/>
  <sheetViews>
    <sheetView view="pageBreakPreview" zoomScale="85" zoomScaleNormal="100" zoomScaleSheetLayoutView="85" workbookViewId="0">
      <selection activeCell="AA23" sqref="AA23"/>
    </sheetView>
  </sheetViews>
  <sheetFormatPr baseColWidth="10" defaultRowHeight="12.75"/>
  <cols>
    <col min="1" max="1" width="30.7109375" customWidth="1"/>
    <col min="2" max="2" width="1.42578125" customWidth="1"/>
    <col min="3" max="3" width="6.85546875" customWidth="1"/>
    <col min="4" max="4" width="4.85546875" customWidth="1"/>
    <col min="5" max="5" width="7.42578125" customWidth="1"/>
    <col min="6" max="6" width="4.285156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149</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9</v>
      </c>
      <c r="F10" s="223"/>
      <c r="G10" s="223">
        <v>2</v>
      </c>
      <c r="H10" s="223"/>
      <c r="I10" s="223">
        <v>6</v>
      </c>
      <c r="J10" s="223"/>
      <c r="K10" s="224">
        <v>17</v>
      </c>
      <c r="L10" s="128"/>
      <c r="M10" s="220" t="s">
        <v>122</v>
      </c>
      <c r="N10" s="221">
        <v>262</v>
      </c>
      <c r="O10" s="128"/>
      <c r="P10" s="128"/>
      <c r="Q10" s="128"/>
      <c r="R10" s="128"/>
      <c r="S10" s="128"/>
      <c r="T10" s="128"/>
      <c r="U10" s="128"/>
      <c r="V10" s="128"/>
      <c r="W10" s="128"/>
      <c r="X10" s="128"/>
      <c r="Y10" s="128"/>
    </row>
    <row r="11" spans="1:25" ht="21" customHeight="1">
      <c r="A11" s="219" t="s">
        <v>109</v>
      </c>
      <c r="B11" s="135"/>
      <c r="C11" s="222">
        <v>4</v>
      </c>
      <c r="D11" s="223"/>
      <c r="E11" s="223">
        <v>5</v>
      </c>
      <c r="F11" s="223"/>
      <c r="G11" s="223">
        <v>3</v>
      </c>
      <c r="H11" s="223"/>
      <c r="I11" s="223">
        <v>3</v>
      </c>
      <c r="J11" s="223"/>
      <c r="K11" s="224">
        <v>15</v>
      </c>
      <c r="L11" s="128"/>
      <c r="M11" s="220" t="s">
        <v>116</v>
      </c>
      <c r="N11" s="221">
        <v>225</v>
      </c>
      <c r="O11" s="128"/>
      <c r="P11" s="128"/>
      <c r="Q11" s="128"/>
      <c r="R11" s="128"/>
      <c r="S11" s="128"/>
      <c r="T11" s="128"/>
      <c r="U11" s="128"/>
      <c r="V11" s="128"/>
      <c r="W11" s="128"/>
      <c r="X11" s="128"/>
      <c r="Y11" s="128"/>
    </row>
    <row r="12" spans="1:25" ht="21" customHeight="1">
      <c r="A12" s="219" t="s">
        <v>110</v>
      </c>
      <c r="B12" s="135"/>
      <c r="C12" s="222">
        <v>1</v>
      </c>
      <c r="D12" s="223"/>
      <c r="E12" s="223">
        <v>1</v>
      </c>
      <c r="F12" s="223"/>
      <c r="G12" s="223"/>
      <c r="H12" s="223"/>
      <c r="I12" s="223">
        <v>1</v>
      </c>
      <c r="J12" s="223"/>
      <c r="K12" s="224">
        <v>3</v>
      </c>
      <c r="L12" s="128"/>
      <c r="M12" s="220" t="s">
        <v>137</v>
      </c>
      <c r="N12" s="221">
        <v>213</v>
      </c>
      <c r="O12" s="128"/>
      <c r="P12" s="128"/>
      <c r="Q12" s="128"/>
      <c r="R12" s="128"/>
      <c r="S12" s="128"/>
      <c r="T12" s="128"/>
      <c r="U12" s="128"/>
      <c r="V12" s="128"/>
      <c r="W12" s="128"/>
      <c r="X12" s="128"/>
      <c r="Y12" s="128"/>
    </row>
    <row r="13" spans="1:25" ht="21" customHeight="1">
      <c r="A13" s="219" t="s">
        <v>111</v>
      </c>
      <c r="B13" s="135"/>
      <c r="C13" s="222">
        <v>2</v>
      </c>
      <c r="D13" s="223"/>
      <c r="E13" s="223">
        <v>6</v>
      </c>
      <c r="F13" s="223"/>
      <c r="G13" s="223">
        <v>2</v>
      </c>
      <c r="H13" s="223"/>
      <c r="I13" s="223"/>
      <c r="J13" s="223"/>
      <c r="K13" s="224">
        <v>10</v>
      </c>
      <c r="L13" s="128"/>
      <c r="M13" s="220" t="s">
        <v>118</v>
      </c>
      <c r="N13" s="221">
        <v>163</v>
      </c>
      <c r="O13" s="128"/>
      <c r="P13" s="128"/>
      <c r="Q13" s="128"/>
      <c r="R13" s="128"/>
      <c r="S13" s="128"/>
      <c r="T13" s="128"/>
      <c r="U13" s="128"/>
      <c r="V13" s="128"/>
      <c r="W13" s="128"/>
      <c r="X13" s="128"/>
      <c r="Y13" s="128"/>
    </row>
    <row r="14" spans="1:25" ht="21" customHeight="1">
      <c r="A14" s="219" t="s">
        <v>114</v>
      </c>
      <c r="B14" s="135"/>
      <c r="C14" s="222">
        <v>13</v>
      </c>
      <c r="D14" s="223"/>
      <c r="E14" s="223">
        <v>58</v>
      </c>
      <c r="F14" s="223"/>
      <c r="G14" s="223">
        <v>7</v>
      </c>
      <c r="H14" s="223"/>
      <c r="I14" s="223">
        <v>18</v>
      </c>
      <c r="J14" s="223"/>
      <c r="K14" s="224">
        <v>96</v>
      </c>
      <c r="L14" s="128"/>
      <c r="M14" s="220" t="s">
        <v>135</v>
      </c>
      <c r="N14" s="221">
        <v>133</v>
      </c>
      <c r="O14" s="128"/>
      <c r="P14" s="128"/>
      <c r="Q14" s="128"/>
      <c r="R14" s="128"/>
      <c r="S14" s="128"/>
      <c r="T14" s="128"/>
      <c r="U14" s="128"/>
      <c r="V14" s="128"/>
      <c r="W14" s="128"/>
      <c r="X14" s="128"/>
      <c r="Y14" s="128"/>
    </row>
    <row r="15" spans="1:25" ht="21" customHeight="1">
      <c r="A15" s="219" t="s">
        <v>115</v>
      </c>
      <c r="B15" s="135"/>
      <c r="C15" s="222">
        <v>5</v>
      </c>
      <c r="D15" s="223"/>
      <c r="E15" s="223">
        <v>26</v>
      </c>
      <c r="F15" s="223"/>
      <c r="G15" s="223">
        <v>1</v>
      </c>
      <c r="H15" s="223"/>
      <c r="I15" s="223">
        <v>8</v>
      </c>
      <c r="J15" s="223"/>
      <c r="K15" s="224">
        <v>40</v>
      </c>
      <c r="L15" s="128"/>
      <c r="M15" s="220" t="s">
        <v>126</v>
      </c>
      <c r="N15" s="221">
        <v>109</v>
      </c>
      <c r="O15" s="128"/>
      <c r="P15" s="128"/>
      <c r="Q15" s="128"/>
      <c r="R15" s="128"/>
      <c r="S15" s="128"/>
      <c r="T15" s="128"/>
      <c r="U15" s="128"/>
      <c r="V15" s="128"/>
      <c r="W15" s="128"/>
      <c r="X15" s="128"/>
      <c r="Y15" s="128"/>
    </row>
    <row r="16" spans="1:25" ht="21" customHeight="1">
      <c r="A16" s="219" t="s">
        <v>116</v>
      </c>
      <c r="B16" s="135"/>
      <c r="C16" s="222">
        <v>5</v>
      </c>
      <c r="D16" s="223"/>
      <c r="E16" s="223">
        <v>178</v>
      </c>
      <c r="F16" s="223"/>
      <c r="G16" s="223">
        <v>22</v>
      </c>
      <c r="H16" s="223"/>
      <c r="I16" s="223">
        <v>20</v>
      </c>
      <c r="J16" s="223"/>
      <c r="K16" s="224">
        <v>225</v>
      </c>
      <c r="L16" s="128"/>
      <c r="M16" s="220" t="s">
        <v>119</v>
      </c>
      <c r="N16" s="221">
        <v>100</v>
      </c>
      <c r="O16" s="128"/>
      <c r="P16" s="128"/>
      <c r="Q16" s="128"/>
      <c r="R16" s="128"/>
      <c r="S16" s="128"/>
      <c r="T16" s="128"/>
      <c r="U16" s="128"/>
      <c r="V16" s="128"/>
      <c r="W16" s="128"/>
      <c r="X16" s="128"/>
      <c r="Y16" s="128"/>
    </row>
    <row r="17" spans="1:25" ht="21" customHeight="1">
      <c r="A17" s="219" t="s">
        <v>112</v>
      </c>
      <c r="B17" s="135"/>
      <c r="C17" s="222">
        <v>3</v>
      </c>
      <c r="D17" s="223"/>
      <c r="E17" s="223">
        <v>15</v>
      </c>
      <c r="F17" s="223"/>
      <c r="G17" s="223">
        <v>2</v>
      </c>
      <c r="H17" s="223"/>
      <c r="I17" s="223">
        <v>11</v>
      </c>
      <c r="J17" s="223"/>
      <c r="K17" s="224">
        <v>31</v>
      </c>
      <c r="L17" s="128"/>
      <c r="M17" s="220" t="s">
        <v>139</v>
      </c>
      <c r="N17" s="221">
        <v>98</v>
      </c>
      <c r="O17" s="128"/>
      <c r="P17" s="128"/>
      <c r="Q17" s="128"/>
      <c r="R17" s="128"/>
      <c r="S17" s="128"/>
      <c r="T17" s="128"/>
      <c r="U17" s="128"/>
      <c r="V17" s="128"/>
      <c r="W17" s="128"/>
      <c r="X17" s="128"/>
      <c r="Y17" s="128"/>
    </row>
    <row r="18" spans="1:25" ht="21" customHeight="1">
      <c r="A18" s="219" t="s">
        <v>113</v>
      </c>
      <c r="B18" s="135"/>
      <c r="C18" s="222">
        <v>1</v>
      </c>
      <c r="D18" s="223"/>
      <c r="E18" s="223">
        <v>1</v>
      </c>
      <c r="F18" s="223"/>
      <c r="G18" s="223">
        <v>1</v>
      </c>
      <c r="H18" s="223"/>
      <c r="I18" s="223">
        <v>1</v>
      </c>
      <c r="J18" s="223"/>
      <c r="K18" s="224">
        <v>4</v>
      </c>
      <c r="L18" s="128"/>
      <c r="M18" s="220" t="s">
        <v>114</v>
      </c>
      <c r="N18" s="221">
        <v>96</v>
      </c>
      <c r="O18" s="128"/>
      <c r="P18" s="128"/>
      <c r="Q18" s="128"/>
      <c r="R18" s="128"/>
      <c r="S18" s="128"/>
      <c r="T18" s="128"/>
      <c r="U18" s="128"/>
      <c r="V18" s="128"/>
      <c r="W18" s="128"/>
      <c r="X18" s="128"/>
      <c r="Y18" s="128"/>
    </row>
    <row r="19" spans="1:25" ht="21" customHeight="1">
      <c r="A19" s="219" t="s">
        <v>117</v>
      </c>
      <c r="B19" s="135"/>
      <c r="C19" s="222">
        <v>2</v>
      </c>
      <c r="D19" s="223"/>
      <c r="E19" s="223">
        <v>12</v>
      </c>
      <c r="F19" s="223"/>
      <c r="G19" s="223">
        <v>3</v>
      </c>
      <c r="H19" s="223"/>
      <c r="I19" s="223">
        <v>17</v>
      </c>
      <c r="J19" s="223"/>
      <c r="K19" s="224">
        <v>34</v>
      </c>
      <c r="L19" s="128"/>
      <c r="M19" s="220" t="s">
        <v>134</v>
      </c>
      <c r="N19" s="221">
        <v>78</v>
      </c>
      <c r="O19" s="128"/>
      <c r="P19" s="128"/>
      <c r="Q19" s="128"/>
      <c r="R19" s="128"/>
      <c r="S19" s="128"/>
      <c r="T19" s="128"/>
      <c r="U19" s="128"/>
      <c r="V19" s="128"/>
      <c r="W19" s="128"/>
      <c r="X19" s="128"/>
      <c r="Y19" s="128"/>
    </row>
    <row r="20" spans="1:25" ht="21" customHeight="1">
      <c r="A20" s="219" t="s">
        <v>122</v>
      </c>
      <c r="B20" s="135"/>
      <c r="C20" s="222">
        <v>9</v>
      </c>
      <c r="D20" s="223"/>
      <c r="E20" s="223">
        <v>211</v>
      </c>
      <c r="F20" s="223"/>
      <c r="G20" s="223">
        <v>18</v>
      </c>
      <c r="H20" s="223"/>
      <c r="I20" s="223">
        <v>24</v>
      </c>
      <c r="J20" s="223"/>
      <c r="K20" s="224">
        <v>262</v>
      </c>
      <c r="L20" s="128"/>
      <c r="M20" s="220" t="s">
        <v>123</v>
      </c>
      <c r="N20" s="221">
        <v>66</v>
      </c>
      <c r="O20" s="128"/>
      <c r="P20" s="128"/>
      <c r="Q20" s="128"/>
      <c r="R20" s="128"/>
      <c r="S20" s="128"/>
      <c r="T20" s="128"/>
      <c r="U20" s="128"/>
      <c r="V20" s="128"/>
      <c r="W20" s="128"/>
      <c r="X20" s="128"/>
      <c r="Y20" s="128"/>
    </row>
    <row r="21" spans="1:25" ht="21" customHeight="1">
      <c r="A21" s="219" t="s">
        <v>118</v>
      </c>
      <c r="B21" s="135"/>
      <c r="C21" s="222">
        <v>1</v>
      </c>
      <c r="D21" s="223"/>
      <c r="E21" s="223">
        <v>153</v>
      </c>
      <c r="F21" s="223"/>
      <c r="G21" s="223">
        <v>3</v>
      </c>
      <c r="H21" s="223"/>
      <c r="I21" s="223">
        <v>6</v>
      </c>
      <c r="J21" s="223"/>
      <c r="K21" s="224">
        <v>163</v>
      </c>
      <c r="L21" s="128"/>
      <c r="M21" s="220" t="s">
        <v>121</v>
      </c>
      <c r="N21" s="221">
        <v>63</v>
      </c>
      <c r="O21" s="128"/>
      <c r="P21" s="128"/>
      <c r="Q21" s="128"/>
      <c r="R21" s="128"/>
      <c r="S21" s="128"/>
      <c r="T21" s="128"/>
      <c r="U21" s="128"/>
      <c r="V21" s="128"/>
      <c r="W21" s="128"/>
      <c r="X21" s="128"/>
      <c r="Y21" s="128"/>
    </row>
    <row r="22" spans="1:25" ht="21" customHeight="1">
      <c r="A22" s="219" t="s">
        <v>119</v>
      </c>
      <c r="B22" s="135"/>
      <c r="C22" s="222">
        <v>18</v>
      </c>
      <c r="D22" s="223"/>
      <c r="E22" s="223">
        <v>52</v>
      </c>
      <c r="F22" s="223"/>
      <c r="G22" s="223">
        <v>10</v>
      </c>
      <c r="H22" s="223"/>
      <c r="I22" s="223">
        <v>20</v>
      </c>
      <c r="J22" s="223"/>
      <c r="K22" s="224">
        <v>100</v>
      </c>
      <c r="L22" s="128"/>
      <c r="M22" s="220" t="s">
        <v>128</v>
      </c>
      <c r="N22" s="221">
        <v>59</v>
      </c>
      <c r="O22" s="128"/>
      <c r="P22" s="128"/>
      <c r="Q22" s="128"/>
      <c r="R22" s="128"/>
      <c r="S22" s="128"/>
      <c r="T22" s="128"/>
      <c r="U22" s="128"/>
      <c r="V22" s="128"/>
      <c r="W22" s="128"/>
      <c r="X22" s="128"/>
      <c r="Y22" s="128"/>
    </row>
    <row r="23" spans="1:25" ht="21" customHeight="1">
      <c r="A23" s="219" t="s">
        <v>120</v>
      </c>
      <c r="B23" s="135"/>
      <c r="C23" s="222">
        <v>2</v>
      </c>
      <c r="D23" s="223"/>
      <c r="E23" s="223">
        <v>23</v>
      </c>
      <c r="F23" s="223"/>
      <c r="G23" s="223">
        <v>5</v>
      </c>
      <c r="H23" s="223"/>
      <c r="I23" s="223">
        <v>7</v>
      </c>
      <c r="J23" s="223"/>
      <c r="K23" s="224">
        <v>37</v>
      </c>
      <c r="L23" s="128"/>
      <c r="M23" s="220" t="s">
        <v>511</v>
      </c>
      <c r="N23" s="221">
        <v>58</v>
      </c>
      <c r="O23" s="128"/>
      <c r="P23" s="128"/>
      <c r="Q23" s="128"/>
      <c r="R23" s="128"/>
      <c r="S23" s="128"/>
      <c r="T23" s="128"/>
      <c r="U23" s="128"/>
      <c r="V23" s="128"/>
      <c r="W23" s="128"/>
      <c r="X23" s="128"/>
      <c r="Y23" s="128"/>
    </row>
    <row r="24" spans="1:25" ht="21" customHeight="1">
      <c r="A24" s="219" t="s">
        <v>121</v>
      </c>
      <c r="B24" s="135"/>
      <c r="C24" s="222">
        <v>14</v>
      </c>
      <c r="D24" s="223"/>
      <c r="E24" s="223">
        <v>22</v>
      </c>
      <c r="F24" s="223"/>
      <c r="G24" s="223">
        <v>9</v>
      </c>
      <c r="H24" s="223"/>
      <c r="I24" s="223">
        <v>18</v>
      </c>
      <c r="J24" s="223"/>
      <c r="K24" s="224">
        <v>63</v>
      </c>
      <c r="L24" s="128"/>
      <c r="M24" s="220" t="s">
        <v>115</v>
      </c>
      <c r="N24" s="221">
        <v>40</v>
      </c>
      <c r="O24" s="128"/>
      <c r="P24" s="128"/>
      <c r="Q24" s="128"/>
      <c r="R24" s="128"/>
      <c r="S24" s="128"/>
      <c r="T24" s="128"/>
      <c r="U24" s="128"/>
      <c r="V24" s="128"/>
      <c r="W24" s="128"/>
      <c r="X24" s="128"/>
      <c r="Y24" s="128"/>
    </row>
    <row r="25" spans="1:25" ht="21" customHeight="1">
      <c r="A25" s="219" t="s">
        <v>123</v>
      </c>
      <c r="B25" s="135"/>
      <c r="C25" s="222">
        <v>2</v>
      </c>
      <c r="D25" s="223"/>
      <c r="E25" s="223">
        <v>36</v>
      </c>
      <c r="F25" s="223"/>
      <c r="G25" s="223">
        <v>8</v>
      </c>
      <c r="H25" s="223"/>
      <c r="I25" s="223">
        <v>20</v>
      </c>
      <c r="J25" s="223"/>
      <c r="K25" s="224">
        <v>66</v>
      </c>
      <c r="L25" s="128"/>
      <c r="M25" s="220" t="s">
        <v>120</v>
      </c>
      <c r="N25" s="221">
        <v>37</v>
      </c>
      <c r="O25" s="128"/>
      <c r="P25" s="128"/>
      <c r="Q25" s="128"/>
      <c r="R25" s="128"/>
      <c r="S25" s="128"/>
      <c r="T25" s="128"/>
      <c r="U25" s="128"/>
      <c r="V25" s="128"/>
      <c r="W25" s="128"/>
      <c r="X25" s="128"/>
      <c r="Y25" s="128"/>
    </row>
    <row r="26" spans="1:25" ht="21" customHeight="1">
      <c r="A26" s="219" t="s">
        <v>124</v>
      </c>
      <c r="B26" s="135"/>
      <c r="C26" s="222"/>
      <c r="D26" s="223"/>
      <c r="E26" s="223">
        <v>4</v>
      </c>
      <c r="F26" s="223"/>
      <c r="G26" s="223">
        <v>8</v>
      </c>
      <c r="H26" s="223"/>
      <c r="I26" s="223">
        <v>10</v>
      </c>
      <c r="J26" s="223"/>
      <c r="K26" s="224">
        <v>22</v>
      </c>
      <c r="L26" s="128"/>
      <c r="M26" s="220" t="s">
        <v>131</v>
      </c>
      <c r="N26" s="221">
        <v>37</v>
      </c>
      <c r="O26" s="128"/>
      <c r="P26" s="128"/>
      <c r="Q26" s="128"/>
      <c r="R26" s="128"/>
      <c r="S26" s="128"/>
      <c r="T26" s="128"/>
      <c r="U26" s="128"/>
      <c r="V26" s="128"/>
      <c r="W26" s="128"/>
      <c r="X26" s="128"/>
      <c r="Y26" s="128"/>
    </row>
    <row r="27" spans="1:25" ht="21" customHeight="1">
      <c r="A27" s="219" t="s">
        <v>125</v>
      </c>
      <c r="B27" s="135"/>
      <c r="C27" s="222"/>
      <c r="D27" s="223"/>
      <c r="E27" s="223">
        <v>1</v>
      </c>
      <c r="F27" s="223"/>
      <c r="G27" s="223"/>
      <c r="H27" s="223"/>
      <c r="I27" s="223">
        <v>4</v>
      </c>
      <c r="J27" s="223"/>
      <c r="K27" s="224">
        <v>5</v>
      </c>
      <c r="L27" s="128"/>
      <c r="M27" s="220" t="s">
        <v>130</v>
      </c>
      <c r="N27" s="221">
        <v>35</v>
      </c>
      <c r="O27" s="128"/>
      <c r="P27" s="128"/>
      <c r="Q27" s="128"/>
      <c r="R27" s="128"/>
      <c r="S27" s="128"/>
      <c r="T27" s="128"/>
      <c r="U27" s="128"/>
      <c r="V27" s="128"/>
      <c r="W27" s="128"/>
      <c r="X27" s="128"/>
      <c r="Y27" s="128"/>
    </row>
    <row r="28" spans="1:25" ht="21" customHeight="1">
      <c r="A28" s="219" t="s">
        <v>126</v>
      </c>
      <c r="B28" s="135"/>
      <c r="C28" s="222">
        <v>11</v>
      </c>
      <c r="D28" s="223"/>
      <c r="E28" s="223">
        <v>78</v>
      </c>
      <c r="F28" s="223"/>
      <c r="G28" s="223">
        <v>5</v>
      </c>
      <c r="H28" s="223"/>
      <c r="I28" s="223">
        <v>15</v>
      </c>
      <c r="J28" s="223"/>
      <c r="K28" s="224">
        <v>109</v>
      </c>
      <c r="L28" s="128"/>
      <c r="M28" s="220" t="s">
        <v>117</v>
      </c>
      <c r="N28" s="221">
        <v>34</v>
      </c>
      <c r="O28" s="128"/>
      <c r="P28" s="128"/>
      <c r="Q28" s="128"/>
      <c r="R28" s="128"/>
      <c r="S28" s="128"/>
      <c r="T28" s="128"/>
      <c r="U28" s="128"/>
      <c r="V28" s="128"/>
      <c r="W28" s="128"/>
      <c r="X28" s="128"/>
      <c r="Y28" s="128"/>
    </row>
    <row r="29" spans="1:25" ht="21" customHeight="1">
      <c r="A29" s="219" t="s">
        <v>127</v>
      </c>
      <c r="B29" s="135"/>
      <c r="C29" s="222">
        <v>3</v>
      </c>
      <c r="D29" s="223"/>
      <c r="E29" s="223">
        <v>17</v>
      </c>
      <c r="F29" s="223"/>
      <c r="G29" s="223">
        <v>2</v>
      </c>
      <c r="H29" s="223"/>
      <c r="I29" s="223">
        <v>2</v>
      </c>
      <c r="J29" s="223"/>
      <c r="K29" s="224">
        <v>24</v>
      </c>
      <c r="L29" s="128"/>
      <c r="M29" s="220" t="s">
        <v>112</v>
      </c>
      <c r="N29" s="221">
        <v>31</v>
      </c>
      <c r="O29" s="128"/>
      <c r="P29" s="128"/>
      <c r="Q29" s="128"/>
      <c r="R29" s="128"/>
      <c r="S29" s="128"/>
      <c r="T29" s="128"/>
      <c r="U29" s="128"/>
      <c r="V29" s="128"/>
      <c r="W29" s="128"/>
      <c r="X29" s="128"/>
      <c r="Y29" s="128"/>
    </row>
    <row r="30" spans="1:25" ht="21" customHeight="1">
      <c r="A30" s="219" t="s">
        <v>128</v>
      </c>
      <c r="B30" s="135"/>
      <c r="C30" s="222">
        <v>8</v>
      </c>
      <c r="D30" s="223"/>
      <c r="E30" s="223">
        <v>31</v>
      </c>
      <c r="F30" s="223"/>
      <c r="G30" s="223">
        <v>6</v>
      </c>
      <c r="H30" s="223"/>
      <c r="I30" s="223">
        <v>14</v>
      </c>
      <c r="J30" s="223"/>
      <c r="K30" s="224">
        <v>59</v>
      </c>
      <c r="L30" s="128"/>
      <c r="M30" s="220" t="s">
        <v>132</v>
      </c>
      <c r="N30" s="221">
        <v>31</v>
      </c>
      <c r="O30" s="128"/>
      <c r="P30" s="128"/>
      <c r="Q30" s="128"/>
      <c r="R30" s="128"/>
      <c r="S30" s="128"/>
      <c r="T30" s="128"/>
      <c r="U30" s="128"/>
      <c r="V30" s="128"/>
      <c r="W30" s="128"/>
      <c r="X30" s="128"/>
      <c r="Y30" s="128"/>
    </row>
    <row r="31" spans="1:25" ht="21" customHeight="1">
      <c r="A31" s="219" t="s">
        <v>129</v>
      </c>
      <c r="B31" s="135"/>
      <c r="C31" s="222">
        <v>1</v>
      </c>
      <c r="D31" s="223"/>
      <c r="E31" s="223">
        <v>4</v>
      </c>
      <c r="F31" s="223"/>
      <c r="G31" s="223">
        <v>1</v>
      </c>
      <c r="H31" s="223"/>
      <c r="I31" s="223"/>
      <c r="J31" s="223"/>
      <c r="K31" s="224">
        <v>6</v>
      </c>
      <c r="L31" s="128"/>
      <c r="M31" s="220" t="s">
        <v>127</v>
      </c>
      <c r="N31" s="221">
        <v>24</v>
      </c>
      <c r="O31" s="128"/>
      <c r="P31" s="128"/>
      <c r="Q31" s="128"/>
      <c r="R31" s="128"/>
      <c r="S31" s="128"/>
      <c r="T31" s="128"/>
      <c r="U31" s="128"/>
      <c r="V31" s="128"/>
      <c r="W31" s="128"/>
      <c r="X31" s="128"/>
      <c r="Y31" s="128"/>
    </row>
    <row r="32" spans="1:25" ht="21" customHeight="1">
      <c r="A32" s="219" t="s">
        <v>130</v>
      </c>
      <c r="B32" s="135"/>
      <c r="C32" s="222">
        <v>16</v>
      </c>
      <c r="D32" s="223"/>
      <c r="E32" s="223">
        <v>13</v>
      </c>
      <c r="F32" s="223"/>
      <c r="G32" s="223">
        <v>1</v>
      </c>
      <c r="H32" s="223"/>
      <c r="I32" s="223">
        <v>5</v>
      </c>
      <c r="J32" s="223"/>
      <c r="K32" s="224">
        <v>35</v>
      </c>
      <c r="L32" s="128"/>
      <c r="M32" s="220" t="s">
        <v>124</v>
      </c>
      <c r="N32" s="221">
        <v>22</v>
      </c>
      <c r="O32" s="128"/>
      <c r="P32" s="128"/>
      <c r="Q32" s="128"/>
      <c r="R32" s="128"/>
      <c r="S32" s="128"/>
      <c r="T32" s="128"/>
      <c r="U32" s="128"/>
      <c r="V32" s="128"/>
      <c r="W32" s="128"/>
      <c r="X32" s="128"/>
      <c r="Y32" s="128"/>
    </row>
    <row r="33" spans="1:25" ht="21" customHeight="1">
      <c r="A33" s="219" t="s">
        <v>131</v>
      </c>
      <c r="B33" s="135"/>
      <c r="C33" s="222">
        <v>8</v>
      </c>
      <c r="D33" s="223"/>
      <c r="E33" s="223">
        <v>18</v>
      </c>
      <c r="F33" s="223"/>
      <c r="G33" s="223">
        <v>2</v>
      </c>
      <c r="H33" s="223"/>
      <c r="I33" s="223">
        <v>9</v>
      </c>
      <c r="J33" s="223"/>
      <c r="K33" s="224">
        <v>37</v>
      </c>
      <c r="L33" s="128"/>
      <c r="M33" s="220" t="s">
        <v>108</v>
      </c>
      <c r="N33" s="221">
        <v>17</v>
      </c>
      <c r="O33" s="128"/>
      <c r="P33" s="128"/>
      <c r="Q33" s="128"/>
      <c r="R33" s="128"/>
      <c r="S33" s="128"/>
      <c r="T33" s="128"/>
      <c r="U33" s="128"/>
      <c r="V33" s="128"/>
      <c r="W33" s="128"/>
      <c r="X33" s="128"/>
      <c r="Y33" s="128"/>
    </row>
    <row r="34" spans="1:25" ht="21" customHeight="1">
      <c r="A34" s="219" t="s">
        <v>132</v>
      </c>
      <c r="B34" s="135"/>
      <c r="C34" s="222">
        <v>4</v>
      </c>
      <c r="D34" s="223"/>
      <c r="E34" s="223">
        <v>10</v>
      </c>
      <c r="F34" s="223"/>
      <c r="G34" s="223">
        <v>8</v>
      </c>
      <c r="H34" s="223"/>
      <c r="I34" s="223">
        <v>9</v>
      </c>
      <c r="J34" s="223"/>
      <c r="K34" s="224">
        <v>31</v>
      </c>
      <c r="L34" s="128"/>
      <c r="M34" s="220" t="s">
        <v>109</v>
      </c>
      <c r="N34" s="221">
        <v>15</v>
      </c>
      <c r="O34" s="128"/>
      <c r="P34" s="128"/>
      <c r="Q34" s="128"/>
      <c r="R34" s="128"/>
      <c r="S34" s="128"/>
      <c r="T34" s="128"/>
      <c r="U34" s="128"/>
      <c r="V34" s="128"/>
      <c r="W34" s="128"/>
      <c r="X34" s="128"/>
      <c r="Y34" s="128"/>
    </row>
    <row r="35" spans="1:25" ht="21" customHeight="1">
      <c r="A35" s="219" t="s">
        <v>133</v>
      </c>
      <c r="B35" s="135"/>
      <c r="C35" s="222"/>
      <c r="D35" s="223"/>
      <c r="E35" s="223">
        <v>7</v>
      </c>
      <c r="F35" s="223"/>
      <c r="G35" s="223">
        <v>5</v>
      </c>
      <c r="H35" s="223"/>
      <c r="I35" s="223">
        <v>2</v>
      </c>
      <c r="J35" s="223"/>
      <c r="K35" s="224">
        <v>14</v>
      </c>
      <c r="L35" s="128"/>
      <c r="M35" s="220" t="s">
        <v>133</v>
      </c>
      <c r="N35" s="221">
        <v>14</v>
      </c>
      <c r="O35" s="128"/>
      <c r="P35" s="128"/>
      <c r="Q35" s="128"/>
      <c r="R35" s="128"/>
      <c r="S35" s="128"/>
      <c r="T35" s="128"/>
      <c r="U35" s="128"/>
      <c r="V35" s="128"/>
      <c r="W35" s="128"/>
      <c r="X35" s="128"/>
      <c r="Y35" s="128"/>
    </row>
    <row r="36" spans="1:25" ht="21" customHeight="1">
      <c r="A36" s="219" t="s">
        <v>134</v>
      </c>
      <c r="B36" s="135"/>
      <c r="C36" s="222">
        <v>13</v>
      </c>
      <c r="D36" s="223"/>
      <c r="E36" s="223">
        <v>38</v>
      </c>
      <c r="F36" s="223"/>
      <c r="G36" s="223">
        <v>7</v>
      </c>
      <c r="H36" s="223"/>
      <c r="I36" s="223">
        <v>20</v>
      </c>
      <c r="J36" s="223"/>
      <c r="K36" s="224">
        <v>78</v>
      </c>
      <c r="L36" s="128"/>
      <c r="M36" s="220" t="s">
        <v>136</v>
      </c>
      <c r="N36" s="221">
        <v>12</v>
      </c>
      <c r="O36" s="128"/>
      <c r="P36" s="128"/>
      <c r="Q36" s="128"/>
      <c r="R36" s="128"/>
      <c r="S36" s="128"/>
      <c r="T36" s="128"/>
      <c r="U36" s="128"/>
      <c r="V36" s="128"/>
      <c r="W36" s="128"/>
      <c r="X36" s="128"/>
      <c r="Y36" s="128"/>
    </row>
    <row r="37" spans="1:25" ht="21" customHeight="1">
      <c r="A37" s="219" t="s">
        <v>135</v>
      </c>
      <c r="B37" s="135"/>
      <c r="C37" s="222">
        <v>12</v>
      </c>
      <c r="D37" s="223"/>
      <c r="E37" s="223">
        <v>30</v>
      </c>
      <c r="F37" s="223"/>
      <c r="G37" s="223">
        <v>25</v>
      </c>
      <c r="H37" s="223"/>
      <c r="I37" s="223">
        <v>66</v>
      </c>
      <c r="J37" s="223"/>
      <c r="K37" s="224">
        <v>133</v>
      </c>
      <c r="L37" s="128"/>
      <c r="M37" s="220" t="s">
        <v>111</v>
      </c>
      <c r="N37" s="221">
        <v>10</v>
      </c>
      <c r="O37" s="128"/>
      <c r="P37" s="128"/>
      <c r="Q37" s="128"/>
      <c r="R37" s="128"/>
      <c r="S37" s="128"/>
      <c r="T37" s="128"/>
      <c r="U37" s="128"/>
      <c r="V37" s="128"/>
      <c r="W37" s="128"/>
      <c r="X37" s="128"/>
      <c r="Y37" s="128"/>
    </row>
    <row r="38" spans="1:25" ht="21" customHeight="1">
      <c r="A38" s="219" t="s">
        <v>136</v>
      </c>
      <c r="B38" s="135"/>
      <c r="C38" s="222"/>
      <c r="D38" s="223"/>
      <c r="E38" s="223">
        <v>5</v>
      </c>
      <c r="F38" s="223"/>
      <c r="G38" s="223">
        <v>5</v>
      </c>
      <c r="H38" s="223"/>
      <c r="I38" s="223">
        <v>2</v>
      </c>
      <c r="J38" s="223"/>
      <c r="K38" s="224">
        <v>12</v>
      </c>
      <c r="L38" s="128"/>
      <c r="M38" s="220" t="s">
        <v>129</v>
      </c>
      <c r="N38" s="221">
        <v>6</v>
      </c>
      <c r="O38" s="128"/>
      <c r="P38" s="128"/>
      <c r="Q38" s="128"/>
      <c r="R38" s="128"/>
      <c r="S38" s="128"/>
      <c r="T38" s="128"/>
      <c r="U38" s="128"/>
      <c r="V38" s="128"/>
      <c r="W38" s="128"/>
      <c r="X38" s="128"/>
      <c r="Y38" s="128"/>
    </row>
    <row r="39" spans="1:25" ht="21" customHeight="1">
      <c r="A39" s="219" t="s">
        <v>137</v>
      </c>
      <c r="B39" s="135"/>
      <c r="C39" s="222">
        <v>66</v>
      </c>
      <c r="D39" s="223"/>
      <c r="E39" s="223">
        <v>95</v>
      </c>
      <c r="F39" s="223"/>
      <c r="G39" s="223">
        <v>14</v>
      </c>
      <c r="H39" s="223"/>
      <c r="I39" s="223">
        <v>38</v>
      </c>
      <c r="J39" s="223"/>
      <c r="K39" s="224">
        <v>213</v>
      </c>
      <c r="L39" s="128"/>
      <c r="M39" s="220" t="s">
        <v>138</v>
      </c>
      <c r="N39" s="221">
        <v>6</v>
      </c>
      <c r="O39" s="128"/>
      <c r="P39" s="128"/>
      <c r="Q39" s="128"/>
      <c r="R39" s="128"/>
      <c r="S39" s="128"/>
      <c r="T39" s="128"/>
      <c r="U39" s="128"/>
      <c r="V39" s="128"/>
      <c r="W39" s="128"/>
      <c r="X39" s="128"/>
      <c r="Y39" s="128"/>
    </row>
    <row r="40" spans="1:25" ht="21" customHeight="1">
      <c r="A40" s="219" t="s">
        <v>138</v>
      </c>
      <c r="B40" s="135"/>
      <c r="C40" s="222">
        <v>1</v>
      </c>
      <c r="D40" s="223"/>
      <c r="E40" s="223">
        <v>3</v>
      </c>
      <c r="F40" s="223"/>
      <c r="G40" s="223">
        <v>2</v>
      </c>
      <c r="H40" s="223"/>
      <c r="I40" s="223"/>
      <c r="J40" s="223"/>
      <c r="K40" s="224">
        <v>6</v>
      </c>
      <c r="L40" s="128"/>
      <c r="M40" s="220" t="s">
        <v>125</v>
      </c>
      <c r="N40" s="221">
        <v>5</v>
      </c>
      <c r="O40" s="128"/>
      <c r="P40" s="128"/>
      <c r="Q40" s="128"/>
      <c r="R40" s="128"/>
      <c r="S40" s="128"/>
      <c r="T40" s="128"/>
      <c r="U40" s="128"/>
      <c r="V40" s="128"/>
      <c r="W40" s="128"/>
      <c r="X40" s="128"/>
      <c r="Y40" s="128"/>
    </row>
    <row r="41" spans="1:25" ht="21" customHeight="1">
      <c r="A41" s="219" t="s">
        <v>139</v>
      </c>
      <c r="B41" s="135"/>
      <c r="C41" s="222">
        <v>4</v>
      </c>
      <c r="D41" s="223"/>
      <c r="E41" s="223">
        <v>73</v>
      </c>
      <c r="F41" s="223"/>
      <c r="G41" s="223">
        <v>7</v>
      </c>
      <c r="H41" s="223"/>
      <c r="I41" s="223">
        <v>14</v>
      </c>
      <c r="J41" s="223"/>
      <c r="K41" s="224">
        <v>98</v>
      </c>
      <c r="L41" s="128"/>
      <c r="M41" s="220" t="s">
        <v>113</v>
      </c>
      <c r="N41" s="221">
        <v>4</v>
      </c>
      <c r="O41" s="128"/>
      <c r="P41" s="128"/>
      <c r="Q41" s="128"/>
      <c r="R41" s="128"/>
      <c r="S41" s="128"/>
      <c r="T41" s="128"/>
      <c r="U41" s="128"/>
      <c r="V41" s="128"/>
      <c r="W41" s="128"/>
      <c r="X41" s="128"/>
      <c r="Y41" s="128"/>
    </row>
    <row r="42" spans="1:25" ht="21" customHeight="1">
      <c r="A42" s="219" t="s">
        <v>511</v>
      </c>
      <c r="B42" s="135"/>
      <c r="C42" s="222">
        <v>8</v>
      </c>
      <c r="D42" s="223"/>
      <c r="E42" s="223">
        <v>19</v>
      </c>
      <c r="F42" s="223"/>
      <c r="G42" s="223">
        <v>7</v>
      </c>
      <c r="H42" s="223"/>
      <c r="I42" s="223">
        <v>24</v>
      </c>
      <c r="J42" s="223"/>
      <c r="K42" s="224">
        <v>58</v>
      </c>
      <c r="L42" s="128"/>
      <c r="M42" s="220" t="s">
        <v>110</v>
      </c>
      <c r="N42" s="221">
        <v>3</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237</v>
      </c>
      <c r="D44" s="227">
        <v>0</v>
      </c>
      <c r="E44" s="227">
        <v>1254</v>
      </c>
      <c r="F44" s="227">
        <v>0</v>
      </c>
      <c r="G44" s="227">
        <v>201</v>
      </c>
      <c r="H44" s="227">
        <v>0</v>
      </c>
      <c r="I44" s="227">
        <v>414</v>
      </c>
      <c r="J44" s="227">
        <v>0</v>
      </c>
      <c r="K44" s="228">
        <v>2106</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92A9-C5F6-4EFC-A53D-168D112BDE60}">
  <dimension ref="A1:Y51"/>
  <sheetViews>
    <sheetView view="pageBreakPreview" zoomScale="85" zoomScaleNormal="100" zoomScaleSheetLayoutView="85" workbookViewId="0">
      <selection activeCell="J26" sqref="J26"/>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150</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c r="F10" s="223">
        <v>5</v>
      </c>
      <c r="G10" s="223"/>
      <c r="H10" s="223"/>
      <c r="I10" s="223"/>
      <c r="J10" s="223">
        <v>1</v>
      </c>
      <c r="K10" s="224">
        <v>6</v>
      </c>
      <c r="L10" s="128"/>
      <c r="M10" s="220" t="s">
        <v>116</v>
      </c>
      <c r="N10" s="221">
        <v>200</v>
      </c>
      <c r="O10" s="128"/>
      <c r="P10" s="128"/>
      <c r="Q10" s="128"/>
      <c r="R10" s="128"/>
      <c r="S10" s="128"/>
      <c r="T10" s="128"/>
      <c r="U10" s="128"/>
      <c r="V10" s="128"/>
      <c r="W10" s="128"/>
      <c r="X10" s="128"/>
      <c r="Y10" s="128"/>
    </row>
    <row r="11" spans="1:25" ht="21" customHeight="1">
      <c r="A11" s="219" t="s">
        <v>109</v>
      </c>
      <c r="B11" s="135"/>
      <c r="C11" s="222"/>
      <c r="D11" s="223"/>
      <c r="E11" s="223"/>
      <c r="F11" s="223">
        <v>1</v>
      </c>
      <c r="G11" s="223"/>
      <c r="H11" s="223">
        <v>1</v>
      </c>
      <c r="I11" s="223"/>
      <c r="J11" s="223"/>
      <c r="K11" s="224">
        <v>2</v>
      </c>
      <c r="L11" s="128"/>
      <c r="M11" s="220" t="s">
        <v>122</v>
      </c>
      <c r="N11" s="221">
        <v>163</v>
      </c>
      <c r="O11" s="128"/>
      <c r="P11" s="128"/>
      <c r="Q11" s="128"/>
      <c r="R11" s="128"/>
      <c r="S11" s="128"/>
      <c r="T11" s="128"/>
      <c r="U11" s="128"/>
      <c r="V11" s="128"/>
      <c r="W11" s="128"/>
      <c r="X11" s="128"/>
      <c r="Y11" s="128"/>
    </row>
    <row r="12" spans="1:25" ht="21" customHeight="1">
      <c r="A12" s="219" t="s">
        <v>110</v>
      </c>
      <c r="B12" s="135"/>
      <c r="C12" s="222"/>
      <c r="D12" s="223"/>
      <c r="E12" s="223"/>
      <c r="F12" s="223"/>
      <c r="G12" s="223"/>
      <c r="H12" s="223"/>
      <c r="I12" s="223"/>
      <c r="J12" s="223"/>
      <c r="K12" s="224">
        <v>0</v>
      </c>
      <c r="L12" s="128"/>
      <c r="M12" s="220" t="s">
        <v>119</v>
      </c>
      <c r="N12" s="221">
        <v>103</v>
      </c>
      <c r="O12" s="128"/>
      <c r="P12" s="128"/>
      <c r="Q12" s="128"/>
      <c r="R12" s="128"/>
      <c r="S12" s="128"/>
      <c r="T12" s="128"/>
      <c r="U12" s="128"/>
      <c r="V12" s="128"/>
      <c r="W12" s="128"/>
      <c r="X12" s="128"/>
      <c r="Y12" s="128"/>
    </row>
    <row r="13" spans="1:25" ht="21" customHeight="1">
      <c r="A13" s="219" t="s">
        <v>111</v>
      </c>
      <c r="B13" s="135"/>
      <c r="C13" s="222"/>
      <c r="D13" s="223">
        <v>3</v>
      </c>
      <c r="E13" s="223"/>
      <c r="F13" s="223"/>
      <c r="G13" s="223"/>
      <c r="H13" s="223">
        <v>1</v>
      </c>
      <c r="I13" s="223"/>
      <c r="J13" s="223"/>
      <c r="K13" s="224">
        <v>4</v>
      </c>
      <c r="L13" s="128"/>
      <c r="M13" s="220" t="s">
        <v>137</v>
      </c>
      <c r="N13" s="221">
        <v>68</v>
      </c>
      <c r="O13" s="128"/>
      <c r="P13" s="128"/>
      <c r="Q13" s="128"/>
      <c r="R13" s="128"/>
      <c r="S13" s="128"/>
      <c r="T13" s="128"/>
      <c r="U13" s="128"/>
      <c r="V13" s="128"/>
      <c r="W13" s="128"/>
      <c r="X13" s="128"/>
      <c r="Y13" s="128"/>
    </row>
    <row r="14" spans="1:25" ht="21" customHeight="1">
      <c r="A14" s="219" t="s">
        <v>114</v>
      </c>
      <c r="B14" s="135"/>
      <c r="C14" s="222"/>
      <c r="D14" s="223">
        <v>4</v>
      </c>
      <c r="E14" s="223"/>
      <c r="F14" s="223">
        <v>5</v>
      </c>
      <c r="G14" s="223"/>
      <c r="H14" s="223">
        <v>5</v>
      </c>
      <c r="I14" s="223"/>
      <c r="J14" s="223">
        <v>1</v>
      </c>
      <c r="K14" s="224">
        <v>15</v>
      </c>
      <c r="L14" s="128"/>
      <c r="M14" s="220" t="s">
        <v>112</v>
      </c>
      <c r="N14" s="221">
        <v>62</v>
      </c>
      <c r="O14" s="128"/>
      <c r="P14" s="128"/>
      <c r="Q14" s="128"/>
      <c r="R14" s="128"/>
      <c r="S14" s="128"/>
      <c r="T14" s="128"/>
      <c r="U14" s="128"/>
      <c r="V14" s="128"/>
      <c r="W14" s="128"/>
      <c r="X14" s="128"/>
      <c r="Y14" s="128"/>
    </row>
    <row r="15" spans="1:25" ht="21" customHeight="1">
      <c r="A15" s="219" t="s">
        <v>115</v>
      </c>
      <c r="B15" s="135"/>
      <c r="C15" s="222"/>
      <c r="D15" s="223">
        <v>1</v>
      </c>
      <c r="E15" s="223"/>
      <c r="F15" s="223">
        <v>38</v>
      </c>
      <c r="G15" s="223"/>
      <c r="H15" s="223">
        <v>6</v>
      </c>
      <c r="I15" s="223"/>
      <c r="J15" s="223">
        <v>8</v>
      </c>
      <c r="K15" s="224">
        <v>53</v>
      </c>
      <c r="L15" s="128"/>
      <c r="M15" s="220" t="s">
        <v>124</v>
      </c>
      <c r="N15" s="221">
        <v>62</v>
      </c>
      <c r="O15" s="128"/>
      <c r="P15" s="128"/>
      <c r="Q15" s="128"/>
      <c r="R15" s="128"/>
      <c r="S15" s="128"/>
      <c r="T15" s="128"/>
      <c r="U15" s="128"/>
      <c r="V15" s="128"/>
      <c r="W15" s="128"/>
      <c r="X15" s="128"/>
      <c r="Y15" s="128"/>
    </row>
    <row r="16" spans="1:25" ht="21" customHeight="1">
      <c r="A16" s="219" t="s">
        <v>116</v>
      </c>
      <c r="B16" s="135"/>
      <c r="C16" s="222"/>
      <c r="D16" s="223">
        <v>10</v>
      </c>
      <c r="E16" s="223"/>
      <c r="F16" s="223">
        <v>71</v>
      </c>
      <c r="G16" s="223"/>
      <c r="H16" s="223">
        <v>89</v>
      </c>
      <c r="I16" s="223"/>
      <c r="J16" s="223">
        <v>30</v>
      </c>
      <c r="K16" s="224">
        <v>200</v>
      </c>
      <c r="L16" s="128"/>
      <c r="M16" s="220" t="s">
        <v>135</v>
      </c>
      <c r="N16" s="221">
        <v>56</v>
      </c>
      <c r="O16" s="128"/>
      <c r="P16" s="128"/>
      <c r="Q16" s="128"/>
      <c r="R16" s="128"/>
      <c r="S16" s="128"/>
      <c r="T16" s="128"/>
      <c r="U16" s="128"/>
      <c r="V16" s="128"/>
      <c r="W16" s="128"/>
      <c r="X16" s="128"/>
      <c r="Y16" s="128"/>
    </row>
    <row r="17" spans="1:25" ht="21" customHeight="1">
      <c r="A17" s="219" t="s">
        <v>112</v>
      </c>
      <c r="B17" s="135"/>
      <c r="C17" s="222"/>
      <c r="D17" s="223">
        <v>2</v>
      </c>
      <c r="E17" s="223"/>
      <c r="F17" s="223">
        <v>12</v>
      </c>
      <c r="G17" s="223"/>
      <c r="H17" s="223">
        <v>32</v>
      </c>
      <c r="I17" s="223"/>
      <c r="J17" s="223">
        <v>16</v>
      </c>
      <c r="K17" s="224">
        <v>62</v>
      </c>
      <c r="L17" s="128"/>
      <c r="M17" s="220" t="s">
        <v>115</v>
      </c>
      <c r="N17" s="221">
        <v>53</v>
      </c>
      <c r="O17" s="128"/>
      <c r="P17" s="128"/>
      <c r="Q17" s="128"/>
      <c r="R17" s="128"/>
      <c r="S17" s="128"/>
      <c r="T17" s="128"/>
      <c r="U17" s="128"/>
      <c r="V17" s="128"/>
      <c r="W17" s="128"/>
      <c r="X17" s="128"/>
      <c r="Y17" s="128"/>
    </row>
    <row r="18" spans="1:25" ht="21" customHeight="1">
      <c r="A18" s="219" t="s">
        <v>113</v>
      </c>
      <c r="B18" s="135"/>
      <c r="C18" s="222"/>
      <c r="D18" s="223"/>
      <c r="E18" s="223"/>
      <c r="F18" s="223">
        <v>2</v>
      </c>
      <c r="G18" s="223"/>
      <c r="H18" s="223">
        <v>2</v>
      </c>
      <c r="I18" s="223"/>
      <c r="J18" s="223">
        <v>2</v>
      </c>
      <c r="K18" s="224">
        <v>6</v>
      </c>
      <c r="L18" s="128"/>
      <c r="M18" s="220" t="s">
        <v>139</v>
      </c>
      <c r="N18" s="221">
        <v>52</v>
      </c>
      <c r="O18" s="128"/>
      <c r="P18" s="128"/>
      <c r="Q18" s="128"/>
      <c r="R18" s="128"/>
      <c r="S18" s="128"/>
      <c r="T18" s="128"/>
      <c r="U18" s="128"/>
      <c r="V18" s="128"/>
      <c r="W18" s="128"/>
      <c r="X18" s="128"/>
      <c r="Y18" s="128"/>
    </row>
    <row r="19" spans="1:25" ht="21" customHeight="1">
      <c r="A19" s="219" t="s">
        <v>117</v>
      </c>
      <c r="B19" s="135"/>
      <c r="C19" s="222"/>
      <c r="D19" s="223">
        <v>1</v>
      </c>
      <c r="E19" s="223"/>
      <c r="F19" s="223">
        <v>2</v>
      </c>
      <c r="G19" s="223"/>
      <c r="H19" s="223">
        <v>4</v>
      </c>
      <c r="I19" s="223"/>
      <c r="J19" s="223">
        <v>3</v>
      </c>
      <c r="K19" s="224">
        <v>10</v>
      </c>
      <c r="L19" s="128"/>
      <c r="M19" s="220" t="s">
        <v>118</v>
      </c>
      <c r="N19" s="221">
        <v>50</v>
      </c>
      <c r="O19" s="128"/>
      <c r="P19" s="128"/>
      <c r="Q19" s="128"/>
      <c r="R19" s="128"/>
      <c r="S19" s="128"/>
      <c r="T19" s="128"/>
      <c r="U19" s="128"/>
      <c r="V19" s="128"/>
      <c r="W19" s="128"/>
      <c r="X19" s="128"/>
      <c r="Y19" s="128"/>
    </row>
    <row r="20" spans="1:25" ht="21" customHeight="1">
      <c r="A20" s="219" t="s">
        <v>122</v>
      </c>
      <c r="B20" s="135"/>
      <c r="C20" s="222"/>
      <c r="D20" s="223">
        <v>7</v>
      </c>
      <c r="E20" s="223"/>
      <c r="F20" s="223">
        <v>85</v>
      </c>
      <c r="G20" s="223"/>
      <c r="H20" s="223">
        <v>55</v>
      </c>
      <c r="I20" s="223"/>
      <c r="J20" s="223">
        <v>16</v>
      </c>
      <c r="K20" s="224">
        <v>163</v>
      </c>
      <c r="L20" s="128"/>
      <c r="M20" s="220" t="s">
        <v>126</v>
      </c>
      <c r="N20" s="221">
        <v>42</v>
      </c>
      <c r="O20" s="128"/>
      <c r="P20" s="128"/>
      <c r="Q20" s="128"/>
      <c r="R20" s="128"/>
      <c r="S20" s="128"/>
      <c r="T20" s="128"/>
      <c r="U20" s="128"/>
      <c r="V20" s="128"/>
      <c r="W20" s="128"/>
      <c r="X20" s="128"/>
      <c r="Y20" s="128"/>
    </row>
    <row r="21" spans="1:25" ht="21" customHeight="1">
      <c r="A21" s="219" t="s">
        <v>118</v>
      </c>
      <c r="B21" s="135"/>
      <c r="C21" s="222"/>
      <c r="D21" s="223">
        <v>1</v>
      </c>
      <c r="E21" s="223"/>
      <c r="F21" s="223">
        <v>10</v>
      </c>
      <c r="G21" s="223"/>
      <c r="H21" s="223">
        <v>24</v>
      </c>
      <c r="I21" s="223"/>
      <c r="J21" s="223">
        <v>15</v>
      </c>
      <c r="K21" s="224">
        <v>50</v>
      </c>
      <c r="L21" s="128"/>
      <c r="M21" s="220" t="s">
        <v>128</v>
      </c>
      <c r="N21" s="221">
        <v>38</v>
      </c>
      <c r="O21" s="128"/>
      <c r="P21" s="128"/>
      <c r="Q21" s="128"/>
      <c r="R21" s="128"/>
      <c r="S21" s="128"/>
      <c r="T21" s="128"/>
      <c r="U21" s="128"/>
      <c r="V21" s="128"/>
      <c r="W21" s="128"/>
      <c r="X21" s="128"/>
      <c r="Y21" s="128"/>
    </row>
    <row r="22" spans="1:25" ht="21" customHeight="1">
      <c r="A22" s="219" t="s">
        <v>119</v>
      </c>
      <c r="B22" s="135"/>
      <c r="C22" s="222"/>
      <c r="D22" s="223">
        <v>15</v>
      </c>
      <c r="E22" s="223"/>
      <c r="F22" s="223">
        <v>41</v>
      </c>
      <c r="G22" s="223"/>
      <c r="H22" s="223">
        <v>27</v>
      </c>
      <c r="I22" s="223"/>
      <c r="J22" s="223">
        <v>20</v>
      </c>
      <c r="K22" s="224">
        <v>103</v>
      </c>
      <c r="L22" s="128"/>
      <c r="M22" s="220" t="s">
        <v>123</v>
      </c>
      <c r="N22" s="221">
        <v>36</v>
      </c>
      <c r="O22" s="128"/>
      <c r="P22" s="128"/>
      <c r="Q22" s="128"/>
      <c r="R22" s="128"/>
      <c r="S22" s="128"/>
      <c r="T22" s="128"/>
      <c r="U22" s="128"/>
      <c r="V22" s="128"/>
      <c r="W22" s="128"/>
      <c r="X22" s="128"/>
      <c r="Y22" s="128"/>
    </row>
    <row r="23" spans="1:25" ht="21" customHeight="1">
      <c r="A23" s="219" t="s">
        <v>120</v>
      </c>
      <c r="B23" s="135"/>
      <c r="C23" s="222"/>
      <c r="D23" s="223"/>
      <c r="E23" s="223"/>
      <c r="F23" s="223">
        <v>5</v>
      </c>
      <c r="G23" s="223"/>
      <c r="H23" s="223">
        <v>7</v>
      </c>
      <c r="I23" s="223"/>
      <c r="J23" s="223">
        <v>2</v>
      </c>
      <c r="K23" s="224">
        <v>14</v>
      </c>
      <c r="L23" s="128"/>
      <c r="M23" s="220" t="s">
        <v>511</v>
      </c>
      <c r="N23" s="221">
        <v>29</v>
      </c>
      <c r="O23" s="128"/>
      <c r="P23" s="128"/>
      <c r="Q23" s="128"/>
      <c r="R23" s="128"/>
      <c r="S23" s="128"/>
      <c r="T23" s="128"/>
      <c r="U23" s="128"/>
      <c r="V23" s="128"/>
      <c r="W23" s="128"/>
      <c r="X23" s="128"/>
      <c r="Y23" s="128"/>
    </row>
    <row r="24" spans="1:25" ht="21" customHeight="1">
      <c r="A24" s="219" t="s">
        <v>121</v>
      </c>
      <c r="B24" s="135"/>
      <c r="C24" s="222"/>
      <c r="D24" s="223">
        <v>4</v>
      </c>
      <c r="E24" s="223"/>
      <c r="F24" s="223">
        <v>2</v>
      </c>
      <c r="G24" s="223"/>
      <c r="H24" s="223">
        <v>12</v>
      </c>
      <c r="I24" s="223"/>
      <c r="J24" s="223">
        <v>5</v>
      </c>
      <c r="K24" s="224">
        <v>23</v>
      </c>
      <c r="L24" s="128"/>
      <c r="M24" s="220" t="s">
        <v>121</v>
      </c>
      <c r="N24" s="221">
        <v>23</v>
      </c>
      <c r="O24" s="128"/>
      <c r="P24" s="128"/>
      <c r="Q24" s="128"/>
      <c r="R24" s="128"/>
      <c r="S24" s="128"/>
      <c r="T24" s="128"/>
      <c r="U24" s="128"/>
      <c r="V24" s="128"/>
      <c r="W24" s="128"/>
      <c r="X24" s="128"/>
      <c r="Y24" s="128"/>
    </row>
    <row r="25" spans="1:25" ht="21" customHeight="1">
      <c r="A25" s="219" t="s">
        <v>123</v>
      </c>
      <c r="B25" s="135"/>
      <c r="C25" s="222"/>
      <c r="D25" s="223">
        <v>6</v>
      </c>
      <c r="E25" s="223"/>
      <c r="F25" s="223">
        <v>10</v>
      </c>
      <c r="G25" s="223"/>
      <c r="H25" s="223">
        <v>8</v>
      </c>
      <c r="I25" s="223"/>
      <c r="J25" s="223">
        <v>12</v>
      </c>
      <c r="K25" s="224">
        <v>36</v>
      </c>
      <c r="L25" s="128"/>
      <c r="M25" s="220" t="s">
        <v>131</v>
      </c>
      <c r="N25" s="221">
        <v>18</v>
      </c>
      <c r="O25" s="128"/>
      <c r="P25" s="128"/>
      <c r="Q25" s="128"/>
      <c r="R25" s="128"/>
      <c r="S25" s="128"/>
      <c r="T25" s="128"/>
      <c r="U25" s="128"/>
      <c r="V25" s="128"/>
      <c r="W25" s="128"/>
      <c r="X25" s="128"/>
      <c r="Y25" s="128"/>
    </row>
    <row r="26" spans="1:25" ht="21" customHeight="1">
      <c r="A26" s="219" t="s">
        <v>124</v>
      </c>
      <c r="B26" s="135"/>
      <c r="C26" s="222"/>
      <c r="D26" s="223">
        <v>5</v>
      </c>
      <c r="E26" s="223"/>
      <c r="F26" s="223">
        <v>33</v>
      </c>
      <c r="G26" s="223"/>
      <c r="H26" s="223">
        <v>15</v>
      </c>
      <c r="I26" s="223"/>
      <c r="J26" s="223">
        <v>9</v>
      </c>
      <c r="K26" s="224">
        <v>62</v>
      </c>
      <c r="L26" s="128"/>
      <c r="M26" s="220" t="s">
        <v>133</v>
      </c>
      <c r="N26" s="221">
        <v>18</v>
      </c>
      <c r="O26" s="128"/>
      <c r="P26" s="128"/>
      <c r="Q26" s="128"/>
      <c r="R26" s="128"/>
      <c r="S26" s="128"/>
      <c r="T26" s="128"/>
      <c r="U26" s="128"/>
      <c r="V26" s="128"/>
      <c r="W26" s="128"/>
      <c r="X26" s="128"/>
      <c r="Y26" s="128"/>
    </row>
    <row r="27" spans="1:25" ht="21" customHeight="1">
      <c r="A27" s="219" t="s">
        <v>125</v>
      </c>
      <c r="B27" s="135"/>
      <c r="C27" s="222"/>
      <c r="D27" s="223"/>
      <c r="E27" s="223"/>
      <c r="F27" s="223">
        <v>1</v>
      </c>
      <c r="G27" s="223"/>
      <c r="H27" s="223">
        <v>1</v>
      </c>
      <c r="I27" s="223"/>
      <c r="J27" s="223"/>
      <c r="K27" s="224">
        <v>2</v>
      </c>
      <c r="L27" s="128"/>
      <c r="M27" s="220" t="s">
        <v>114</v>
      </c>
      <c r="N27" s="221">
        <v>15</v>
      </c>
      <c r="O27" s="128"/>
      <c r="P27" s="128"/>
      <c r="Q27" s="128"/>
      <c r="R27" s="128"/>
      <c r="S27" s="128"/>
      <c r="T27" s="128"/>
      <c r="U27" s="128"/>
      <c r="V27" s="128"/>
      <c r="W27" s="128"/>
      <c r="X27" s="128"/>
      <c r="Y27" s="128"/>
    </row>
    <row r="28" spans="1:25" ht="21" customHeight="1">
      <c r="A28" s="219" t="s">
        <v>126</v>
      </c>
      <c r="B28" s="135"/>
      <c r="C28" s="222"/>
      <c r="D28" s="223">
        <v>7</v>
      </c>
      <c r="E28" s="223"/>
      <c r="F28" s="223">
        <v>22</v>
      </c>
      <c r="G28" s="223"/>
      <c r="H28" s="223">
        <v>1</v>
      </c>
      <c r="I28" s="223"/>
      <c r="J28" s="223">
        <v>12</v>
      </c>
      <c r="K28" s="224">
        <v>42</v>
      </c>
      <c r="L28" s="128"/>
      <c r="M28" s="220" t="s">
        <v>130</v>
      </c>
      <c r="N28" s="221">
        <v>15</v>
      </c>
      <c r="O28" s="128"/>
      <c r="P28" s="128"/>
      <c r="Q28" s="128"/>
      <c r="R28" s="128"/>
      <c r="S28" s="128"/>
      <c r="T28" s="128"/>
      <c r="U28" s="128"/>
      <c r="V28" s="128"/>
      <c r="W28" s="128"/>
      <c r="X28" s="128"/>
      <c r="Y28" s="128"/>
    </row>
    <row r="29" spans="1:25" ht="21" customHeight="1">
      <c r="A29" s="219" t="s">
        <v>127</v>
      </c>
      <c r="B29" s="135"/>
      <c r="C29" s="222"/>
      <c r="D29" s="223"/>
      <c r="E29" s="223"/>
      <c r="F29" s="223">
        <v>2</v>
      </c>
      <c r="G29" s="223"/>
      <c r="H29" s="223">
        <v>4</v>
      </c>
      <c r="I29" s="223"/>
      <c r="J29" s="223">
        <v>2</v>
      </c>
      <c r="K29" s="224">
        <v>8</v>
      </c>
      <c r="L29" s="128"/>
      <c r="M29" s="220" t="s">
        <v>120</v>
      </c>
      <c r="N29" s="221">
        <v>14</v>
      </c>
      <c r="O29" s="128"/>
      <c r="P29" s="128"/>
      <c r="Q29" s="128"/>
      <c r="R29" s="128"/>
      <c r="S29" s="128"/>
      <c r="T29" s="128"/>
      <c r="U29" s="128"/>
      <c r="V29" s="128"/>
      <c r="W29" s="128"/>
      <c r="X29" s="128"/>
      <c r="Y29" s="128"/>
    </row>
    <row r="30" spans="1:25" ht="21" customHeight="1">
      <c r="A30" s="219" t="s">
        <v>128</v>
      </c>
      <c r="B30" s="135"/>
      <c r="C30" s="222"/>
      <c r="D30" s="223">
        <v>11</v>
      </c>
      <c r="E30" s="223"/>
      <c r="F30" s="223">
        <v>10</v>
      </c>
      <c r="G30" s="223"/>
      <c r="H30" s="223">
        <v>11</v>
      </c>
      <c r="I30" s="223"/>
      <c r="J30" s="223">
        <v>6</v>
      </c>
      <c r="K30" s="224">
        <v>38</v>
      </c>
      <c r="L30" s="128"/>
      <c r="M30" s="220" t="s">
        <v>134</v>
      </c>
      <c r="N30" s="221">
        <v>14</v>
      </c>
      <c r="O30" s="128"/>
      <c r="P30" s="128"/>
      <c r="Q30" s="128"/>
      <c r="R30" s="128"/>
      <c r="S30" s="128"/>
      <c r="T30" s="128"/>
      <c r="U30" s="128"/>
      <c r="V30" s="128"/>
      <c r="W30" s="128"/>
      <c r="X30" s="128"/>
      <c r="Y30" s="128"/>
    </row>
    <row r="31" spans="1:25" ht="21" customHeight="1">
      <c r="A31" s="219" t="s">
        <v>129</v>
      </c>
      <c r="B31" s="135"/>
      <c r="C31" s="222"/>
      <c r="D31" s="223"/>
      <c r="E31" s="223"/>
      <c r="F31" s="223"/>
      <c r="G31" s="223"/>
      <c r="H31" s="223">
        <v>1</v>
      </c>
      <c r="I31" s="223"/>
      <c r="J31" s="223">
        <v>1</v>
      </c>
      <c r="K31" s="224">
        <v>2</v>
      </c>
      <c r="L31" s="128"/>
      <c r="M31" s="220" t="s">
        <v>132</v>
      </c>
      <c r="N31" s="221">
        <v>11</v>
      </c>
      <c r="O31" s="128"/>
      <c r="P31" s="128"/>
      <c r="Q31" s="128"/>
      <c r="R31" s="128"/>
      <c r="S31" s="128"/>
      <c r="T31" s="128"/>
      <c r="U31" s="128"/>
      <c r="V31" s="128"/>
      <c r="W31" s="128"/>
      <c r="X31" s="128"/>
      <c r="Y31" s="128"/>
    </row>
    <row r="32" spans="1:25" ht="21" customHeight="1">
      <c r="A32" s="219" t="s">
        <v>130</v>
      </c>
      <c r="B32" s="135"/>
      <c r="C32" s="222"/>
      <c r="D32" s="223">
        <v>9</v>
      </c>
      <c r="E32" s="223"/>
      <c r="F32" s="223">
        <v>1</v>
      </c>
      <c r="G32" s="223"/>
      <c r="H32" s="223">
        <v>1</v>
      </c>
      <c r="I32" s="223"/>
      <c r="J32" s="223">
        <v>4</v>
      </c>
      <c r="K32" s="224">
        <v>15</v>
      </c>
      <c r="L32" s="128"/>
      <c r="M32" s="220" t="s">
        <v>117</v>
      </c>
      <c r="N32" s="221">
        <v>10</v>
      </c>
      <c r="O32" s="128"/>
      <c r="P32" s="128"/>
      <c r="Q32" s="128"/>
      <c r="R32" s="128"/>
      <c r="S32" s="128"/>
      <c r="T32" s="128"/>
      <c r="U32" s="128"/>
      <c r="V32" s="128"/>
      <c r="W32" s="128"/>
      <c r="X32" s="128"/>
      <c r="Y32" s="128"/>
    </row>
    <row r="33" spans="1:25" ht="21" customHeight="1">
      <c r="A33" s="219" t="s">
        <v>131</v>
      </c>
      <c r="B33" s="135"/>
      <c r="C33" s="222"/>
      <c r="D33" s="223">
        <v>6</v>
      </c>
      <c r="E33" s="223"/>
      <c r="F33" s="223">
        <v>2</v>
      </c>
      <c r="G33" s="223"/>
      <c r="H33" s="223">
        <v>5</v>
      </c>
      <c r="I33" s="223"/>
      <c r="J33" s="223">
        <v>5</v>
      </c>
      <c r="K33" s="224">
        <v>18</v>
      </c>
      <c r="L33" s="128"/>
      <c r="M33" s="220" t="s">
        <v>136</v>
      </c>
      <c r="N33" s="221">
        <v>9</v>
      </c>
      <c r="O33" s="128"/>
      <c r="P33" s="128"/>
      <c r="Q33" s="128"/>
      <c r="R33" s="128"/>
      <c r="S33" s="128"/>
      <c r="T33" s="128"/>
      <c r="U33" s="128"/>
      <c r="V33" s="128"/>
      <c r="W33" s="128"/>
      <c r="X33" s="128"/>
      <c r="Y33" s="128"/>
    </row>
    <row r="34" spans="1:25" ht="21" customHeight="1">
      <c r="A34" s="219" t="s">
        <v>132</v>
      </c>
      <c r="B34" s="135"/>
      <c r="C34" s="222"/>
      <c r="D34" s="223">
        <v>1</v>
      </c>
      <c r="E34" s="223"/>
      <c r="F34" s="223">
        <v>4</v>
      </c>
      <c r="G34" s="223"/>
      <c r="H34" s="223">
        <v>5</v>
      </c>
      <c r="I34" s="223"/>
      <c r="J34" s="223">
        <v>1</v>
      </c>
      <c r="K34" s="224">
        <v>11</v>
      </c>
      <c r="L34" s="128"/>
      <c r="M34" s="220" t="s">
        <v>127</v>
      </c>
      <c r="N34" s="221">
        <v>8</v>
      </c>
      <c r="O34" s="128"/>
      <c r="P34" s="128"/>
      <c r="Q34" s="128"/>
      <c r="R34" s="128"/>
      <c r="S34" s="128"/>
      <c r="T34" s="128"/>
      <c r="U34" s="128"/>
      <c r="V34" s="128"/>
      <c r="W34" s="128"/>
      <c r="X34" s="128"/>
      <c r="Y34" s="128"/>
    </row>
    <row r="35" spans="1:25" ht="21" customHeight="1">
      <c r="A35" s="219" t="s">
        <v>133</v>
      </c>
      <c r="B35" s="135"/>
      <c r="C35" s="222"/>
      <c r="D35" s="223">
        <v>2</v>
      </c>
      <c r="E35" s="223"/>
      <c r="F35" s="223">
        <v>15</v>
      </c>
      <c r="G35" s="223"/>
      <c r="H35" s="223"/>
      <c r="I35" s="223"/>
      <c r="J35" s="223">
        <v>1</v>
      </c>
      <c r="K35" s="224">
        <v>18</v>
      </c>
      <c r="L35" s="128"/>
      <c r="M35" s="220" t="s">
        <v>108</v>
      </c>
      <c r="N35" s="221">
        <v>6</v>
      </c>
      <c r="O35" s="128"/>
      <c r="P35" s="128"/>
      <c r="Q35" s="128"/>
      <c r="R35" s="128"/>
      <c r="S35" s="128"/>
      <c r="T35" s="128"/>
      <c r="U35" s="128"/>
      <c r="V35" s="128"/>
      <c r="W35" s="128"/>
      <c r="X35" s="128"/>
      <c r="Y35" s="128"/>
    </row>
    <row r="36" spans="1:25" ht="21" customHeight="1">
      <c r="A36" s="219" t="s">
        <v>134</v>
      </c>
      <c r="B36" s="135"/>
      <c r="C36" s="222"/>
      <c r="D36" s="223">
        <v>3</v>
      </c>
      <c r="E36" s="223"/>
      <c r="F36" s="223">
        <v>6</v>
      </c>
      <c r="G36" s="223"/>
      <c r="H36" s="223">
        <v>5</v>
      </c>
      <c r="I36" s="223"/>
      <c r="J36" s="223"/>
      <c r="K36" s="224">
        <v>14</v>
      </c>
      <c r="L36" s="128"/>
      <c r="M36" s="220" t="s">
        <v>113</v>
      </c>
      <c r="N36" s="221">
        <v>6</v>
      </c>
      <c r="O36" s="128"/>
      <c r="P36" s="128"/>
      <c r="Q36" s="128"/>
      <c r="R36" s="128"/>
      <c r="S36" s="128"/>
      <c r="T36" s="128"/>
      <c r="U36" s="128"/>
      <c r="V36" s="128"/>
      <c r="W36" s="128"/>
      <c r="X36" s="128"/>
      <c r="Y36" s="128"/>
    </row>
    <row r="37" spans="1:25" ht="21" customHeight="1">
      <c r="A37" s="219" t="s">
        <v>135</v>
      </c>
      <c r="B37" s="135"/>
      <c r="C37" s="222"/>
      <c r="D37" s="223">
        <v>5</v>
      </c>
      <c r="E37" s="223"/>
      <c r="F37" s="223">
        <v>12</v>
      </c>
      <c r="G37" s="223"/>
      <c r="H37" s="223">
        <v>21</v>
      </c>
      <c r="I37" s="223"/>
      <c r="J37" s="223">
        <v>18</v>
      </c>
      <c r="K37" s="224">
        <v>56</v>
      </c>
      <c r="L37" s="128"/>
      <c r="M37" s="220" t="s">
        <v>111</v>
      </c>
      <c r="N37" s="221">
        <v>4</v>
      </c>
      <c r="O37" s="128"/>
      <c r="P37" s="128"/>
      <c r="Q37" s="128"/>
      <c r="R37" s="128"/>
      <c r="S37" s="128"/>
      <c r="T37" s="128"/>
      <c r="U37" s="128"/>
      <c r="V37" s="128"/>
      <c r="W37" s="128"/>
      <c r="X37" s="128"/>
      <c r="Y37" s="128"/>
    </row>
    <row r="38" spans="1:25" ht="21" customHeight="1">
      <c r="A38" s="219" t="s">
        <v>136</v>
      </c>
      <c r="B38" s="135"/>
      <c r="C38" s="222"/>
      <c r="D38" s="223"/>
      <c r="E38" s="223"/>
      <c r="F38" s="223">
        <v>2</v>
      </c>
      <c r="G38" s="223"/>
      <c r="H38" s="223">
        <v>5</v>
      </c>
      <c r="I38" s="223"/>
      <c r="J38" s="223">
        <v>2</v>
      </c>
      <c r="K38" s="224">
        <v>9</v>
      </c>
      <c r="L38" s="128"/>
      <c r="M38" s="220" t="s">
        <v>138</v>
      </c>
      <c r="N38" s="221">
        <v>3</v>
      </c>
      <c r="O38" s="128"/>
      <c r="P38" s="128"/>
      <c r="Q38" s="128"/>
      <c r="R38" s="128"/>
      <c r="S38" s="128"/>
      <c r="T38" s="128"/>
      <c r="U38" s="128"/>
      <c r="V38" s="128"/>
      <c r="W38" s="128"/>
      <c r="X38" s="128"/>
      <c r="Y38" s="128"/>
    </row>
    <row r="39" spans="1:25" ht="21" customHeight="1">
      <c r="A39" s="219" t="s">
        <v>137</v>
      </c>
      <c r="B39" s="135"/>
      <c r="C39" s="222"/>
      <c r="D39" s="223">
        <v>26</v>
      </c>
      <c r="E39" s="223"/>
      <c r="F39" s="223">
        <v>16</v>
      </c>
      <c r="G39" s="223"/>
      <c r="H39" s="223">
        <v>14</v>
      </c>
      <c r="I39" s="223"/>
      <c r="J39" s="223">
        <v>12</v>
      </c>
      <c r="K39" s="224">
        <v>68</v>
      </c>
      <c r="L39" s="128"/>
      <c r="M39" s="220" t="s">
        <v>109</v>
      </c>
      <c r="N39" s="221">
        <v>2</v>
      </c>
      <c r="O39" s="128"/>
      <c r="P39" s="128"/>
      <c r="Q39" s="128"/>
      <c r="R39" s="128"/>
      <c r="S39" s="128"/>
      <c r="T39" s="128"/>
      <c r="U39" s="128"/>
      <c r="V39" s="128"/>
      <c r="W39" s="128"/>
      <c r="X39" s="128"/>
      <c r="Y39" s="128"/>
    </row>
    <row r="40" spans="1:25" ht="21" customHeight="1">
      <c r="A40" s="219" t="s">
        <v>138</v>
      </c>
      <c r="B40" s="135"/>
      <c r="C40" s="222"/>
      <c r="D40" s="223">
        <v>2</v>
      </c>
      <c r="E40" s="223"/>
      <c r="F40" s="223">
        <v>1</v>
      </c>
      <c r="G40" s="223"/>
      <c r="H40" s="223"/>
      <c r="I40" s="223"/>
      <c r="J40" s="223"/>
      <c r="K40" s="224">
        <v>3</v>
      </c>
      <c r="L40" s="128"/>
      <c r="M40" s="220" t="s">
        <v>125</v>
      </c>
      <c r="N40" s="221">
        <v>2</v>
      </c>
      <c r="O40" s="128"/>
      <c r="P40" s="128"/>
      <c r="Q40" s="128"/>
      <c r="R40" s="128"/>
      <c r="S40" s="128"/>
      <c r="T40" s="128"/>
      <c r="U40" s="128"/>
      <c r="V40" s="128"/>
      <c r="W40" s="128"/>
      <c r="X40" s="128"/>
      <c r="Y40" s="128"/>
    </row>
    <row r="41" spans="1:25" ht="21" customHeight="1">
      <c r="A41" s="219" t="s">
        <v>139</v>
      </c>
      <c r="B41" s="135"/>
      <c r="C41" s="222"/>
      <c r="D41" s="223"/>
      <c r="E41" s="223"/>
      <c r="F41" s="223">
        <v>44</v>
      </c>
      <c r="G41" s="223"/>
      <c r="H41" s="223">
        <v>1</v>
      </c>
      <c r="I41" s="223"/>
      <c r="J41" s="223">
        <v>7</v>
      </c>
      <c r="K41" s="224">
        <v>52</v>
      </c>
      <c r="L41" s="128"/>
      <c r="M41" s="220" t="s">
        <v>129</v>
      </c>
      <c r="N41" s="221">
        <v>2</v>
      </c>
      <c r="O41" s="128"/>
      <c r="P41" s="128"/>
      <c r="Q41" s="128"/>
      <c r="R41" s="128"/>
      <c r="S41" s="128"/>
      <c r="T41" s="128"/>
      <c r="U41" s="128"/>
      <c r="V41" s="128"/>
      <c r="W41" s="128"/>
      <c r="X41" s="128"/>
      <c r="Y41" s="128"/>
    </row>
    <row r="42" spans="1:25" ht="21" customHeight="1">
      <c r="A42" s="219" t="s">
        <v>511</v>
      </c>
      <c r="B42" s="135"/>
      <c r="C42" s="222"/>
      <c r="D42" s="223">
        <v>1</v>
      </c>
      <c r="E42" s="223"/>
      <c r="F42" s="223">
        <v>6</v>
      </c>
      <c r="G42" s="223"/>
      <c r="H42" s="223">
        <v>10</v>
      </c>
      <c r="I42" s="223"/>
      <c r="J42" s="223">
        <v>12</v>
      </c>
      <c r="K42" s="224">
        <v>29</v>
      </c>
      <c r="L42" s="128"/>
      <c r="M42" s="220" t="s">
        <v>110</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0</v>
      </c>
      <c r="D44" s="227">
        <v>132</v>
      </c>
      <c r="E44" s="227">
        <v>0</v>
      </c>
      <c r="F44" s="227">
        <v>466</v>
      </c>
      <c r="G44" s="227">
        <v>0</v>
      </c>
      <c r="H44" s="227">
        <v>373</v>
      </c>
      <c r="I44" s="227">
        <v>0</v>
      </c>
      <c r="J44" s="227">
        <v>223</v>
      </c>
      <c r="K44" s="228">
        <v>1194</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26ADA-691E-4E14-B536-6A4C73F238AF}">
  <dimension ref="A1:Y51"/>
  <sheetViews>
    <sheetView view="pageBreakPreview" topLeftCell="A2" zoomScale="60" zoomScaleNormal="100" workbookViewId="0">
      <selection activeCell="AC26" sqref="AC26"/>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151</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1</v>
      </c>
      <c r="F10" s="223"/>
      <c r="G10" s="223"/>
      <c r="H10" s="223"/>
      <c r="I10" s="223">
        <v>2</v>
      </c>
      <c r="J10" s="223"/>
      <c r="K10" s="224">
        <v>3</v>
      </c>
      <c r="L10" s="128"/>
      <c r="M10" s="220" t="s">
        <v>123</v>
      </c>
      <c r="N10" s="221">
        <v>256</v>
      </c>
      <c r="O10" s="128"/>
      <c r="P10" s="128"/>
      <c r="Q10" s="128"/>
      <c r="R10" s="128"/>
      <c r="S10" s="128"/>
      <c r="T10" s="128"/>
      <c r="U10" s="128"/>
      <c r="V10" s="128"/>
      <c r="W10" s="128"/>
      <c r="X10" s="128"/>
      <c r="Y10" s="128"/>
    </row>
    <row r="11" spans="1:25" ht="21" customHeight="1">
      <c r="A11" s="219" t="s">
        <v>109</v>
      </c>
      <c r="B11" s="135"/>
      <c r="C11" s="222">
        <v>5</v>
      </c>
      <c r="D11" s="223"/>
      <c r="E11" s="223">
        <v>3</v>
      </c>
      <c r="F11" s="223"/>
      <c r="G11" s="223">
        <v>3</v>
      </c>
      <c r="H11" s="223"/>
      <c r="I11" s="223">
        <v>2</v>
      </c>
      <c r="J11" s="223"/>
      <c r="K11" s="224">
        <v>13</v>
      </c>
      <c r="L11" s="128"/>
      <c r="M11" s="220" t="s">
        <v>116</v>
      </c>
      <c r="N11" s="221">
        <v>217</v>
      </c>
      <c r="O11" s="128"/>
      <c r="P11" s="128"/>
      <c r="Q11" s="128"/>
      <c r="R11" s="128"/>
      <c r="S11" s="128"/>
      <c r="T11" s="128"/>
      <c r="U11" s="128"/>
      <c r="V11" s="128"/>
      <c r="W11" s="128"/>
      <c r="X11" s="128"/>
      <c r="Y11" s="128"/>
    </row>
    <row r="12" spans="1:25" ht="21" customHeight="1">
      <c r="A12" s="219" t="s">
        <v>110</v>
      </c>
      <c r="B12" s="135"/>
      <c r="C12" s="222">
        <v>2</v>
      </c>
      <c r="D12" s="223"/>
      <c r="E12" s="223"/>
      <c r="F12" s="223"/>
      <c r="G12" s="223">
        <v>1</v>
      </c>
      <c r="H12" s="223"/>
      <c r="I12" s="223">
        <v>1</v>
      </c>
      <c r="J12" s="223"/>
      <c r="K12" s="224">
        <v>4</v>
      </c>
      <c r="L12" s="128"/>
      <c r="M12" s="220" t="s">
        <v>115</v>
      </c>
      <c r="N12" s="221">
        <v>127</v>
      </c>
      <c r="O12" s="128"/>
      <c r="P12" s="128"/>
      <c r="Q12" s="128"/>
      <c r="R12" s="128"/>
      <c r="S12" s="128"/>
      <c r="T12" s="128"/>
      <c r="U12" s="128"/>
      <c r="V12" s="128"/>
      <c r="W12" s="128"/>
      <c r="X12" s="128"/>
      <c r="Y12" s="128"/>
    </row>
    <row r="13" spans="1:25" ht="21" customHeight="1">
      <c r="A13" s="219" t="s">
        <v>111</v>
      </c>
      <c r="B13" s="135"/>
      <c r="C13" s="222"/>
      <c r="D13" s="223"/>
      <c r="E13" s="223">
        <v>1</v>
      </c>
      <c r="F13" s="223"/>
      <c r="G13" s="223">
        <v>2</v>
      </c>
      <c r="H13" s="223"/>
      <c r="I13" s="223"/>
      <c r="J13" s="223"/>
      <c r="K13" s="224">
        <v>3</v>
      </c>
      <c r="L13" s="128"/>
      <c r="M13" s="220" t="s">
        <v>121</v>
      </c>
      <c r="N13" s="221">
        <v>101</v>
      </c>
      <c r="O13" s="128"/>
      <c r="P13" s="128"/>
      <c r="Q13" s="128"/>
      <c r="R13" s="128"/>
      <c r="S13" s="128"/>
      <c r="T13" s="128"/>
      <c r="U13" s="128"/>
      <c r="V13" s="128"/>
      <c r="W13" s="128"/>
      <c r="X13" s="128"/>
      <c r="Y13" s="128"/>
    </row>
    <row r="14" spans="1:25" ht="21" customHeight="1">
      <c r="A14" s="219" t="s">
        <v>114</v>
      </c>
      <c r="B14" s="135"/>
      <c r="C14" s="222">
        <v>4</v>
      </c>
      <c r="D14" s="223"/>
      <c r="E14" s="223">
        <v>5</v>
      </c>
      <c r="F14" s="223"/>
      <c r="G14" s="223">
        <v>4</v>
      </c>
      <c r="H14" s="223"/>
      <c r="I14" s="223">
        <v>2</v>
      </c>
      <c r="J14" s="223"/>
      <c r="K14" s="224">
        <v>15</v>
      </c>
      <c r="L14" s="128"/>
      <c r="M14" s="220" t="s">
        <v>119</v>
      </c>
      <c r="N14" s="221">
        <v>73</v>
      </c>
      <c r="O14" s="128"/>
      <c r="P14" s="128"/>
      <c r="Q14" s="128"/>
      <c r="R14" s="128"/>
      <c r="S14" s="128"/>
      <c r="T14" s="128"/>
      <c r="U14" s="128"/>
      <c r="V14" s="128"/>
      <c r="W14" s="128"/>
      <c r="X14" s="128"/>
      <c r="Y14" s="128"/>
    </row>
    <row r="15" spans="1:25" ht="21" customHeight="1">
      <c r="A15" s="219" t="s">
        <v>115</v>
      </c>
      <c r="B15" s="135"/>
      <c r="C15" s="222">
        <v>2</v>
      </c>
      <c r="D15" s="223"/>
      <c r="E15" s="223">
        <v>27</v>
      </c>
      <c r="F15" s="223"/>
      <c r="G15" s="223">
        <v>28</v>
      </c>
      <c r="H15" s="223"/>
      <c r="I15" s="223">
        <v>70</v>
      </c>
      <c r="J15" s="223"/>
      <c r="K15" s="224">
        <v>127</v>
      </c>
      <c r="L15" s="128"/>
      <c r="M15" s="220" t="s">
        <v>122</v>
      </c>
      <c r="N15" s="221">
        <v>72</v>
      </c>
      <c r="O15" s="128"/>
      <c r="P15" s="128"/>
      <c r="Q15" s="128"/>
      <c r="R15" s="128"/>
      <c r="S15" s="128"/>
      <c r="T15" s="128"/>
      <c r="U15" s="128"/>
      <c r="V15" s="128"/>
      <c r="W15" s="128"/>
      <c r="X15" s="128"/>
      <c r="Y15" s="128"/>
    </row>
    <row r="16" spans="1:25" ht="21" customHeight="1">
      <c r="A16" s="219" t="s">
        <v>116</v>
      </c>
      <c r="B16" s="135"/>
      <c r="C16" s="222">
        <v>4</v>
      </c>
      <c r="D16" s="223"/>
      <c r="E16" s="223">
        <v>149</v>
      </c>
      <c r="F16" s="223"/>
      <c r="G16" s="223">
        <v>31</v>
      </c>
      <c r="H16" s="223"/>
      <c r="I16" s="223">
        <v>33</v>
      </c>
      <c r="J16" s="223"/>
      <c r="K16" s="224">
        <v>217</v>
      </c>
      <c r="L16" s="128"/>
      <c r="M16" s="220" t="s">
        <v>135</v>
      </c>
      <c r="N16" s="221">
        <v>61</v>
      </c>
      <c r="O16" s="128"/>
      <c r="P16" s="128"/>
      <c r="Q16" s="128"/>
      <c r="R16" s="128"/>
      <c r="S16" s="128"/>
      <c r="T16" s="128"/>
      <c r="U16" s="128"/>
      <c r="V16" s="128"/>
      <c r="W16" s="128"/>
      <c r="X16" s="128"/>
      <c r="Y16" s="128"/>
    </row>
    <row r="17" spans="1:25" ht="21" customHeight="1">
      <c r="A17" s="219" t="s">
        <v>112</v>
      </c>
      <c r="B17" s="135"/>
      <c r="C17" s="222"/>
      <c r="D17" s="223"/>
      <c r="E17" s="223">
        <v>4</v>
      </c>
      <c r="F17" s="223"/>
      <c r="G17" s="223">
        <v>2</v>
      </c>
      <c r="H17" s="223"/>
      <c r="I17" s="223">
        <v>6</v>
      </c>
      <c r="J17" s="223"/>
      <c r="K17" s="224">
        <v>12</v>
      </c>
      <c r="L17" s="128"/>
      <c r="M17" s="220" t="s">
        <v>511</v>
      </c>
      <c r="N17" s="221">
        <v>53</v>
      </c>
      <c r="O17" s="128"/>
      <c r="P17" s="128"/>
      <c r="Q17" s="128"/>
      <c r="R17" s="128"/>
      <c r="S17" s="128"/>
      <c r="T17" s="128"/>
      <c r="U17" s="128"/>
      <c r="V17" s="128"/>
      <c r="W17" s="128"/>
      <c r="X17" s="128"/>
      <c r="Y17" s="128"/>
    </row>
    <row r="18" spans="1:25" ht="21" customHeight="1">
      <c r="A18" s="219" t="s">
        <v>113</v>
      </c>
      <c r="B18" s="135"/>
      <c r="C18" s="222"/>
      <c r="D18" s="223"/>
      <c r="E18" s="223">
        <v>2</v>
      </c>
      <c r="F18" s="223"/>
      <c r="G18" s="223">
        <v>1</v>
      </c>
      <c r="H18" s="223"/>
      <c r="I18" s="223">
        <v>6</v>
      </c>
      <c r="J18" s="223"/>
      <c r="K18" s="224">
        <v>9</v>
      </c>
      <c r="L18" s="128"/>
      <c r="M18" s="220" t="s">
        <v>137</v>
      </c>
      <c r="N18" s="221">
        <v>51</v>
      </c>
      <c r="O18" s="128"/>
      <c r="P18" s="128"/>
      <c r="Q18" s="128"/>
      <c r="R18" s="128"/>
      <c r="S18" s="128"/>
      <c r="T18" s="128"/>
      <c r="U18" s="128"/>
      <c r="V18" s="128"/>
      <c r="W18" s="128"/>
      <c r="X18" s="128"/>
      <c r="Y18" s="128"/>
    </row>
    <row r="19" spans="1:25" ht="21" customHeight="1">
      <c r="A19" s="219" t="s">
        <v>117</v>
      </c>
      <c r="B19" s="135"/>
      <c r="C19" s="222"/>
      <c r="D19" s="223"/>
      <c r="E19" s="223">
        <v>11</v>
      </c>
      <c r="F19" s="223"/>
      <c r="G19" s="223">
        <v>4</v>
      </c>
      <c r="H19" s="223"/>
      <c r="I19" s="223">
        <v>8</v>
      </c>
      <c r="J19" s="223"/>
      <c r="K19" s="224">
        <v>23</v>
      </c>
      <c r="L19" s="128"/>
      <c r="M19" s="220" t="s">
        <v>139</v>
      </c>
      <c r="N19" s="221">
        <v>51</v>
      </c>
      <c r="O19" s="128"/>
      <c r="P19" s="128"/>
      <c r="Q19" s="128"/>
      <c r="R19" s="128"/>
      <c r="S19" s="128"/>
      <c r="T19" s="128"/>
      <c r="U19" s="128"/>
      <c r="V19" s="128"/>
      <c r="W19" s="128"/>
      <c r="X19" s="128"/>
      <c r="Y19" s="128"/>
    </row>
    <row r="20" spans="1:25" ht="21" customHeight="1">
      <c r="A20" s="219" t="s">
        <v>122</v>
      </c>
      <c r="B20" s="135"/>
      <c r="C20" s="222">
        <v>1</v>
      </c>
      <c r="D20" s="223"/>
      <c r="E20" s="223">
        <v>54</v>
      </c>
      <c r="F20" s="223"/>
      <c r="G20" s="223">
        <v>11</v>
      </c>
      <c r="H20" s="223"/>
      <c r="I20" s="223">
        <v>6</v>
      </c>
      <c r="J20" s="223"/>
      <c r="K20" s="224">
        <v>72</v>
      </c>
      <c r="L20" s="128"/>
      <c r="M20" s="220" t="s">
        <v>118</v>
      </c>
      <c r="N20" s="221">
        <v>48</v>
      </c>
      <c r="O20" s="128"/>
      <c r="P20" s="128"/>
      <c r="Q20" s="128"/>
      <c r="R20" s="128"/>
      <c r="S20" s="128"/>
      <c r="T20" s="128"/>
      <c r="U20" s="128"/>
      <c r="V20" s="128"/>
      <c r="W20" s="128"/>
      <c r="X20" s="128"/>
      <c r="Y20" s="128"/>
    </row>
    <row r="21" spans="1:25" ht="21" customHeight="1">
      <c r="A21" s="219" t="s">
        <v>118</v>
      </c>
      <c r="B21" s="135"/>
      <c r="C21" s="222">
        <v>5</v>
      </c>
      <c r="D21" s="223"/>
      <c r="E21" s="223">
        <v>34</v>
      </c>
      <c r="F21" s="223"/>
      <c r="G21" s="223">
        <v>5</v>
      </c>
      <c r="H21" s="223"/>
      <c r="I21" s="223">
        <v>4</v>
      </c>
      <c r="J21" s="223"/>
      <c r="K21" s="224">
        <v>48</v>
      </c>
      <c r="L21" s="128"/>
      <c r="M21" s="220" t="s">
        <v>132</v>
      </c>
      <c r="N21" s="221">
        <v>48</v>
      </c>
      <c r="O21" s="128"/>
      <c r="P21" s="128"/>
      <c r="Q21" s="128"/>
      <c r="R21" s="128"/>
      <c r="S21" s="128"/>
      <c r="T21" s="128"/>
      <c r="U21" s="128"/>
      <c r="V21" s="128"/>
      <c r="W21" s="128"/>
      <c r="X21" s="128"/>
      <c r="Y21" s="128"/>
    </row>
    <row r="22" spans="1:25" ht="21" customHeight="1">
      <c r="A22" s="219" t="s">
        <v>119</v>
      </c>
      <c r="B22" s="135"/>
      <c r="C22" s="222">
        <v>2</v>
      </c>
      <c r="D22" s="223"/>
      <c r="E22" s="223">
        <v>10</v>
      </c>
      <c r="F22" s="223"/>
      <c r="G22" s="223">
        <v>21</v>
      </c>
      <c r="H22" s="223"/>
      <c r="I22" s="223">
        <v>40</v>
      </c>
      <c r="J22" s="223"/>
      <c r="K22" s="224">
        <v>73</v>
      </c>
      <c r="L22" s="128"/>
      <c r="M22" s="220" t="s">
        <v>128</v>
      </c>
      <c r="N22" s="221">
        <v>32</v>
      </c>
      <c r="O22" s="128"/>
      <c r="P22" s="128"/>
      <c r="Q22" s="128"/>
      <c r="R22" s="128"/>
      <c r="S22" s="128"/>
      <c r="T22" s="128"/>
      <c r="U22" s="128"/>
      <c r="V22" s="128"/>
      <c r="W22" s="128"/>
      <c r="X22" s="128"/>
      <c r="Y22" s="128"/>
    </row>
    <row r="23" spans="1:25" ht="21" customHeight="1">
      <c r="A23" s="219" t="s">
        <v>120</v>
      </c>
      <c r="B23" s="135"/>
      <c r="C23" s="222">
        <v>1</v>
      </c>
      <c r="D23" s="223"/>
      <c r="E23" s="223"/>
      <c r="F23" s="223"/>
      <c r="G23" s="223">
        <v>1</v>
      </c>
      <c r="H23" s="223"/>
      <c r="I23" s="223"/>
      <c r="J23" s="223"/>
      <c r="K23" s="224">
        <v>2</v>
      </c>
      <c r="L23" s="128"/>
      <c r="M23" s="220" t="s">
        <v>125</v>
      </c>
      <c r="N23" s="221">
        <v>28</v>
      </c>
      <c r="O23" s="128"/>
      <c r="P23" s="128"/>
      <c r="Q23" s="128"/>
      <c r="R23" s="128"/>
      <c r="S23" s="128"/>
      <c r="T23" s="128"/>
      <c r="U23" s="128"/>
      <c r="V23" s="128"/>
      <c r="W23" s="128"/>
      <c r="X23" s="128"/>
      <c r="Y23" s="128"/>
    </row>
    <row r="24" spans="1:25" ht="21" customHeight="1">
      <c r="A24" s="219" t="s">
        <v>121</v>
      </c>
      <c r="B24" s="135"/>
      <c r="C24" s="222">
        <v>3</v>
      </c>
      <c r="D24" s="223"/>
      <c r="E24" s="223">
        <v>15</v>
      </c>
      <c r="F24" s="223"/>
      <c r="G24" s="223">
        <v>38</v>
      </c>
      <c r="H24" s="223"/>
      <c r="I24" s="223">
        <v>45</v>
      </c>
      <c r="J24" s="223"/>
      <c r="K24" s="224">
        <v>101</v>
      </c>
      <c r="L24" s="128"/>
      <c r="M24" s="220" t="s">
        <v>117</v>
      </c>
      <c r="N24" s="221">
        <v>23</v>
      </c>
      <c r="O24" s="128"/>
      <c r="P24" s="128"/>
      <c r="Q24" s="128"/>
      <c r="R24" s="128"/>
      <c r="S24" s="128"/>
      <c r="T24" s="128"/>
      <c r="U24" s="128"/>
      <c r="V24" s="128"/>
      <c r="W24" s="128"/>
      <c r="X24" s="128"/>
      <c r="Y24" s="128"/>
    </row>
    <row r="25" spans="1:25" ht="21" customHeight="1">
      <c r="A25" s="219" t="s">
        <v>123</v>
      </c>
      <c r="B25" s="135"/>
      <c r="C25" s="222">
        <v>3</v>
      </c>
      <c r="D25" s="223"/>
      <c r="E25" s="223">
        <v>21</v>
      </c>
      <c r="F25" s="223"/>
      <c r="G25" s="223">
        <v>83</v>
      </c>
      <c r="H25" s="223"/>
      <c r="I25" s="223">
        <v>149</v>
      </c>
      <c r="J25" s="223"/>
      <c r="K25" s="224">
        <v>256</v>
      </c>
      <c r="L25" s="128"/>
      <c r="M25" s="220" t="s">
        <v>124</v>
      </c>
      <c r="N25" s="221">
        <v>22</v>
      </c>
      <c r="O25" s="128"/>
      <c r="P25" s="128"/>
      <c r="Q25" s="128"/>
      <c r="R25" s="128"/>
      <c r="S25" s="128"/>
      <c r="T25" s="128"/>
      <c r="U25" s="128"/>
      <c r="V25" s="128"/>
      <c r="W25" s="128"/>
      <c r="X25" s="128"/>
      <c r="Y25" s="128"/>
    </row>
    <row r="26" spans="1:25" ht="21" customHeight="1">
      <c r="A26" s="219" t="s">
        <v>124</v>
      </c>
      <c r="B26" s="135"/>
      <c r="C26" s="222"/>
      <c r="D26" s="223"/>
      <c r="E26" s="223">
        <v>4</v>
      </c>
      <c r="F26" s="223"/>
      <c r="G26" s="223"/>
      <c r="H26" s="223"/>
      <c r="I26" s="223">
        <v>18</v>
      </c>
      <c r="J26" s="223"/>
      <c r="K26" s="224">
        <v>22</v>
      </c>
      <c r="L26" s="128"/>
      <c r="M26" s="220" t="s">
        <v>127</v>
      </c>
      <c r="N26" s="221">
        <v>17</v>
      </c>
      <c r="O26" s="128"/>
      <c r="P26" s="128"/>
      <c r="Q26" s="128"/>
      <c r="R26" s="128"/>
      <c r="S26" s="128"/>
      <c r="T26" s="128"/>
      <c r="U26" s="128"/>
      <c r="V26" s="128"/>
      <c r="W26" s="128"/>
      <c r="X26" s="128"/>
      <c r="Y26" s="128"/>
    </row>
    <row r="27" spans="1:25" ht="21" customHeight="1">
      <c r="A27" s="219" t="s">
        <v>125</v>
      </c>
      <c r="B27" s="135"/>
      <c r="C27" s="222">
        <v>2</v>
      </c>
      <c r="D27" s="223"/>
      <c r="E27" s="223">
        <v>14</v>
      </c>
      <c r="F27" s="223"/>
      <c r="G27" s="223">
        <v>8</v>
      </c>
      <c r="H27" s="223"/>
      <c r="I27" s="223">
        <v>4</v>
      </c>
      <c r="J27" s="223"/>
      <c r="K27" s="224">
        <v>28</v>
      </c>
      <c r="L27" s="128"/>
      <c r="M27" s="220" t="s">
        <v>134</v>
      </c>
      <c r="N27" s="221">
        <v>16</v>
      </c>
      <c r="O27" s="128"/>
      <c r="P27" s="128"/>
      <c r="Q27" s="128"/>
      <c r="R27" s="128"/>
      <c r="S27" s="128"/>
      <c r="T27" s="128"/>
      <c r="U27" s="128"/>
      <c r="V27" s="128"/>
      <c r="W27" s="128"/>
      <c r="X27" s="128"/>
      <c r="Y27" s="128"/>
    </row>
    <row r="28" spans="1:25" ht="21" customHeight="1">
      <c r="A28" s="219" t="s">
        <v>126</v>
      </c>
      <c r="B28" s="135"/>
      <c r="C28" s="222"/>
      <c r="D28" s="223"/>
      <c r="E28" s="223">
        <v>2</v>
      </c>
      <c r="F28" s="223"/>
      <c r="G28" s="223">
        <v>1</v>
      </c>
      <c r="H28" s="223"/>
      <c r="I28" s="223">
        <v>4</v>
      </c>
      <c r="J28" s="223"/>
      <c r="K28" s="224">
        <v>7</v>
      </c>
      <c r="L28" s="128"/>
      <c r="M28" s="220" t="s">
        <v>114</v>
      </c>
      <c r="N28" s="221">
        <v>15</v>
      </c>
      <c r="O28" s="128"/>
      <c r="P28" s="128"/>
      <c r="Q28" s="128"/>
      <c r="R28" s="128"/>
      <c r="S28" s="128"/>
      <c r="T28" s="128"/>
      <c r="U28" s="128"/>
      <c r="V28" s="128"/>
      <c r="W28" s="128"/>
      <c r="X28" s="128"/>
      <c r="Y28" s="128"/>
    </row>
    <row r="29" spans="1:25" ht="21" customHeight="1">
      <c r="A29" s="219" t="s">
        <v>127</v>
      </c>
      <c r="B29" s="135"/>
      <c r="C29" s="222">
        <v>2</v>
      </c>
      <c r="D29" s="223"/>
      <c r="E29" s="223">
        <v>5</v>
      </c>
      <c r="F29" s="223"/>
      <c r="G29" s="223">
        <v>3</v>
      </c>
      <c r="H29" s="223"/>
      <c r="I29" s="223">
        <v>7</v>
      </c>
      <c r="J29" s="223"/>
      <c r="K29" s="224">
        <v>17</v>
      </c>
      <c r="L29" s="128"/>
      <c r="M29" s="220" t="s">
        <v>109</v>
      </c>
      <c r="N29" s="221">
        <v>13</v>
      </c>
      <c r="O29" s="128"/>
      <c r="P29" s="128"/>
      <c r="Q29" s="128"/>
      <c r="R29" s="128"/>
      <c r="S29" s="128"/>
      <c r="T29" s="128"/>
      <c r="U29" s="128"/>
      <c r="V29" s="128"/>
      <c r="W29" s="128"/>
      <c r="X29" s="128"/>
      <c r="Y29" s="128"/>
    </row>
    <row r="30" spans="1:25" ht="21" customHeight="1">
      <c r="A30" s="219" t="s">
        <v>128</v>
      </c>
      <c r="B30" s="135"/>
      <c r="C30" s="222">
        <v>1</v>
      </c>
      <c r="D30" s="223"/>
      <c r="E30" s="223">
        <v>25</v>
      </c>
      <c r="F30" s="223"/>
      <c r="G30" s="223">
        <v>3</v>
      </c>
      <c r="H30" s="223"/>
      <c r="I30" s="223">
        <v>3</v>
      </c>
      <c r="J30" s="223"/>
      <c r="K30" s="224">
        <v>32</v>
      </c>
      <c r="L30" s="128"/>
      <c r="M30" s="220" t="s">
        <v>112</v>
      </c>
      <c r="N30" s="221">
        <v>12</v>
      </c>
      <c r="O30" s="128"/>
      <c r="P30" s="128"/>
      <c r="Q30" s="128"/>
      <c r="R30" s="128"/>
      <c r="S30" s="128"/>
      <c r="T30" s="128"/>
      <c r="U30" s="128"/>
      <c r="V30" s="128"/>
      <c r="W30" s="128"/>
      <c r="X30" s="128"/>
      <c r="Y30" s="128"/>
    </row>
    <row r="31" spans="1:25" ht="21" customHeight="1">
      <c r="A31" s="219" t="s">
        <v>129</v>
      </c>
      <c r="B31" s="135"/>
      <c r="C31" s="222"/>
      <c r="D31" s="223"/>
      <c r="E31" s="223"/>
      <c r="F31" s="223"/>
      <c r="G31" s="223"/>
      <c r="H31" s="223"/>
      <c r="I31" s="223"/>
      <c r="J31" s="223"/>
      <c r="K31" s="224">
        <v>0</v>
      </c>
      <c r="L31" s="128"/>
      <c r="M31" s="220" t="s">
        <v>130</v>
      </c>
      <c r="N31" s="221">
        <v>11</v>
      </c>
      <c r="O31" s="128"/>
      <c r="P31" s="128"/>
      <c r="Q31" s="128"/>
      <c r="R31" s="128"/>
      <c r="S31" s="128"/>
      <c r="T31" s="128"/>
      <c r="U31" s="128"/>
      <c r="V31" s="128"/>
      <c r="W31" s="128"/>
      <c r="X31" s="128"/>
      <c r="Y31" s="128"/>
    </row>
    <row r="32" spans="1:25" ht="21" customHeight="1">
      <c r="A32" s="219" t="s">
        <v>130</v>
      </c>
      <c r="B32" s="135"/>
      <c r="C32" s="222">
        <v>3</v>
      </c>
      <c r="D32" s="223"/>
      <c r="E32" s="223">
        <v>4</v>
      </c>
      <c r="F32" s="223"/>
      <c r="G32" s="223">
        <v>2</v>
      </c>
      <c r="H32" s="223"/>
      <c r="I32" s="223">
        <v>2</v>
      </c>
      <c r="J32" s="223"/>
      <c r="K32" s="224">
        <v>11</v>
      </c>
      <c r="L32" s="128"/>
      <c r="M32" s="220" t="s">
        <v>131</v>
      </c>
      <c r="N32" s="221">
        <v>11</v>
      </c>
      <c r="O32" s="128"/>
      <c r="P32" s="128"/>
      <c r="Q32" s="128"/>
      <c r="R32" s="128"/>
      <c r="S32" s="128"/>
      <c r="T32" s="128"/>
      <c r="U32" s="128"/>
      <c r="V32" s="128"/>
      <c r="W32" s="128"/>
      <c r="X32" s="128"/>
      <c r="Y32" s="128"/>
    </row>
    <row r="33" spans="1:25" ht="21" customHeight="1">
      <c r="A33" s="219" t="s">
        <v>131</v>
      </c>
      <c r="B33" s="135"/>
      <c r="C33" s="222">
        <v>1</v>
      </c>
      <c r="D33" s="223"/>
      <c r="E33" s="223">
        <v>5</v>
      </c>
      <c r="F33" s="223"/>
      <c r="G33" s="223">
        <v>2</v>
      </c>
      <c r="H33" s="223"/>
      <c r="I33" s="223">
        <v>3</v>
      </c>
      <c r="J33" s="223"/>
      <c r="K33" s="224">
        <v>11</v>
      </c>
      <c r="L33" s="128"/>
      <c r="M33" s="220" t="s">
        <v>113</v>
      </c>
      <c r="N33" s="221">
        <v>9</v>
      </c>
      <c r="O33" s="128"/>
      <c r="P33" s="128"/>
      <c r="Q33" s="128"/>
      <c r="R33" s="128"/>
      <c r="S33" s="128"/>
      <c r="T33" s="128"/>
      <c r="U33" s="128"/>
      <c r="V33" s="128"/>
      <c r="W33" s="128"/>
      <c r="X33" s="128"/>
      <c r="Y33" s="128"/>
    </row>
    <row r="34" spans="1:25" ht="21" customHeight="1">
      <c r="A34" s="219" t="s">
        <v>132</v>
      </c>
      <c r="B34" s="135"/>
      <c r="C34" s="222">
        <v>5</v>
      </c>
      <c r="D34" s="223"/>
      <c r="E34" s="223">
        <v>9</v>
      </c>
      <c r="F34" s="223"/>
      <c r="G34" s="223">
        <v>24</v>
      </c>
      <c r="H34" s="223"/>
      <c r="I34" s="223">
        <v>10</v>
      </c>
      <c r="J34" s="223"/>
      <c r="K34" s="224">
        <v>48</v>
      </c>
      <c r="L34" s="128"/>
      <c r="M34" s="220" t="s">
        <v>126</v>
      </c>
      <c r="N34" s="221">
        <v>7</v>
      </c>
      <c r="O34" s="128"/>
      <c r="P34" s="128"/>
      <c r="Q34" s="128"/>
      <c r="R34" s="128"/>
      <c r="S34" s="128"/>
      <c r="T34" s="128"/>
      <c r="U34" s="128"/>
      <c r="V34" s="128"/>
      <c r="W34" s="128"/>
      <c r="X34" s="128"/>
      <c r="Y34" s="128"/>
    </row>
    <row r="35" spans="1:25" ht="21" customHeight="1">
      <c r="A35" s="219" t="s">
        <v>133</v>
      </c>
      <c r="B35" s="135"/>
      <c r="C35" s="222"/>
      <c r="D35" s="223"/>
      <c r="E35" s="223"/>
      <c r="F35" s="223"/>
      <c r="G35" s="223">
        <v>3</v>
      </c>
      <c r="H35" s="223"/>
      <c r="I35" s="223">
        <v>4</v>
      </c>
      <c r="J35" s="223"/>
      <c r="K35" s="224">
        <v>7</v>
      </c>
      <c r="L35" s="128"/>
      <c r="M35" s="220" t="s">
        <v>133</v>
      </c>
      <c r="N35" s="221">
        <v>7</v>
      </c>
      <c r="O35" s="128"/>
      <c r="P35" s="128"/>
      <c r="Q35" s="128"/>
      <c r="R35" s="128"/>
      <c r="S35" s="128"/>
      <c r="T35" s="128"/>
      <c r="U35" s="128"/>
      <c r="V35" s="128"/>
      <c r="W35" s="128"/>
      <c r="X35" s="128"/>
      <c r="Y35" s="128"/>
    </row>
    <row r="36" spans="1:25" ht="21" customHeight="1">
      <c r="A36" s="219" t="s">
        <v>134</v>
      </c>
      <c r="B36" s="135"/>
      <c r="C36" s="222">
        <v>3</v>
      </c>
      <c r="D36" s="223"/>
      <c r="E36" s="223">
        <v>3</v>
      </c>
      <c r="F36" s="223"/>
      <c r="G36" s="223">
        <v>6</v>
      </c>
      <c r="H36" s="223"/>
      <c r="I36" s="223">
        <v>4</v>
      </c>
      <c r="J36" s="223"/>
      <c r="K36" s="224">
        <v>16</v>
      </c>
      <c r="L36" s="128"/>
      <c r="M36" s="220" t="s">
        <v>110</v>
      </c>
      <c r="N36" s="221">
        <v>4</v>
      </c>
      <c r="O36" s="128"/>
      <c r="P36" s="128"/>
      <c r="Q36" s="128"/>
      <c r="R36" s="128"/>
      <c r="S36" s="128"/>
      <c r="T36" s="128"/>
      <c r="U36" s="128"/>
      <c r="V36" s="128"/>
      <c r="W36" s="128"/>
      <c r="X36" s="128"/>
      <c r="Y36" s="128"/>
    </row>
    <row r="37" spans="1:25" ht="21" customHeight="1">
      <c r="A37" s="219" t="s">
        <v>135</v>
      </c>
      <c r="B37" s="135"/>
      <c r="C37" s="222">
        <v>5</v>
      </c>
      <c r="D37" s="223"/>
      <c r="E37" s="223">
        <v>16</v>
      </c>
      <c r="F37" s="223"/>
      <c r="G37" s="223">
        <v>12</v>
      </c>
      <c r="H37" s="223"/>
      <c r="I37" s="223">
        <v>28</v>
      </c>
      <c r="J37" s="223"/>
      <c r="K37" s="224">
        <v>61</v>
      </c>
      <c r="L37" s="128"/>
      <c r="M37" s="220" t="s">
        <v>138</v>
      </c>
      <c r="N37" s="221">
        <v>4</v>
      </c>
      <c r="O37" s="128"/>
      <c r="P37" s="128"/>
      <c r="Q37" s="128"/>
      <c r="R37" s="128"/>
      <c r="S37" s="128"/>
      <c r="T37" s="128"/>
      <c r="U37" s="128"/>
      <c r="V37" s="128"/>
      <c r="W37" s="128"/>
      <c r="X37" s="128"/>
      <c r="Y37" s="128"/>
    </row>
    <row r="38" spans="1:25" ht="21" customHeight="1">
      <c r="A38" s="219" t="s">
        <v>136</v>
      </c>
      <c r="B38" s="135"/>
      <c r="C38" s="222"/>
      <c r="D38" s="223"/>
      <c r="E38" s="223"/>
      <c r="F38" s="223"/>
      <c r="G38" s="223"/>
      <c r="H38" s="223"/>
      <c r="I38" s="223"/>
      <c r="J38" s="223"/>
      <c r="K38" s="224">
        <v>0</v>
      </c>
      <c r="L38" s="128"/>
      <c r="M38" s="220" t="s">
        <v>108</v>
      </c>
      <c r="N38" s="221">
        <v>3</v>
      </c>
      <c r="O38" s="128"/>
      <c r="P38" s="128"/>
      <c r="Q38" s="128"/>
      <c r="R38" s="128"/>
      <c r="S38" s="128"/>
      <c r="T38" s="128"/>
      <c r="U38" s="128"/>
      <c r="V38" s="128"/>
      <c r="W38" s="128"/>
      <c r="X38" s="128"/>
      <c r="Y38" s="128"/>
    </row>
    <row r="39" spans="1:25" ht="21" customHeight="1">
      <c r="A39" s="219" t="s">
        <v>137</v>
      </c>
      <c r="B39" s="135"/>
      <c r="C39" s="222">
        <v>5</v>
      </c>
      <c r="D39" s="223"/>
      <c r="E39" s="223">
        <v>15</v>
      </c>
      <c r="F39" s="223"/>
      <c r="G39" s="223">
        <v>8</v>
      </c>
      <c r="H39" s="223"/>
      <c r="I39" s="223">
        <v>23</v>
      </c>
      <c r="J39" s="223"/>
      <c r="K39" s="224">
        <v>51</v>
      </c>
      <c r="L39" s="128"/>
      <c r="M39" s="220" t="s">
        <v>111</v>
      </c>
      <c r="N39" s="221">
        <v>3</v>
      </c>
      <c r="O39" s="128"/>
      <c r="P39" s="128"/>
      <c r="Q39" s="128"/>
      <c r="R39" s="128"/>
      <c r="S39" s="128"/>
      <c r="T39" s="128"/>
      <c r="U39" s="128"/>
      <c r="V39" s="128"/>
      <c r="W39" s="128"/>
      <c r="X39" s="128"/>
      <c r="Y39" s="128"/>
    </row>
    <row r="40" spans="1:25" ht="21" customHeight="1">
      <c r="A40" s="219" t="s">
        <v>138</v>
      </c>
      <c r="B40" s="135"/>
      <c r="C40" s="222">
        <v>2</v>
      </c>
      <c r="D40" s="223"/>
      <c r="E40" s="223">
        <v>1</v>
      </c>
      <c r="F40" s="223"/>
      <c r="G40" s="223">
        <v>1</v>
      </c>
      <c r="H40" s="223"/>
      <c r="I40" s="223"/>
      <c r="J40" s="223"/>
      <c r="K40" s="224">
        <v>4</v>
      </c>
      <c r="L40" s="128"/>
      <c r="M40" s="220" t="s">
        <v>120</v>
      </c>
      <c r="N40" s="221">
        <v>2</v>
      </c>
      <c r="O40" s="128"/>
      <c r="P40" s="128"/>
      <c r="Q40" s="128"/>
      <c r="R40" s="128"/>
      <c r="S40" s="128"/>
      <c r="T40" s="128"/>
      <c r="U40" s="128"/>
      <c r="V40" s="128"/>
      <c r="W40" s="128"/>
      <c r="X40" s="128"/>
      <c r="Y40" s="128"/>
    </row>
    <row r="41" spans="1:25" ht="21" customHeight="1">
      <c r="A41" s="219" t="s">
        <v>139</v>
      </c>
      <c r="B41" s="135"/>
      <c r="C41" s="222"/>
      <c r="D41" s="223"/>
      <c r="E41" s="223">
        <v>45</v>
      </c>
      <c r="F41" s="223"/>
      <c r="G41" s="223"/>
      <c r="H41" s="223"/>
      <c r="I41" s="223">
        <v>6</v>
      </c>
      <c r="J41" s="223"/>
      <c r="K41" s="224">
        <v>51</v>
      </c>
      <c r="L41" s="128"/>
      <c r="M41" s="220" t="s">
        <v>129</v>
      </c>
      <c r="N41" s="221">
        <v>0</v>
      </c>
      <c r="O41" s="128"/>
      <c r="P41" s="128"/>
      <c r="Q41" s="128"/>
      <c r="R41" s="128"/>
      <c r="S41" s="128"/>
      <c r="T41" s="128"/>
      <c r="U41" s="128"/>
      <c r="V41" s="128"/>
      <c r="W41" s="128"/>
      <c r="X41" s="128"/>
      <c r="Y41" s="128"/>
    </row>
    <row r="42" spans="1:25" ht="21" customHeight="1">
      <c r="A42" s="219" t="s">
        <v>511</v>
      </c>
      <c r="B42" s="135"/>
      <c r="C42" s="222">
        <v>1</v>
      </c>
      <c r="D42" s="223"/>
      <c r="E42" s="223">
        <v>8</v>
      </c>
      <c r="F42" s="223"/>
      <c r="G42" s="223">
        <v>25</v>
      </c>
      <c r="H42" s="223"/>
      <c r="I42" s="223">
        <v>19</v>
      </c>
      <c r="J42" s="223"/>
      <c r="K42" s="224">
        <v>53</v>
      </c>
      <c r="L42" s="128"/>
      <c r="M42" s="220" t="s">
        <v>136</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62</v>
      </c>
      <c r="D44" s="227">
        <v>0</v>
      </c>
      <c r="E44" s="227">
        <v>493</v>
      </c>
      <c r="F44" s="227">
        <v>0</v>
      </c>
      <c r="G44" s="227">
        <v>333</v>
      </c>
      <c r="H44" s="227">
        <v>0</v>
      </c>
      <c r="I44" s="227">
        <v>509</v>
      </c>
      <c r="J44" s="227">
        <v>0</v>
      </c>
      <c r="K44" s="228">
        <v>1397</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pageSetUpPr fitToPage="1"/>
  </sheetPr>
  <dimension ref="A1:Q110"/>
  <sheetViews>
    <sheetView view="pageBreakPreview" zoomScale="60" zoomScaleNormal="60" workbookViewId="0">
      <selection activeCell="A51" sqref="A51:P51"/>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73" t="str">
        <f>UPPER("Resumen de la Población Privada de la libertad")</f>
        <v>RESUMEN DE LA POBLACIÓN PRIVADA DE LA LIBERTAD</v>
      </c>
      <c r="B2" s="573"/>
      <c r="C2" s="573"/>
      <c r="D2" s="573"/>
      <c r="E2" s="573"/>
      <c r="F2" s="573"/>
      <c r="G2" s="573"/>
      <c r="H2" s="573"/>
      <c r="I2" s="573"/>
      <c r="J2" s="573"/>
      <c r="K2" s="573"/>
      <c r="L2" s="573"/>
      <c r="M2" s="573"/>
      <c r="N2" s="573"/>
      <c r="O2" s="573"/>
      <c r="P2" s="573"/>
    </row>
    <row r="3" spans="1:16" ht="7.5" customHeight="1">
      <c r="A3" s="11"/>
      <c r="B3" s="11"/>
      <c r="C3" s="11"/>
      <c r="D3" s="11"/>
      <c r="E3" s="11"/>
      <c r="F3" s="11"/>
      <c r="G3" s="11"/>
      <c r="H3" s="11"/>
      <c r="I3" s="11"/>
      <c r="J3" s="11"/>
      <c r="K3" s="11"/>
      <c r="L3" s="11"/>
      <c r="M3" s="11"/>
      <c r="N3" s="11"/>
      <c r="O3" s="11"/>
      <c r="P3" s="11"/>
    </row>
    <row r="4" spans="1:16" ht="24.95" customHeight="1">
      <c r="A4" s="573" t="s">
        <v>89</v>
      </c>
      <c r="B4" s="573"/>
      <c r="C4" s="573"/>
      <c r="D4" s="573"/>
      <c r="E4" s="573"/>
      <c r="F4" s="573"/>
      <c r="G4" s="573"/>
      <c r="H4" s="573"/>
      <c r="I4" s="573"/>
      <c r="J4" s="573"/>
      <c r="K4" s="573"/>
      <c r="L4" s="573"/>
      <c r="M4" s="573"/>
      <c r="N4" s="573"/>
      <c r="O4" s="573"/>
      <c r="P4" s="573"/>
    </row>
    <row r="5" spans="1:16" ht="15.75" customHeight="1"/>
    <row r="6" spans="1:16" ht="24.95" customHeight="1">
      <c r="A6" s="559" t="s">
        <v>51</v>
      </c>
      <c r="B6" s="559"/>
      <c r="C6" s="559"/>
      <c r="D6" s="559"/>
      <c r="E6" s="559"/>
      <c r="F6" s="559"/>
      <c r="G6" s="559"/>
      <c r="H6" s="559"/>
      <c r="I6" s="559"/>
      <c r="J6" s="559"/>
      <c r="K6" s="559"/>
      <c r="L6" s="559"/>
      <c r="M6" s="559"/>
      <c r="N6" s="559"/>
      <c r="O6" s="559"/>
      <c r="P6" s="559"/>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65" t="s">
        <v>12</v>
      </c>
      <c r="C9" s="563"/>
      <c r="D9" s="563"/>
      <c r="E9" s="574">
        <v>232829</v>
      </c>
      <c r="F9" s="18"/>
      <c r="G9" s="19"/>
      <c r="H9" s="20"/>
      <c r="I9" s="15"/>
      <c r="J9" s="20"/>
      <c r="K9" s="21" t="s">
        <v>8</v>
      </c>
      <c r="L9" s="20"/>
      <c r="M9" s="22">
        <v>219532</v>
      </c>
      <c r="N9" s="23"/>
      <c r="O9" s="24">
        <v>94.29</v>
      </c>
      <c r="P9" s="25" t="s">
        <v>48</v>
      </c>
    </row>
    <row r="10" spans="1:16" s="9" customFormat="1" ht="20.100000000000001" customHeight="1">
      <c r="A10" s="17"/>
      <c r="B10" s="565"/>
      <c r="C10" s="563"/>
      <c r="D10" s="563"/>
      <c r="E10" s="575"/>
      <c r="F10" s="18"/>
      <c r="G10" s="26"/>
      <c r="H10" s="20"/>
      <c r="I10" s="15"/>
      <c r="J10" s="20"/>
      <c r="K10" s="21" t="s">
        <v>9</v>
      </c>
      <c r="L10" s="20"/>
      <c r="M10" s="22">
        <v>13297</v>
      </c>
      <c r="N10" s="23"/>
      <c r="O10" s="24">
        <v>5.71</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65" t="s">
        <v>38</v>
      </c>
      <c r="C12" s="563"/>
      <c r="D12" s="563"/>
      <c r="E12" s="574">
        <v>203289</v>
      </c>
      <c r="F12" s="18"/>
      <c r="G12" s="570">
        <v>87.31</v>
      </c>
      <c r="H12" s="565" t="s">
        <v>48</v>
      </c>
      <c r="I12" s="15"/>
      <c r="J12" s="20"/>
      <c r="K12" s="566" t="s">
        <v>36</v>
      </c>
      <c r="L12" s="566"/>
      <c r="M12" s="22">
        <v>75700</v>
      </c>
      <c r="N12" s="23"/>
      <c r="O12" s="24">
        <v>32.51</v>
      </c>
      <c r="P12" s="25" t="s">
        <v>48</v>
      </c>
    </row>
    <row r="13" spans="1:16" s="9" customFormat="1" ht="20.100000000000001" customHeight="1">
      <c r="A13" s="17"/>
      <c r="B13" s="565"/>
      <c r="C13" s="563"/>
      <c r="D13" s="563"/>
      <c r="E13" s="575"/>
      <c r="F13" s="18"/>
      <c r="G13" s="570"/>
      <c r="H13" s="565"/>
      <c r="I13" s="15"/>
      <c r="J13" s="20"/>
      <c r="K13" s="566" t="s">
        <v>37</v>
      </c>
      <c r="L13" s="566"/>
      <c r="M13" s="22">
        <v>127589</v>
      </c>
      <c r="N13" s="23"/>
      <c r="O13" s="24">
        <v>54.8</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65" t="s">
        <v>39</v>
      </c>
      <c r="C15" s="563"/>
      <c r="D15" s="563"/>
      <c r="E15" s="574">
        <v>29540</v>
      </c>
      <c r="F15" s="18"/>
      <c r="G15" s="570">
        <v>12.69</v>
      </c>
      <c r="H15" s="565" t="s">
        <v>48</v>
      </c>
      <c r="I15" s="20"/>
      <c r="J15" s="20"/>
      <c r="K15" s="566" t="s">
        <v>36</v>
      </c>
      <c r="L15" s="566"/>
      <c r="M15" s="22">
        <v>12372</v>
      </c>
      <c r="N15" s="23"/>
      <c r="O15" s="24">
        <v>5.31</v>
      </c>
      <c r="P15" s="25" t="s">
        <v>48</v>
      </c>
    </row>
    <row r="16" spans="1:16" s="9" customFormat="1" ht="20.100000000000001" customHeight="1">
      <c r="A16" s="30"/>
      <c r="B16" s="565"/>
      <c r="C16" s="563"/>
      <c r="D16" s="563"/>
      <c r="E16" s="575"/>
      <c r="F16" s="18"/>
      <c r="G16" s="575"/>
      <c r="H16" s="565"/>
      <c r="I16" s="15"/>
      <c r="J16" s="20"/>
      <c r="K16" s="566" t="s">
        <v>37</v>
      </c>
      <c r="L16" s="566"/>
      <c r="M16" s="22">
        <v>17168</v>
      </c>
      <c r="N16" s="23"/>
      <c r="O16" s="24">
        <v>7.37</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59" t="s">
        <v>65</v>
      </c>
      <c r="B19" s="559"/>
      <c r="C19" s="559"/>
      <c r="D19" s="559"/>
      <c r="E19" s="559"/>
      <c r="F19" s="559"/>
      <c r="G19" s="559"/>
      <c r="H19" s="559"/>
      <c r="I19" s="559"/>
      <c r="J19" s="559"/>
      <c r="K19" s="559"/>
      <c r="L19" s="559"/>
      <c r="M19" s="559"/>
      <c r="N19" s="559"/>
      <c r="O19" s="559"/>
      <c r="P19" s="559"/>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72" t="s">
        <v>66</v>
      </c>
      <c r="C21" s="20"/>
      <c r="D21" s="20"/>
      <c r="E21" s="571">
        <v>13210</v>
      </c>
      <c r="F21" s="20"/>
      <c r="G21" s="20"/>
      <c r="H21" s="31"/>
      <c r="I21" s="15"/>
      <c r="J21" s="15"/>
      <c r="K21" s="21" t="s">
        <v>8</v>
      </c>
      <c r="M21" s="31">
        <v>12038</v>
      </c>
      <c r="N21" s="31"/>
      <c r="O21" s="118">
        <f>M21/E21*100</f>
        <v>91.127933383800155</v>
      </c>
      <c r="P21" s="25" t="s">
        <v>48</v>
      </c>
    </row>
    <row r="22" spans="1:17" s="9" customFormat="1" ht="20.100000000000001" customHeight="1">
      <c r="A22" s="30"/>
      <c r="B22" s="572"/>
      <c r="C22" s="20"/>
      <c r="D22" s="20"/>
      <c r="E22" s="571"/>
      <c r="F22" s="20"/>
      <c r="G22" s="20"/>
      <c r="H22" s="31"/>
      <c r="I22" s="15"/>
      <c r="J22" s="15"/>
      <c r="K22" s="21" t="s">
        <v>9</v>
      </c>
      <c r="M22" s="31">
        <v>1172</v>
      </c>
      <c r="N22" s="31"/>
      <c r="O22" s="118">
        <f>M22/E21*100</f>
        <v>8.8720666161998487</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72" t="s">
        <v>67</v>
      </c>
      <c r="C24" s="20"/>
      <c r="D24" s="20"/>
      <c r="E24" s="571">
        <v>12287</v>
      </c>
      <c r="F24" s="20"/>
      <c r="G24" s="20"/>
      <c r="H24" s="31"/>
      <c r="I24" s="15"/>
      <c r="J24" s="15"/>
      <c r="K24" s="21" t="s">
        <v>8</v>
      </c>
      <c r="M24" s="31">
        <v>11222</v>
      </c>
      <c r="N24" s="31"/>
      <c r="O24" s="118">
        <f>M24/E24*100</f>
        <v>91.332302433466268</v>
      </c>
      <c r="P24" s="25" t="s">
        <v>48</v>
      </c>
    </row>
    <row r="25" spans="1:17" s="9" customFormat="1" ht="20.100000000000001" customHeight="1">
      <c r="A25" s="30"/>
      <c r="B25" s="572"/>
      <c r="C25" s="20"/>
      <c r="D25" s="20"/>
      <c r="E25" s="571"/>
      <c r="F25" s="20"/>
      <c r="G25" s="20"/>
      <c r="H25" s="31"/>
      <c r="I25" s="15"/>
      <c r="J25" s="15"/>
      <c r="K25" s="21" t="s">
        <v>9</v>
      </c>
      <c r="M25" s="31">
        <v>1065</v>
      </c>
      <c r="N25" s="31"/>
      <c r="O25" s="118">
        <f>M25/E24*100</f>
        <v>8.6676975665337341</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59" t="s">
        <v>80</v>
      </c>
      <c r="B28" s="559"/>
      <c r="C28" s="559"/>
      <c r="D28" s="559"/>
      <c r="E28" s="559"/>
      <c r="F28" s="559"/>
      <c r="G28" s="559"/>
      <c r="H28" s="559"/>
      <c r="I28" s="42"/>
      <c r="J28" s="559" t="s">
        <v>79</v>
      </c>
      <c r="K28" s="559"/>
      <c r="L28" s="559"/>
      <c r="M28" s="559"/>
      <c r="N28" s="559"/>
      <c r="O28" s="559"/>
      <c r="P28" s="559"/>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66" t="s">
        <v>11</v>
      </c>
      <c r="C32" s="567"/>
      <c r="D32" s="567"/>
      <c r="E32" s="56">
        <v>14</v>
      </c>
      <c r="F32" s="57"/>
      <c r="G32" s="58">
        <v>28520</v>
      </c>
      <c r="H32" s="59"/>
      <c r="I32" s="31"/>
      <c r="J32" s="60"/>
      <c r="K32" s="566" t="s">
        <v>0</v>
      </c>
      <c r="L32" s="567"/>
      <c r="M32" s="567"/>
      <c r="N32" s="567"/>
      <c r="O32" s="58">
        <v>11835</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66" t="s">
        <v>50</v>
      </c>
      <c r="C34" s="567"/>
      <c r="D34" s="567"/>
      <c r="E34" s="56">
        <v>13</v>
      </c>
      <c r="F34" s="57"/>
      <c r="G34" s="56">
        <v>28969</v>
      </c>
      <c r="H34" s="59"/>
      <c r="I34" s="31"/>
      <c r="J34" s="60"/>
      <c r="K34" s="566" t="s">
        <v>42</v>
      </c>
      <c r="L34" s="567"/>
      <c r="M34" s="567"/>
      <c r="N34" s="567"/>
      <c r="O34" s="65">
        <v>127</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66" t="s">
        <v>10</v>
      </c>
      <c r="C36" s="567"/>
      <c r="D36" s="567"/>
      <c r="E36" s="56">
        <v>258</v>
      </c>
      <c r="F36" s="57"/>
      <c r="G36" s="56">
        <v>163505</v>
      </c>
      <c r="H36" s="59"/>
      <c r="I36" s="31"/>
      <c r="J36" s="60"/>
      <c r="K36" s="566" t="s">
        <v>41</v>
      </c>
      <c r="L36" s="566"/>
      <c r="M36" s="566"/>
      <c r="N36" s="566"/>
      <c r="O36" s="568">
        <v>22</v>
      </c>
      <c r="P36" s="25"/>
      <c r="Q36" s="10"/>
    </row>
    <row r="37" spans="1:17" ht="20.100000000000001" customHeight="1">
      <c r="A37" s="17"/>
      <c r="B37" s="21"/>
      <c r="C37" s="61"/>
      <c r="D37" s="61"/>
      <c r="E37" s="56"/>
      <c r="F37" s="57"/>
      <c r="G37" s="56"/>
      <c r="H37" s="59"/>
      <c r="I37" s="31"/>
      <c r="J37" s="60"/>
      <c r="K37" s="566"/>
      <c r="L37" s="566"/>
      <c r="M37" s="566"/>
      <c r="N37" s="566"/>
      <c r="O37" s="568"/>
      <c r="P37" s="25"/>
      <c r="Q37" s="10"/>
    </row>
    <row r="38" spans="1:17" ht="20.100000000000001" customHeight="1">
      <c r="A38" s="17"/>
      <c r="B38" s="566" t="s">
        <v>14</v>
      </c>
      <c r="C38" s="567"/>
      <c r="D38" s="567"/>
      <c r="E38" s="56">
        <v>285</v>
      </c>
      <c r="F38" s="57"/>
      <c r="G38" s="58">
        <v>220994</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66" t="s">
        <v>40</v>
      </c>
      <c r="L39" s="567"/>
      <c r="M39" s="567"/>
      <c r="N39" s="567"/>
      <c r="O39" s="569">
        <v>105</v>
      </c>
      <c r="P39" s="25"/>
      <c r="Q39" s="10"/>
    </row>
    <row r="40" spans="1:17" ht="20.100000000000001" customHeight="1">
      <c r="A40" s="17"/>
      <c r="H40" s="59"/>
      <c r="I40" s="31"/>
      <c r="J40" s="60"/>
      <c r="K40" s="567"/>
      <c r="L40" s="567"/>
      <c r="M40" s="567"/>
      <c r="N40" s="567"/>
      <c r="O40" s="569"/>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59" t="s">
        <v>61</v>
      </c>
      <c r="B43" s="559"/>
      <c r="C43" s="559"/>
      <c r="D43" s="559"/>
      <c r="E43" s="559"/>
      <c r="F43" s="559"/>
      <c r="G43" s="559"/>
      <c r="H43" s="559"/>
      <c r="I43" s="15"/>
      <c r="J43" s="559" t="s">
        <v>15</v>
      </c>
      <c r="K43" s="559"/>
      <c r="L43" s="559"/>
      <c r="M43" s="559"/>
      <c r="N43" s="559"/>
      <c r="O43" s="559"/>
      <c r="P43" s="559"/>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62" t="s">
        <v>18</v>
      </c>
      <c r="C46" s="563"/>
      <c r="D46" s="563"/>
      <c r="E46" s="563"/>
      <c r="F46" s="564">
        <v>0</v>
      </c>
      <c r="G46" s="564"/>
      <c r="H46" s="81"/>
      <c r="I46" s="82"/>
      <c r="J46" s="17"/>
      <c r="K46" s="565" t="s">
        <v>16</v>
      </c>
      <c r="L46" s="563"/>
      <c r="M46" s="563"/>
      <c r="N46" s="563"/>
      <c r="O46" s="56">
        <v>249</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62" t="s">
        <v>19</v>
      </c>
      <c r="C48" s="563"/>
      <c r="D48" s="563"/>
      <c r="E48" s="563"/>
      <c r="F48" s="564">
        <v>0</v>
      </c>
      <c r="G48" s="564"/>
      <c r="H48" s="83"/>
      <c r="I48" s="82"/>
      <c r="J48" s="17"/>
      <c r="K48" s="565" t="s">
        <v>17</v>
      </c>
      <c r="L48" s="563"/>
      <c r="M48" s="563"/>
      <c r="N48" s="563"/>
      <c r="O48" s="56">
        <v>440</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4.5" customHeight="1">
      <c r="A51" s="560"/>
      <c r="B51" s="560"/>
      <c r="C51" s="560"/>
      <c r="D51" s="560"/>
      <c r="E51" s="560"/>
      <c r="F51" s="560"/>
      <c r="G51" s="560"/>
      <c r="H51" s="560"/>
      <c r="I51" s="560"/>
      <c r="J51" s="560"/>
      <c r="K51" s="560"/>
      <c r="L51" s="560"/>
      <c r="M51" s="560"/>
      <c r="N51" s="560"/>
      <c r="O51" s="560"/>
      <c r="P51" s="560"/>
    </row>
    <row r="52" spans="1:16" ht="9.9499999999999993" customHeight="1">
      <c r="A52" s="20"/>
      <c r="B52" s="103"/>
      <c r="C52" s="103"/>
      <c r="D52" s="103"/>
      <c r="E52" s="103"/>
      <c r="F52" s="103"/>
      <c r="G52" s="104"/>
      <c r="H52" s="106"/>
      <c r="I52" s="82"/>
      <c r="J52" s="82"/>
      <c r="K52" s="82"/>
      <c r="L52" s="82"/>
      <c r="M52" s="82"/>
      <c r="N52" s="82"/>
      <c r="O52" s="82"/>
      <c r="P52" s="82"/>
    </row>
    <row r="53" spans="1:16" ht="36" customHeight="1">
      <c r="A53" s="561" t="s">
        <v>725</v>
      </c>
      <c r="B53" s="561"/>
      <c r="C53" s="561"/>
      <c r="D53" s="561"/>
      <c r="E53" s="561"/>
      <c r="F53" s="561"/>
      <c r="G53" s="561"/>
      <c r="H53" s="561"/>
      <c r="I53" s="561"/>
      <c r="J53" s="561"/>
      <c r="K53" s="561"/>
      <c r="L53" s="561"/>
      <c r="M53" s="561"/>
      <c r="N53" s="561"/>
      <c r="O53" s="561"/>
      <c r="P53" s="561"/>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E12:E13"/>
    <mergeCell ref="A2:P2"/>
    <mergeCell ref="A4:P4"/>
    <mergeCell ref="A6:P6"/>
    <mergeCell ref="B9:D10"/>
    <mergeCell ref="E9:E10"/>
    <mergeCell ref="G12:G13"/>
    <mergeCell ref="H12:H13"/>
    <mergeCell ref="K12:L12"/>
    <mergeCell ref="E21:E22"/>
    <mergeCell ref="B24:B25"/>
    <mergeCell ref="E24:E25"/>
    <mergeCell ref="A19:P19"/>
    <mergeCell ref="B21:B22"/>
    <mergeCell ref="K13:L13"/>
    <mergeCell ref="B15:D16"/>
    <mergeCell ref="E15:E16"/>
    <mergeCell ref="G15:G16"/>
    <mergeCell ref="H15:H16"/>
    <mergeCell ref="K15:L15"/>
    <mergeCell ref="K16:L16"/>
    <mergeCell ref="B12:D13"/>
    <mergeCell ref="B32:D32"/>
    <mergeCell ref="K32:N32"/>
    <mergeCell ref="A28:H28"/>
    <mergeCell ref="J28:P28"/>
    <mergeCell ref="B34:D34"/>
    <mergeCell ref="K34:N34"/>
    <mergeCell ref="B36:D36"/>
    <mergeCell ref="K36:N37"/>
    <mergeCell ref="O36:O37"/>
    <mergeCell ref="B38:D38"/>
    <mergeCell ref="K39:N40"/>
    <mergeCell ref="O39:O40"/>
    <mergeCell ref="A43:H43"/>
    <mergeCell ref="J43:P43"/>
    <mergeCell ref="A51:P51"/>
    <mergeCell ref="A53:P53"/>
    <mergeCell ref="B46:E46"/>
    <mergeCell ref="F46:G46"/>
    <mergeCell ref="K46:N46"/>
    <mergeCell ref="B48:E48"/>
    <mergeCell ref="F48:G48"/>
    <mergeCell ref="K48:N48"/>
  </mergeCells>
  <printOptions horizontalCentered="1"/>
  <pageMargins left="0.19685039370078741" right="0.19685039370078741" top="0.39370078740157483" bottom="0.19685039370078741" header="0" footer="0.19685039370078741"/>
  <pageSetup scale="52"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1A5E9-1371-4ADF-9B43-3879EF353E88}">
  <sheetPr>
    <pageSetUpPr fitToPage="1"/>
  </sheetPr>
  <dimension ref="A1:Y51"/>
  <sheetViews>
    <sheetView view="pageBreakPreview" zoomScale="85" zoomScaleNormal="100" zoomScaleSheetLayoutView="85" workbookViewId="0">
      <selection activeCell="AA22" sqref="AA22"/>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152</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4</v>
      </c>
      <c r="F10" s="223"/>
      <c r="G10" s="223">
        <v>3</v>
      </c>
      <c r="H10" s="223"/>
      <c r="I10" s="223">
        <v>9</v>
      </c>
      <c r="J10" s="223"/>
      <c r="K10" s="224">
        <v>16</v>
      </c>
      <c r="L10" s="128"/>
      <c r="M10" s="220" t="s">
        <v>126</v>
      </c>
      <c r="N10" s="221">
        <v>249</v>
      </c>
      <c r="O10" s="128"/>
      <c r="P10" s="128"/>
      <c r="Q10" s="128"/>
      <c r="R10" s="128"/>
      <c r="S10" s="128"/>
      <c r="T10" s="128"/>
      <c r="U10" s="128"/>
      <c r="V10" s="128"/>
      <c r="W10" s="128"/>
      <c r="X10" s="128"/>
      <c r="Y10" s="128"/>
    </row>
    <row r="11" spans="1:25" ht="21" customHeight="1">
      <c r="A11" s="219" t="s">
        <v>109</v>
      </c>
      <c r="B11" s="135"/>
      <c r="C11" s="222">
        <v>8</v>
      </c>
      <c r="D11" s="223"/>
      <c r="E11" s="223">
        <v>19</v>
      </c>
      <c r="F11" s="223"/>
      <c r="G11" s="223">
        <v>3</v>
      </c>
      <c r="H11" s="223"/>
      <c r="I11" s="223">
        <v>6</v>
      </c>
      <c r="J11" s="223"/>
      <c r="K11" s="224">
        <v>36</v>
      </c>
      <c r="L11" s="128"/>
      <c r="M11" s="220" t="s">
        <v>115</v>
      </c>
      <c r="N11" s="221">
        <v>244</v>
      </c>
      <c r="O11" s="128"/>
      <c r="P11" s="128"/>
      <c r="Q11" s="128"/>
      <c r="R11" s="128"/>
      <c r="S11" s="128"/>
      <c r="T11" s="128"/>
      <c r="U11" s="128"/>
      <c r="V11" s="128"/>
      <c r="W11" s="128"/>
      <c r="X11" s="128"/>
      <c r="Y11" s="128"/>
    </row>
    <row r="12" spans="1:25" ht="21" customHeight="1">
      <c r="A12" s="219" t="s">
        <v>110</v>
      </c>
      <c r="B12" s="135"/>
      <c r="C12" s="222"/>
      <c r="D12" s="223"/>
      <c r="E12" s="223">
        <v>1</v>
      </c>
      <c r="F12" s="223"/>
      <c r="G12" s="223"/>
      <c r="H12" s="223"/>
      <c r="I12" s="223">
        <v>2</v>
      </c>
      <c r="J12" s="223"/>
      <c r="K12" s="224">
        <v>3</v>
      </c>
      <c r="L12" s="128"/>
      <c r="M12" s="220" t="s">
        <v>112</v>
      </c>
      <c r="N12" s="221">
        <v>231</v>
      </c>
      <c r="O12" s="128"/>
      <c r="P12" s="128"/>
      <c r="Q12" s="128"/>
      <c r="R12" s="128"/>
      <c r="S12" s="128"/>
      <c r="T12" s="128"/>
      <c r="U12" s="128"/>
      <c r="V12" s="128"/>
      <c r="W12" s="128"/>
      <c r="X12" s="128"/>
      <c r="Y12" s="128"/>
    </row>
    <row r="13" spans="1:25" ht="21" customHeight="1">
      <c r="A13" s="219" t="s">
        <v>111</v>
      </c>
      <c r="B13" s="135"/>
      <c r="C13" s="222">
        <v>1</v>
      </c>
      <c r="D13" s="223"/>
      <c r="E13" s="223">
        <v>2</v>
      </c>
      <c r="F13" s="223"/>
      <c r="G13" s="223">
        <v>2</v>
      </c>
      <c r="H13" s="223"/>
      <c r="I13" s="223">
        <v>1</v>
      </c>
      <c r="J13" s="223"/>
      <c r="K13" s="224">
        <v>6</v>
      </c>
      <c r="L13" s="128"/>
      <c r="M13" s="220" t="s">
        <v>135</v>
      </c>
      <c r="N13" s="221">
        <v>184</v>
      </c>
      <c r="O13" s="128"/>
      <c r="P13" s="128"/>
      <c r="Q13" s="128"/>
      <c r="R13" s="128"/>
      <c r="S13" s="128"/>
      <c r="T13" s="128"/>
      <c r="U13" s="128"/>
      <c r="V13" s="128"/>
      <c r="W13" s="128"/>
      <c r="X13" s="128"/>
      <c r="Y13" s="128"/>
    </row>
    <row r="14" spans="1:25" ht="21" customHeight="1">
      <c r="A14" s="219" t="s">
        <v>114</v>
      </c>
      <c r="B14" s="135"/>
      <c r="C14" s="222">
        <v>2</v>
      </c>
      <c r="D14" s="223"/>
      <c r="E14" s="223">
        <v>7</v>
      </c>
      <c r="F14" s="223"/>
      <c r="G14" s="223">
        <v>11</v>
      </c>
      <c r="H14" s="223"/>
      <c r="I14" s="223">
        <v>6</v>
      </c>
      <c r="J14" s="223"/>
      <c r="K14" s="224">
        <v>26</v>
      </c>
      <c r="L14" s="128"/>
      <c r="M14" s="220" t="s">
        <v>139</v>
      </c>
      <c r="N14" s="221">
        <v>122</v>
      </c>
      <c r="O14" s="128"/>
      <c r="P14" s="128"/>
      <c r="Q14" s="128"/>
      <c r="R14" s="128"/>
      <c r="S14" s="128"/>
      <c r="T14" s="128"/>
      <c r="U14" s="128"/>
      <c r="V14" s="128"/>
      <c r="W14" s="128"/>
      <c r="X14" s="128"/>
      <c r="Y14" s="128"/>
    </row>
    <row r="15" spans="1:25" ht="21" customHeight="1">
      <c r="A15" s="219" t="s">
        <v>115</v>
      </c>
      <c r="B15" s="135"/>
      <c r="C15" s="222">
        <v>3</v>
      </c>
      <c r="D15" s="223"/>
      <c r="E15" s="223">
        <v>72</v>
      </c>
      <c r="F15" s="223"/>
      <c r="G15" s="223">
        <v>12</v>
      </c>
      <c r="H15" s="223"/>
      <c r="I15" s="223">
        <v>157</v>
      </c>
      <c r="J15" s="223"/>
      <c r="K15" s="224">
        <v>244</v>
      </c>
      <c r="L15" s="128"/>
      <c r="M15" s="220" t="s">
        <v>116</v>
      </c>
      <c r="N15" s="221">
        <v>110</v>
      </c>
      <c r="O15" s="128"/>
      <c r="P15" s="128"/>
      <c r="Q15" s="128"/>
      <c r="R15" s="128"/>
      <c r="S15" s="128"/>
      <c r="T15" s="128"/>
      <c r="U15" s="128"/>
      <c r="V15" s="128"/>
      <c r="W15" s="128"/>
      <c r="X15" s="128"/>
      <c r="Y15" s="128"/>
    </row>
    <row r="16" spans="1:25" ht="21" customHeight="1">
      <c r="A16" s="219" t="s">
        <v>116</v>
      </c>
      <c r="B16" s="135"/>
      <c r="C16" s="222">
        <v>5</v>
      </c>
      <c r="D16" s="223"/>
      <c r="E16" s="223">
        <v>55</v>
      </c>
      <c r="F16" s="223"/>
      <c r="G16" s="223">
        <v>23</v>
      </c>
      <c r="H16" s="223"/>
      <c r="I16" s="223">
        <v>27</v>
      </c>
      <c r="J16" s="223"/>
      <c r="K16" s="224">
        <v>110</v>
      </c>
      <c r="L16" s="128"/>
      <c r="M16" s="220" t="s">
        <v>511</v>
      </c>
      <c r="N16" s="221">
        <v>87</v>
      </c>
      <c r="O16" s="128"/>
      <c r="P16" s="128"/>
      <c r="Q16" s="128"/>
      <c r="R16" s="128"/>
      <c r="S16" s="128"/>
      <c r="T16" s="128"/>
      <c r="U16" s="128"/>
      <c r="V16" s="128"/>
      <c r="W16" s="128"/>
      <c r="X16" s="128"/>
      <c r="Y16" s="128"/>
    </row>
    <row r="17" spans="1:25" ht="21" customHeight="1">
      <c r="A17" s="219" t="s">
        <v>112</v>
      </c>
      <c r="B17" s="135"/>
      <c r="C17" s="222">
        <v>4</v>
      </c>
      <c r="D17" s="223"/>
      <c r="E17" s="223">
        <v>57</v>
      </c>
      <c r="F17" s="223"/>
      <c r="G17" s="223">
        <v>59</v>
      </c>
      <c r="H17" s="223"/>
      <c r="I17" s="223">
        <v>111</v>
      </c>
      <c r="J17" s="223"/>
      <c r="K17" s="224">
        <v>231</v>
      </c>
      <c r="L17" s="128"/>
      <c r="M17" s="220" t="s">
        <v>122</v>
      </c>
      <c r="N17" s="221">
        <v>83</v>
      </c>
      <c r="O17" s="128"/>
      <c r="P17" s="128"/>
      <c r="Q17" s="128"/>
      <c r="R17" s="128"/>
      <c r="S17" s="128"/>
      <c r="T17" s="128"/>
      <c r="U17" s="128"/>
      <c r="V17" s="128"/>
      <c r="W17" s="128"/>
      <c r="X17" s="128"/>
      <c r="Y17" s="128"/>
    </row>
    <row r="18" spans="1:25" ht="21" customHeight="1">
      <c r="A18" s="219" t="s">
        <v>113</v>
      </c>
      <c r="B18" s="135"/>
      <c r="C18" s="222"/>
      <c r="D18" s="223"/>
      <c r="E18" s="223">
        <v>1</v>
      </c>
      <c r="F18" s="223"/>
      <c r="G18" s="223"/>
      <c r="H18" s="223"/>
      <c r="I18" s="223">
        <v>3</v>
      </c>
      <c r="J18" s="223"/>
      <c r="K18" s="224">
        <v>4</v>
      </c>
      <c r="L18" s="128"/>
      <c r="M18" s="220" t="s">
        <v>137</v>
      </c>
      <c r="N18" s="221">
        <v>81</v>
      </c>
      <c r="O18" s="128"/>
      <c r="P18" s="128"/>
      <c r="Q18" s="128"/>
      <c r="R18" s="128"/>
      <c r="S18" s="128"/>
      <c r="T18" s="128"/>
      <c r="U18" s="128"/>
      <c r="V18" s="128"/>
      <c r="W18" s="128"/>
      <c r="X18" s="128"/>
      <c r="Y18" s="128"/>
    </row>
    <row r="19" spans="1:25" ht="21" customHeight="1">
      <c r="A19" s="219" t="s">
        <v>117</v>
      </c>
      <c r="B19" s="135"/>
      <c r="C19" s="222"/>
      <c r="D19" s="223"/>
      <c r="E19" s="223">
        <v>18</v>
      </c>
      <c r="F19" s="223"/>
      <c r="G19" s="223">
        <v>9</v>
      </c>
      <c r="H19" s="223"/>
      <c r="I19" s="223">
        <v>21</v>
      </c>
      <c r="J19" s="223"/>
      <c r="K19" s="224">
        <v>48</v>
      </c>
      <c r="L19" s="128"/>
      <c r="M19" s="220" t="s">
        <v>119</v>
      </c>
      <c r="N19" s="221">
        <v>75</v>
      </c>
      <c r="O19" s="128"/>
      <c r="P19" s="128"/>
      <c r="Q19" s="128"/>
      <c r="R19" s="128"/>
      <c r="S19" s="128"/>
      <c r="T19" s="128"/>
      <c r="U19" s="128"/>
      <c r="V19" s="128"/>
      <c r="W19" s="128"/>
      <c r="X19" s="128"/>
      <c r="Y19" s="128"/>
    </row>
    <row r="20" spans="1:25" ht="21" customHeight="1">
      <c r="A20" s="219" t="s">
        <v>122</v>
      </c>
      <c r="B20" s="135"/>
      <c r="C20" s="222">
        <v>1</v>
      </c>
      <c r="D20" s="223"/>
      <c r="E20" s="223">
        <v>28</v>
      </c>
      <c r="F20" s="223"/>
      <c r="G20" s="223">
        <v>27</v>
      </c>
      <c r="H20" s="223"/>
      <c r="I20" s="223">
        <v>27</v>
      </c>
      <c r="J20" s="223"/>
      <c r="K20" s="224">
        <v>83</v>
      </c>
      <c r="L20" s="128"/>
      <c r="M20" s="220" t="s">
        <v>118</v>
      </c>
      <c r="N20" s="221">
        <v>59</v>
      </c>
      <c r="O20" s="128"/>
      <c r="P20" s="128"/>
      <c r="Q20" s="128"/>
      <c r="R20" s="128"/>
      <c r="S20" s="128"/>
      <c r="T20" s="128"/>
      <c r="U20" s="128"/>
      <c r="V20" s="128"/>
      <c r="W20" s="128"/>
      <c r="X20" s="128"/>
      <c r="Y20" s="128"/>
    </row>
    <row r="21" spans="1:25" ht="21" customHeight="1">
      <c r="A21" s="219" t="s">
        <v>118</v>
      </c>
      <c r="B21" s="135"/>
      <c r="C21" s="222">
        <v>4</v>
      </c>
      <c r="D21" s="223"/>
      <c r="E21" s="223">
        <v>36</v>
      </c>
      <c r="F21" s="223"/>
      <c r="G21" s="223">
        <v>10</v>
      </c>
      <c r="H21" s="223"/>
      <c r="I21" s="223">
        <v>9</v>
      </c>
      <c r="J21" s="223"/>
      <c r="K21" s="224">
        <v>59</v>
      </c>
      <c r="L21" s="128"/>
      <c r="M21" s="220" t="s">
        <v>132</v>
      </c>
      <c r="N21" s="221">
        <v>58</v>
      </c>
      <c r="O21" s="128"/>
      <c r="P21" s="128"/>
      <c r="Q21" s="128"/>
      <c r="R21" s="128"/>
      <c r="S21" s="128"/>
      <c r="T21" s="128"/>
      <c r="U21" s="128"/>
      <c r="V21" s="128"/>
      <c r="W21" s="128"/>
      <c r="X21" s="128"/>
      <c r="Y21" s="128"/>
    </row>
    <row r="22" spans="1:25" ht="21" customHeight="1">
      <c r="A22" s="219" t="s">
        <v>119</v>
      </c>
      <c r="B22" s="135"/>
      <c r="C22" s="222">
        <v>11</v>
      </c>
      <c r="D22" s="223"/>
      <c r="E22" s="223">
        <v>25</v>
      </c>
      <c r="F22" s="223"/>
      <c r="G22" s="223">
        <v>19</v>
      </c>
      <c r="H22" s="223"/>
      <c r="I22" s="223">
        <v>20</v>
      </c>
      <c r="J22" s="223"/>
      <c r="K22" s="224">
        <v>75</v>
      </c>
      <c r="L22" s="128"/>
      <c r="M22" s="220" t="s">
        <v>123</v>
      </c>
      <c r="N22" s="221">
        <v>56</v>
      </c>
      <c r="O22" s="128"/>
      <c r="P22" s="128"/>
      <c r="Q22" s="128"/>
      <c r="R22" s="128"/>
      <c r="S22" s="128"/>
      <c r="T22" s="128"/>
      <c r="U22" s="128"/>
      <c r="V22" s="128"/>
      <c r="W22" s="128"/>
      <c r="X22" s="128"/>
      <c r="Y22" s="128"/>
    </row>
    <row r="23" spans="1:25" ht="21" customHeight="1">
      <c r="A23" s="219" t="s">
        <v>120</v>
      </c>
      <c r="B23" s="135"/>
      <c r="C23" s="222">
        <v>1</v>
      </c>
      <c r="D23" s="223"/>
      <c r="E23" s="223">
        <v>5</v>
      </c>
      <c r="F23" s="223"/>
      <c r="G23" s="223">
        <v>1</v>
      </c>
      <c r="H23" s="223"/>
      <c r="I23" s="223">
        <v>5</v>
      </c>
      <c r="J23" s="223"/>
      <c r="K23" s="224">
        <v>12</v>
      </c>
      <c r="L23" s="128"/>
      <c r="M23" s="220" t="s">
        <v>117</v>
      </c>
      <c r="N23" s="221">
        <v>48</v>
      </c>
      <c r="O23" s="128"/>
      <c r="P23" s="128"/>
      <c r="Q23" s="128"/>
      <c r="R23" s="128"/>
      <c r="S23" s="128"/>
      <c r="T23" s="128"/>
      <c r="U23" s="128"/>
      <c r="V23" s="128"/>
      <c r="W23" s="128"/>
      <c r="X23" s="128"/>
      <c r="Y23" s="128"/>
    </row>
    <row r="24" spans="1:25" ht="21" customHeight="1">
      <c r="A24" s="219" t="s">
        <v>121</v>
      </c>
      <c r="B24" s="135"/>
      <c r="C24" s="222">
        <v>5</v>
      </c>
      <c r="D24" s="223"/>
      <c r="E24" s="223">
        <v>17</v>
      </c>
      <c r="F24" s="223"/>
      <c r="G24" s="223">
        <v>8</v>
      </c>
      <c r="H24" s="223"/>
      <c r="I24" s="223">
        <v>14</v>
      </c>
      <c r="J24" s="223"/>
      <c r="K24" s="224">
        <v>44</v>
      </c>
      <c r="L24" s="128"/>
      <c r="M24" s="220" t="s">
        <v>133</v>
      </c>
      <c r="N24" s="221">
        <v>46</v>
      </c>
      <c r="O24" s="128"/>
      <c r="P24" s="128"/>
      <c r="Q24" s="128"/>
      <c r="R24" s="128"/>
      <c r="S24" s="128"/>
      <c r="T24" s="128"/>
      <c r="U24" s="128"/>
      <c r="V24" s="128"/>
      <c r="W24" s="128"/>
      <c r="X24" s="128"/>
      <c r="Y24" s="128"/>
    </row>
    <row r="25" spans="1:25" ht="21" customHeight="1">
      <c r="A25" s="219" t="s">
        <v>123</v>
      </c>
      <c r="B25" s="135"/>
      <c r="C25" s="222">
        <v>1</v>
      </c>
      <c r="D25" s="223"/>
      <c r="E25" s="223">
        <v>11</v>
      </c>
      <c r="F25" s="223"/>
      <c r="G25" s="223">
        <v>6</v>
      </c>
      <c r="H25" s="223"/>
      <c r="I25" s="223">
        <v>38</v>
      </c>
      <c r="J25" s="223"/>
      <c r="K25" s="224">
        <v>56</v>
      </c>
      <c r="L25" s="128"/>
      <c r="M25" s="220" t="s">
        <v>121</v>
      </c>
      <c r="N25" s="221">
        <v>44</v>
      </c>
      <c r="O25" s="128"/>
      <c r="P25" s="128"/>
      <c r="Q25" s="128"/>
      <c r="R25" s="128"/>
      <c r="S25" s="128"/>
      <c r="T25" s="128"/>
      <c r="U25" s="128"/>
      <c r="V25" s="128"/>
      <c r="W25" s="128"/>
      <c r="X25" s="128"/>
      <c r="Y25" s="128"/>
    </row>
    <row r="26" spans="1:25" ht="21" customHeight="1">
      <c r="A26" s="219" t="s">
        <v>124</v>
      </c>
      <c r="B26" s="135"/>
      <c r="C26" s="222"/>
      <c r="D26" s="223"/>
      <c r="E26" s="223">
        <v>3</v>
      </c>
      <c r="F26" s="223"/>
      <c r="G26" s="223">
        <v>4</v>
      </c>
      <c r="H26" s="223"/>
      <c r="I26" s="223">
        <v>7</v>
      </c>
      <c r="J26" s="223"/>
      <c r="K26" s="224">
        <v>14</v>
      </c>
      <c r="L26" s="128"/>
      <c r="M26" s="220" t="s">
        <v>131</v>
      </c>
      <c r="N26" s="221">
        <v>38</v>
      </c>
      <c r="O26" s="128"/>
      <c r="P26" s="128"/>
      <c r="Q26" s="128"/>
      <c r="R26" s="128"/>
      <c r="S26" s="128"/>
      <c r="T26" s="128"/>
      <c r="U26" s="128"/>
      <c r="V26" s="128"/>
      <c r="W26" s="128"/>
      <c r="X26" s="128"/>
      <c r="Y26" s="128"/>
    </row>
    <row r="27" spans="1:25" ht="21" customHeight="1">
      <c r="A27" s="219" t="s">
        <v>125</v>
      </c>
      <c r="B27" s="135"/>
      <c r="C27" s="222"/>
      <c r="D27" s="223"/>
      <c r="E27" s="223">
        <v>1</v>
      </c>
      <c r="F27" s="223"/>
      <c r="G27" s="223">
        <v>3</v>
      </c>
      <c r="H27" s="223"/>
      <c r="I27" s="223">
        <v>2</v>
      </c>
      <c r="J27" s="223"/>
      <c r="K27" s="224">
        <v>6</v>
      </c>
      <c r="L27" s="128"/>
      <c r="M27" s="220" t="s">
        <v>109</v>
      </c>
      <c r="N27" s="221">
        <v>36</v>
      </c>
      <c r="O27" s="128"/>
      <c r="P27" s="128"/>
      <c r="Q27" s="128"/>
      <c r="R27" s="128"/>
      <c r="S27" s="128"/>
      <c r="T27" s="128"/>
      <c r="U27" s="128"/>
      <c r="V27" s="128"/>
      <c r="W27" s="128"/>
      <c r="X27" s="128"/>
      <c r="Y27" s="128"/>
    </row>
    <row r="28" spans="1:25" ht="21" customHeight="1">
      <c r="A28" s="219" t="s">
        <v>126</v>
      </c>
      <c r="B28" s="135"/>
      <c r="C28" s="222">
        <v>11</v>
      </c>
      <c r="D28" s="223"/>
      <c r="E28" s="223">
        <v>147</v>
      </c>
      <c r="F28" s="223"/>
      <c r="G28" s="223">
        <v>18</v>
      </c>
      <c r="H28" s="223"/>
      <c r="I28" s="223">
        <v>73</v>
      </c>
      <c r="J28" s="223"/>
      <c r="K28" s="224">
        <v>249</v>
      </c>
      <c r="L28" s="128"/>
      <c r="M28" s="220" t="s">
        <v>114</v>
      </c>
      <c r="N28" s="221">
        <v>26</v>
      </c>
      <c r="O28" s="128"/>
      <c r="P28" s="128"/>
      <c r="Q28" s="128"/>
      <c r="R28" s="128"/>
      <c r="S28" s="128"/>
      <c r="T28" s="128"/>
      <c r="U28" s="128"/>
      <c r="V28" s="128"/>
      <c r="W28" s="128"/>
      <c r="X28" s="128"/>
      <c r="Y28" s="128"/>
    </row>
    <row r="29" spans="1:25" ht="21" customHeight="1">
      <c r="A29" s="219" t="s">
        <v>127</v>
      </c>
      <c r="B29" s="135"/>
      <c r="C29" s="222"/>
      <c r="D29" s="223"/>
      <c r="E29" s="223">
        <v>2</v>
      </c>
      <c r="F29" s="223"/>
      <c r="G29" s="223">
        <v>3</v>
      </c>
      <c r="H29" s="223"/>
      <c r="I29" s="223">
        <v>7</v>
      </c>
      <c r="J29" s="223"/>
      <c r="K29" s="224">
        <v>12</v>
      </c>
      <c r="L29" s="128"/>
      <c r="M29" s="220" t="s">
        <v>130</v>
      </c>
      <c r="N29" s="221">
        <v>26</v>
      </c>
      <c r="O29" s="128"/>
      <c r="P29" s="128"/>
      <c r="Q29" s="128"/>
      <c r="R29" s="128"/>
      <c r="S29" s="128"/>
      <c r="T29" s="128"/>
      <c r="U29" s="128"/>
      <c r="V29" s="128"/>
      <c r="W29" s="128"/>
      <c r="X29" s="128"/>
      <c r="Y29" s="128"/>
    </row>
    <row r="30" spans="1:25" ht="21" customHeight="1">
      <c r="A30" s="219" t="s">
        <v>128</v>
      </c>
      <c r="B30" s="135"/>
      <c r="C30" s="222">
        <v>4</v>
      </c>
      <c r="D30" s="223"/>
      <c r="E30" s="223">
        <v>2</v>
      </c>
      <c r="F30" s="223"/>
      <c r="G30" s="223">
        <v>3</v>
      </c>
      <c r="H30" s="223"/>
      <c r="I30" s="223">
        <v>4</v>
      </c>
      <c r="J30" s="223"/>
      <c r="K30" s="224">
        <v>13</v>
      </c>
      <c r="L30" s="128"/>
      <c r="M30" s="220" t="s">
        <v>134</v>
      </c>
      <c r="N30" s="221">
        <v>25</v>
      </c>
      <c r="O30" s="128"/>
      <c r="P30" s="128"/>
      <c r="Q30" s="128"/>
      <c r="R30" s="128"/>
      <c r="S30" s="128"/>
      <c r="T30" s="128"/>
      <c r="U30" s="128"/>
      <c r="V30" s="128"/>
      <c r="W30" s="128"/>
      <c r="X30" s="128"/>
      <c r="Y30" s="128"/>
    </row>
    <row r="31" spans="1:25" ht="21" customHeight="1">
      <c r="A31" s="219" t="s">
        <v>129</v>
      </c>
      <c r="B31" s="135"/>
      <c r="C31" s="222"/>
      <c r="D31" s="223"/>
      <c r="E31" s="223">
        <v>1</v>
      </c>
      <c r="F31" s="223"/>
      <c r="G31" s="223"/>
      <c r="H31" s="223"/>
      <c r="I31" s="223">
        <v>3</v>
      </c>
      <c r="J31" s="223"/>
      <c r="K31" s="224">
        <v>4</v>
      </c>
      <c r="L31" s="128"/>
      <c r="M31" s="220" t="s">
        <v>108</v>
      </c>
      <c r="N31" s="221">
        <v>16</v>
      </c>
      <c r="O31" s="128"/>
      <c r="P31" s="128"/>
      <c r="Q31" s="128"/>
      <c r="R31" s="128"/>
      <c r="S31" s="128"/>
      <c r="T31" s="128"/>
      <c r="U31" s="128"/>
      <c r="V31" s="128"/>
      <c r="W31" s="128"/>
      <c r="X31" s="128"/>
      <c r="Y31" s="128"/>
    </row>
    <row r="32" spans="1:25" ht="21" customHeight="1">
      <c r="A32" s="219" t="s">
        <v>130</v>
      </c>
      <c r="B32" s="135"/>
      <c r="C32" s="222">
        <v>14</v>
      </c>
      <c r="D32" s="223"/>
      <c r="E32" s="223">
        <v>10</v>
      </c>
      <c r="F32" s="223"/>
      <c r="G32" s="223"/>
      <c r="H32" s="223"/>
      <c r="I32" s="223">
        <v>2</v>
      </c>
      <c r="J32" s="223"/>
      <c r="K32" s="224">
        <v>26</v>
      </c>
      <c r="L32" s="128"/>
      <c r="M32" s="220" t="s">
        <v>124</v>
      </c>
      <c r="N32" s="221">
        <v>14</v>
      </c>
      <c r="O32" s="128"/>
      <c r="P32" s="128"/>
      <c r="Q32" s="128"/>
      <c r="R32" s="128"/>
      <c r="S32" s="128"/>
      <c r="T32" s="128"/>
      <c r="U32" s="128"/>
      <c r="V32" s="128"/>
      <c r="W32" s="128"/>
      <c r="X32" s="128"/>
      <c r="Y32" s="128"/>
    </row>
    <row r="33" spans="1:25" ht="21" customHeight="1">
      <c r="A33" s="219" t="s">
        <v>131</v>
      </c>
      <c r="B33" s="135"/>
      <c r="C33" s="222">
        <v>2</v>
      </c>
      <c r="D33" s="223"/>
      <c r="E33" s="223">
        <v>12</v>
      </c>
      <c r="F33" s="223"/>
      <c r="G33" s="223">
        <v>13</v>
      </c>
      <c r="H33" s="223"/>
      <c r="I33" s="223">
        <v>11</v>
      </c>
      <c r="J33" s="223"/>
      <c r="K33" s="224">
        <v>38</v>
      </c>
      <c r="L33" s="128"/>
      <c r="M33" s="220" t="s">
        <v>128</v>
      </c>
      <c r="N33" s="221">
        <v>13</v>
      </c>
      <c r="O33" s="128"/>
      <c r="P33" s="128"/>
      <c r="Q33" s="128"/>
      <c r="R33" s="128"/>
      <c r="S33" s="128"/>
      <c r="T33" s="128"/>
      <c r="U33" s="128"/>
      <c r="V33" s="128"/>
      <c r="W33" s="128"/>
      <c r="X33" s="128"/>
      <c r="Y33" s="128"/>
    </row>
    <row r="34" spans="1:25" ht="21" customHeight="1">
      <c r="A34" s="219" t="s">
        <v>132</v>
      </c>
      <c r="B34" s="135"/>
      <c r="C34" s="222">
        <v>3</v>
      </c>
      <c r="D34" s="223"/>
      <c r="E34" s="223">
        <v>19</v>
      </c>
      <c r="F34" s="223"/>
      <c r="G34" s="223">
        <v>16</v>
      </c>
      <c r="H34" s="223"/>
      <c r="I34" s="223">
        <v>20</v>
      </c>
      <c r="J34" s="223"/>
      <c r="K34" s="224">
        <v>58</v>
      </c>
      <c r="L34" s="128"/>
      <c r="M34" s="220" t="s">
        <v>120</v>
      </c>
      <c r="N34" s="221">
        <v>12</v>
      </c>
      <c r="O34" s="128"/>
      <c r="P34" s="128"/>
      <c r="Q34" s="128"/>
      <c r="R34" s="128"/>
      <c r="S34" s="128"/>
      <c r="T34" s="128"/>
      <c r="U34" s="128"/>
      <c r="V34" s="128"/>
      <c r="W34" s="128"/>
      <c r="X34" s="128"/>
      <c r="Y34" s="128"/>
    </row>
    <row r="35" spans="1:25" ht="21" customHeight="1">
      <c r="A35" s="219" t="s">
        <v>133</v>
      </c>
      <c r="B35" s="135"/>
      <c r="C35" s="222"/>
      <c r="D35" s="223"/>
      <c r="E35" s="223">
        <v>36</v>
      </c>
      <c r="F35" s="223"/>
      <c r="G35" s="223">
        <v>4</v>
      </c>
      <c r="H35" s="223"/>
      <c r="I35" s="223">
        <v>6</v>
      </c>
      <c r="J35" s="223"/>
      <c r="K35" s="224">
        <v>46</v>
      </c>
      <c r="L35" s="128"/>
      <c r="M35" s="220" t="s">
        <v>127</v>
      </c>
      <c r="N35" s="221">
        <v>12</v>
      </c>
      <c r="O35" s="128"/>
      <c r="P35" s="128"/>
      <c r="Q35" s="128"/>
      <c r="R35" s="128"/>
      <c r="S35" s="128"/>
      <c r="T35" s="128"/>
      <c r="U35" s="128"/>
      <c r="V35" s="128"/>
      <c r="W35" s="128"/>
      <c r="X35" s="128"/>
      <c r="Y35" s="128"/>
    </row>
    <row r="36" spans="1:25" ht="21" customHeight="1">
      <c r="A36" s="219" t="s">
        <v>134</v>
      </c>
      <c r="B36" s="135"/>
      <c r="C36" s="222">
        <v>2</v>
      </c>
      <c r="D36" s="223"/>
      <c r="E36" s="223">
        <v>14</v>
      </c>
      <c r="F36" s="223"/>
      <c r="G36" s="223"/>
      <c r="H36" s="223"/>
      <c r="I36" s="223">
        <v>9</v>
      </c>
      <c r="J36" s="223"/>
      <c r="K36" s="224">
        <v>25</v>
      </c>
      <c r="L36" s="128"/>
      <c r="M36" s="220" t="s">
        <v>138</v>
      </c>
      <c r="N36" s="221">
        <v>11</v>
      </c>
      <c r="O36" s="128"/>
      <c r="P36" s="128"/>
      <c r="Q36" s="128"/>
      <c r="R36" s="128"/>
      <c r="S36" s="128"/>
      <c r="T36" s="128"/>
      <c r="U36" s="128"/>
      <c r="V36" s="128"/>
      <c r="W36" s="128"/>
      <c r="X36" s="128"/>
      <c r="Y36" s="128"/>
    </row>
    <row r="37" spans="1:25" ht="21" customHeight="1">
      <c r="A37" s="219" t="s">
        <v>135</v>
      </c>
      <c r="B37" s="135"/>
      <c r="C37" s="222">
        <v>5</v>
      </c>
      <c r="D37" s="223"/>
      <c r="E37" s="223">
        <v>30</v>
      </c>
      <c r="F37" s="223"/>
      <c r="G37" s="223">
        <v>36</v>
      </c>
      <c r="H37" s="223"/>
      <c r="I37" s="223">
        <v>113</v>
      </c>
      <c r="J37" s="223"/>
      <c r="K37" s="224">
        <v>184</v>
      </c>
      <c r="L37" s="128"/>
      <c r="M37" s="220" t="s">
        <v>111</v>
      </c>
      <c r="N37" s="221">
        <v>6</v>
      </c>
      <c r="O37" s="128"/>
      <c r="P37" s="128"/>
      <c r="Q37" s="128"/>
      <c r="R37" s="128"/>
      <c r="S37" s="128"/>
      <c r="T37" s="128"/>
      <c r="U37" s="128"/>
      <c r="V37" s="128"/>
      <c r="W37" s="128"/>
      <c r="X37" s="128"/>
      <c r="Y37" s="128"/>
    </row>
    <row r="38" spans="1:25" ht="21" customHeight="1">
      <c r="A38" s="219" t="s">
        <v>136</v>
      </c>
      <c r="B38" s="135"/>
      <c r="C38" s="222">
        <v>1</v>
      </c>
      <c r="D38" s="223"/>
      <c r="E38" s="223">
        <v>2</v>
      </c>
      <c r="F38" s="223"/>
      <c r="G38" s="223">
        <v>2</v>
      </c>
      <c r="H38" s="223"/>
      <c r="I38" s="223">
        <v>1</v>
      </c>
      <c r="J38" s="223"/>
      <c r="K38" s="224">
        <v>6</v>
      </c>
      <c r="L38" s="128"/>
      <c r="M38" s="220" t="s">
        <v>125</v>
      </c>
      <c r="N38" s="221">
        <v>6</v>
      </c>
      <c r="O38" s="128"/>
      <c r="P38" s="128"/>
      <c r="Q38" s="128"/>
      <c r="R38" s="128"/>
      <c r="S38" s="128"/>
      <c r="T38" s="128"/>
      <c r="U38" s="128"/>
      <c r="V38" s="128"/>
      <c r="W38" s="128"/>
      <c r="X38" s="128"/>
      <c r="Y38" s="128"/>
    </row>
    <row r="39" spans="1:25" ht="21" customHeight="1">
      <c r="A39" s="219" t="s">
        <v>137</v>
      </c>
      <c r="B39" s="135"/>
      <c r="C39" s="222">
        <v>9</v>
      </c>
      <c r="D39" s="223"/>
      <c r="E39" s="223">
        <v>23</v>
      </c>
      <c r="F39" s="223"/>
      <c r="G39" s="223">
        <v>18</v>
      </c>
      <c r="H39" s="223"/>
      <c r="I39" s="223">
        <v>31</v>
      </c>
      <c r="J39" s="223"/>
      <c r="K39" s="224">
        <v>81</v>
      </c>
      <c r="L39" s="128"/>
      <c r="M39" s="220" t="s">
        <v>136</v>
      </c>
      <c r="N39" s="221">
        <v>6</v>
      </c>
      <c r="O39" s="128"/>
      <c r="P39" s="128"/>
      <c r="Q39" s="128"/>
      <c r="R39" s="128"/>
      <c r="S39" s="128"/>
      <c r="T39" s="128"/>
      <c r="U39" s="128"/>
      <c r="V39" s="128"/>
      <c r="W39" s="128"/>
      <c r="X39" s="128"/>
      <c r="Y39" s="128"/>
    </row>
    <row r="40" spans="1:25" ht="21" customHeight="1">
      <c r="A40" s="219" t="s">
        <v>138</v>
      </c>
      <c r="B40" s="135"/>
      <c r="C40" s="222">
        <v>4</v>
      </c>
      <c r="D40" s="223"/>
      <c r="E40" s="223">
        <v>6</v>
      </c>
      <c r="F40" s="223"/>
      <c r="G40" s="223">
        <v>1</v>
      </c>
      <c r="H40" s="223"/>
      <c r="I40" s="223"/>
      <c r="J40" s="223"/>
      <c r="K40" s="224">
        <v>11</v>
      </c>
      <c r="L40" s="128"/>
      <c r="M40" s="220" t="s">
        <v>113</v>
      </c>
      <c r="N40" s="221">
        <v>4</v>
      </c>
      <c r="O40" s="128"/>
      <c r="P40" s="128"/>
      <c r="Q40" s="128"/>
      <c r="R40" s="128"/>
      <c r="S40" s="128"/>
      <c r="T40" s="128"/>
      <c r="U40" s="128"/>
      <c r="V40" s="128"/>
      <c r="W40" s="128"/>
      <c r="X40" s="128"/>
      <c r="Y40" s="128"/>
    </row>
    <row r="41" spans="1:25" ht="21" customHeight="1">
      <c r="A41" s="219" t="s">
        <v>139</v>
      </c>
      <c r="B41" s="135"/>
      <c r="C41" s="222">
        <v>2</v>
      </c>
      <c r="D41" s="223"/>
      <c r="E41" s="223">
        <v>89</v>
      </c>
      <c r="F41" s="223"/>
      <c r="G41" s="223">
        <v>2</v>
      </c>
      <c r="H41" s="223"/>
      <c r="I41" s="223">
        <v>29</v>
      </c>
      <c r="J41" s="223"/>
      <c r="K41" s="224">
        <v>122</v>
      </c>
      <c r="L41" s="128"/>
      <c r="M41" s="220" t="s">
        <v>129</v>
      </c>
      <c r="N41" s="221">
        <v>4</v>
      </c>
      <c r="O41" s="128"/>
      <c r="P41" s="128"/>
      <c r="Q41" s="128"/>
      <c r="R41" s="128"/>
      <c r="S41" s="128"/>
      <c r="T41" s="128"/>
      <c r="U41" s="128"/>
      <c r="V41" s="128"/>
      <c r="W41" s="128"/>
      <c r="X41" s="128"/>
      <c r="Y41" s="128"/>
    </row>
    <row r="42" spans="1:25" ht="21" customHeight="1">
      <c r="A42" s="219" t="s">
        <v>511</v>
      </c>
      <c r="B42" s="135"/>
      <c r="C42" s="222">
        <v>4</v>
      </c>
      <c r="D42" s="223"/>
      <c r="E42" s="223">
        <v>17</v>
      </c>
      <c r="F42" s="223"/>
      <c r="G42" s="223">
        <v>21</v>
      </c>
      <c r="H42" s="223"/>
      <c r="I42" s="223">
        <v>45</v>
      </c>
      <c r="J42" s="223"/>
      <c r="K42" s="224">
        <v>87</v>
      </c>
      <c r="L42" s="128"/>
      <c r="M42" s="220" t="s">
        <v>110</v>
      </c>
      <c r="N42" s="221">
        <v>3</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107</v>
      </c>
      <c r="D44" s="227">
        <v>0</v>
      </c>
      <c r="E44" s="227">
        <v>772</v>
      </c>
      <c r="F44" s="227">
        <v>0</v>
      </c>
      <c r="G44" s="227">
        <v>337</v>
      </c>
      <c r="H44" s="227">
        <v>0</v>
      </c>
      <c r="I44" s="227">
        <v>819</v>
      </c>
      <c r="J44" s="227">
        <v>0</v>
      </c>
      <c r="K44" s="228">
        <v>2035</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071BA-025C-4A90-968A-6BDD2FE93379}">
  <sheetPr>
    <pageSetUpPr fitToPage="1"/>
  </sheetPr>
  <dimension ref="A1:Y51"/>
  <sheetViews>
    <sheetView view="pageBreakPreview" zoomScale="85" zoomScaleNormal="100" zoomScaleSheetLayoutView="85" workbookViewId="0">
      <selection activeCell="Z16" sqref="Z16"/>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11" t="s">
        <v>515</v>
      </c>
      <c r="B2" s="611"/>
      <c r="C2" s="611"/>
      <c r="D2" s="611"/>
      <c r="E2" s="611"/>
      <c r="F2" s="611"/>
      <c r="G2" s="611"/>
      <c r="H2" s="611"/>
      <c r="I2" s="611"/>
      <c r="J2" s="611"/>
      <c r="K2" s="611"/>
      <c r="L2" s="611"/>
      <c r="M2" s="611"/>
      <c r="N2" s="611"/>
      <c r="O2" s="611"/>
      <c r="P2" s="611"/>
      <c r="Q2" s="611"/>
      <c r="R2" s="611"/>
      <c r="S2" s="611"/>
      <c r="T2" s="611"/>
      <c r="U2" s="611"/>
      <c r="V2" s="611"/>
      <c r="W2" s="611"/>
      <c r="X2" s="611"/>
      <c r="Y2" s="611"/>
    </row>
    <row r="3" spans="1:25" ht="30" customHeight="1">
      <c r="A3" s="611" t="str">
        <f>UPPER(CONCATENATE("Enero 2024"))</f>
        <v>ENERO 2024</v>
      </c>
      <c r="B3" s="611"/>
      <c r="C3" s="611"/>
      <c r="D3" s="611"/>
      <c r="E3" s="611"/>
      <c r="F3" s="611"/>
      <c r="G3" s="611"/>
      <c r="H3" s="611"/>
      <c r="I3" s="611"/>
      <c r="J3" s="611"/>
      <c r="K3" s="611"/>
      <c r="L3" s="611"/>
      <c r="M3" s="611"/>
      <c r="N3" s="611"/>
      <c r="O3" s="611"/>
      <c r="P3" s="611"/>
      <c r="Q3" s="611"/>
      <c r="R3" s="611"/>
      <c r="S3" s="611"/>
      <c r="T3" s="611"/>
      <c r="U3" s="611"/>
      <c r="V3" s="611"/>
      <c r="W3" s="611"/>
      <c r="X3" s="611"/>
      <c r="Y3" s="611"/>
    </row>
    <row r="4" spans="1:25">
      <c r="A4" s="135"/>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30" t="s">
        <v>153</v>
      </c>
      <c r="B5" s="630"/>
      <c r="C5" s="630"/>
      <c r="D5" s="630"/>
      <c r="E5" s="630"/>
      <c r="F5" s="630"/>
      <c r="G5" s="630"/>
      <c r="H5" s="630"/>
      <c r="I5" s="630"/>
      <c r="J5" s="630"/>
      <c r="K5" s="630"/>
      <c r="L5" s="630"/>
      <c r="M5" s="630"/>
      <c r="N5" s="630"/>
      <c r="O5" s="630"/>
      <c r="P5" s="630"/>
      <c r="Q5" s="630"/>
      <c r="R5" s="630"/>
      <c r="S5" s="630"/>
      <c r="T5" s="630"/>
      <c r="U5" s="630"/>
      <c r="V5" s="630"/>
      <c r="W5" s="630"/>
      <c r="X5" s="630"/>
      <c r="Y5" s="630"/>
    </row>
    <row r="6" spans="1:25" ht="18" customHeight="1">
      <c r="A6" s="605" t="s">
        <v>197</v>
      </c>
      <c r="B6" s="604"/>
      <c r="C6" s="605" t="s">
        <v>101</v>
      </c>
      <c r="D6" s="605"/>
      <c r="E6" s="605"/>
      <c r="F6" s="605"/>
      <c r="G6" s="605" t="s">
        <v>102</v>
      </c>
      <c r="H6" s="605"/>
      <c r="I6" s="605"/>
      <c r="J6" s="605"/>
      <c r="K6" s="605" t="s">
        <v>83</v>
      </c>
      <c r="L6" s="128"/>
      <c r="M6" s="128"/>
      <c r="N6" s="128"/>
      <c r="O6" s="128"/>
      <c r="P6" s="128"/>
      <c r="Q6" s="128"/>
      <c r="R6" s="128"/>
      <c r="S6" s="128"/>
      <c r="T6" s="128"/>
      <c r="U6" s="128"/>
      <c r="V6" s="128"/>
      <c r="W6" s="128"/>
      <c r="X6" s="128"/>
      <c r="Y6" s="128"/>
    </row>
    <row r="7" spans="1:25" ht="18" customHeight="1">
      <c r="A7" s="605"/>
      <c r="B7" s="604"/>
      <c r="C7" s="605" t="s">
        <v>513</v>
      </c>
      <c r="D7" s="605"/>
      <c r="E7" s="605" t="s">
        <v>514</v>
      </c>
      <c r="F7" s="605"/>
      <c r="G7" s="605" t="s">
        <v>513</v>
      </c>
      <c r="H7" s="605"/>
      <c r="I7" s="605" t="s">
        <v>514</v>
      </c>
      <c r="J7" s="605"/>
      <c r="K7" s="605"/>
      <c r="L7" s="128"/>
      <c r="M7" s="128"/>
      <c r="N7" s="128"/>
      <c r="O7" s="128"/>
      <c r="P7" s="128"/>
      <c r="Q7" s="128"/>
      <c r="R7" s="128"/>
      <c r="S7" s="128"/>
      <c r="T7" s="128"/>
      <c r="U7" s="128"/>
      <c r="V7" s="128"/>
      <c r="W7" s="128"/>
      <c r="X7" s="128"/>
      <c r="Y7" s="128"/>
    </row>
    <row r="8" spans="1:25" ht="18" customHeight="1">
      <c r="A8" s="605"/>
      <c r="B8" s="604"/>
      <c r="C8" s="291" t="s">
        <v>105</v>
      </c>
      <c r="D8" s="291" t="s">
        <v>106</v>
      </c>
      <c r="E8" s="291" t="s">
        <v>105</v>
      </c>
      <c r="F8" s="291" t="s">
        <v>106</v>
      </c>
      <c r="G8" s="291" t="s">
        <v>105</v>
      </c>
      <c r="H8" s="291" t="s">
        <v>106</v>
      </c>
      <c r="I8" s="291" t="s">
        <v>105</v>
      </c>
      <c r="J8" s="291" t="s">
        <v>106</v>
      </c>
      <c r="K8" s="605"/>
      <c r="L8" s="128"/>
      <c r="M8" s="128"/>
      <c r="N8" s="128"/>
      <c r="O8" s="128"/>
      <c r="P8" s="128"/>
      <c r="Q8" s="128"/>
      <c r="R8" s="128"/>
      <c r="S8" s="128"/>
      <c r="T8" s="128"/>
      <c r="U8" s="128"/>
      <c r="V8" s="128"/>
      <c r="W8" s="128"/>
      <c r="X8" s="128"/>
      <c r="Y8" s="128"/>
    </row>
    <row r="9" spans="1:25" ht="8.1" customHeight="1">
      <c r="A9" s="135"/>
      <c r="B9" s="135"/>
      <c r="C9" s="135"/>
      <c r="D9" s="135"/>
      <c r="E9" s="135"/>
      <c r="F9" s="135"/>
      <c r="G9" s="135"/>
      <c r="H9" s="135"/>
      <c r="I9" s="135"/>
      <c r="J9" s="135"/>
      <c r="K9" s="135"/>
      <c r="L9" s="128"/>
      <c r="M9" s="128"/>
      <c r="N9" s="128"/>
      <c r="O9" s="128"/>
      <c r="P9" s="128"/>
      <c r="Q9" s="128"/>
      <c r="R9" s="128"/>
      <c r="S9" s="128"/>
      <c r="T9" s="128"/>
      <c r="U9" s="128"/>
      <c r="V9" s="128"/>
      <c r="W9" s="128"/>
      <c r="X9" s="128"/>
      <c r="Y9" s="128"/>
    </row>
    <row r="10" spans="1:25" ht="21" customHeight="1">
      <c r="A10" s="219" t="s">
        <v>108</v>
      </c>
      <c r="B10" s="135"/>
      <c r="C10" s="222"/>
      <c r="D10" s="223"/>
      <c r="E10" s="223">
        <v>3</v>
      </c>
      <c r="F10" s="223"/>
      <c r="G10" s="223"/>
      <c r="H10" s="223"/>
      <c r="I10" s="223"/>
      <c r="J10" s="223"/>
      <c r="K10" s="224">
        <v>3</v>
      </c>
      <c r="L10" s="128"/>
      <c r="M10" s="220" t="s">
        <v>116</v>
      </c>
      <c r="N10" s="221">
        <v>16</v>
      </c>
      <c r="O10" s="128"/>
      <c r="P10" s="128"/>
      <c r="Q10" s="128"/>
      <c r="R10" s="128"/>
      <c r="S10" s="128"/>
      <c r="T10" s="128"/>
      <c r="U10" s="128"/>
      <c r="V10" s="128"/>
      <c r="W10" s="128"/>
      <c r="X10" s="128"/>
      <c r="Y10" s="128"/>
    </row>
    <row r="11" spans="1:25" ht="21" customHeight="1">
      <c r="A11" s="219" t="s">
        <v>109</v>
      </c>
      <c r="B11" s="135"/>
      <c r="C11" s="222"/>
      <c r="D11" s="223"/>
      <c r="E11" s="223">
        <v>1</v>
      </c>
      <c r="F11" s="223"/>
      <c r="G11" s="223"/>
      <c r="H11" s="223"/>
      <c r="I11" s="223">
        <v>1</v>
      </c>
      <c r="J11" s="223"/>
      <c r="K11" s="224">
        <v>2</v>
      </c>
      <c r="L11" s="128"/>
      <c r="M11" s="220" t="s">
        <v>137</v>
      </c>
      <c r="N11" s="221">
        <v>12</v>
      </c>
      <c r="O11" s="128"/>
      <c r="P11" s="128"/>
      <c r="Q11" s="128"/>
      <c r="R11" s="128"/>
      <c r="S11" s="128"/>
      <c r="T11" s="128"/>
      <c r="U11" s="128"/>
      <c r="V11" s="128"/>
      <c r="W11" s="128"/>
      <c r="X11" s="128"/>
      <c r="Y11" s="128"/>
    </row>
    <row r="12" spans="1:25" ht="21" customHeight="1">
      <c r="A12" s="219" t="s">
        <v>110</v>
      </c>
      <c r="B12" s="135"/>
      <c r="C12" s="222"/>
      <c r="D12" s="223"/>
      <c r="E12" s="223">
        <v>1</v>
      </c>
      <c r="F12" s="223"/>
      <c r="G12" s="223"/>
      <c r="H12" s="223"/>
      <c r="I12" s="223"/>
      <c r="J12" s="223"/>
      <c r="K12" s="224">
        <v>1</v>
      </c>
      <c r="L12" s="128"/>
      <c r="M12" s="220" t="s">
        <v>128</v>
      </c>
      <c r="N12" s="221">
        <v>11</v>
      </c>
      <c r="O12" s="128"/>
      <c r="P12" s="128"/>
      <c r="Q12" s="128"/>
      <c r="R12" s="128"/>
      <c r="S12" s="128"/>
      <c r="T12" s="128"/>
      <c r="U12" s="128"/>
      <c r="V12" s="128"/>
      <c r="W12" s="128"/>
      <c r="X12" s="128"/>
      <c r="Y12" s="128"/>
    </row>
    <row r="13" spans="1:25" ht="21" customHeight="1">
      <c r="A13" s="219" t="s">
        <v>111</v>
      </c>
      <c r="B13" s="135"/>
      <c r="C13" s="222"/>
      <c r="D13" s="223"/>
      <c r="E13" s="223"/>
      <c r="F13" s="223"/>
      <c r="G13" s="223"/>
      <c r="H13" s="223"/>
      <c r="I13" s="223"/>
      <c r="J13" s="223"/>
      <c r="K13" s="224">
        <v>0</v>
      </c>
      <c r="L13" s="128"/>
      <c r="M13" s="220" t="s">
        <v>135</v>
      </c>
      <c r="N13" s="221">
        <v>10</v>
      </c>
      <c r="O13" s="128"/>
      <c r="P13" s="128"/>
      <c r="Q13" s="128"/>
      <c r="R13" s="128"/>
      <c r="S13" s="128"/>
      <c r="T13" s="128"/>
      <c r="U13" s="128"/>
      <c r="V13" s="128"/>
      <c r="W13" s="128"/>
      <c r="X13" s="128"/>
      <c r="Y13" s="128"/>
    </row>
    <row r="14" spans="1:25" ht="21" customHeight="1">
      <c r="A14" s="219" t="s">
        <v>114</v>
      </c>
      <c r="B14" s="135"/>
      <c r="C14" s="222">
        <v>1</v>
      </c>
      <c r="D14" s="223"/>
      <c r="E14" s="223">
        <v>6</v>
      </c>
      <c r="F14" s="223"/>
      <c r="G14" s="223"/>
      <c r="H14" s="223"/>
      <c r="I14" s="223">
        <v>2</v>
      </c>
      <c r="J14" s="223"/>
      <c r="K14" s="224">
        <v>9</v>
      </c>
      <c r="L14" s="128"/>
      <c r="M14" s="220" t="s">
        <v>114</v>
      </c>
      <c r="N14" s="221">
        <v>9</v>
      </c>
      <c r="O14" s="128"/>
      <c r="P14" s="128"/>
      <c r="Q14" s="128"/>
      <c r="R14" s="128"/>
      <c r="S14" s="128"/>
      <c r="T14" s="128"/>
      <c r="U14" s="128"/>
      <c r="V14" s="128"/>
      <c r="W14" s="128"/>
      <c r="X14" s="128"/>
      <c r="Y14" s="128"/>
    </row>
    <row r="15" spans="1:25" ht="21" customHeight="1">
      <c r="A15" s="219" t="s">
        <v>115</v>
      </c>
      <c r="B15" s="135"/>
      <c r="C15" s="222"/>
      <c r="D15" s="223"/>
      <c r="E15" s="223">
        <v>3</v>
      </c>
      <c r="F15" s="223"/>
      <c r="G15" s="223">
        <v>1</v>
      </c>
      <c r="H15" s="223"/>
      <c r="I15" s="223">
        <v>1</v>
      </c>
      <c r="J15" s="223"/>
      <c r="K15" s="224">
        <v>5</v>
      </c>
      <c r="L15" s="128"/>
      <c r="M15" s="220" t="s">
        <v>119</v>
      </c>
      <c r="N15" s="221">
        <v>9</v>
      </c>
      <c r="O15" s="128"/>
      <c r="P15" s="128"/>
      <c r="Q15" s="128"/>
      <c r="R15" s="128"/>
      <c r="S15" s="128"/>
      <c r="T15" s="128"/>
      <c r="U15" s="128"/>
      <c r="V15" s="128"/>
      <c r="W15" s="128"/>
      <c r="X15" s="128"/>
      <c r="Y15" s="128"/>
    </row>
    <row r="16" spans="1:25" ht="21" customHeight="1">
      <c r="A16" s="219" t="s">
        <v>116</v>
      </c>
      <c r="B16" s="135"/>
      <c r="C16" s="222"/>
      <c r="D16" s="223"/>
      <c r="E16" s="223">
        <v>7</v>
      </c>
      <c r="F16" s="223"/>
      <c r="G16" s="223">
        <v>4</v>
      </c>
      <c r="H16" s="223"/>
      <c r="I16" s="223">
        <v>5</v>
      </c>
      <c r="J16" s="223"/>
      <c r="K16" s="224">
        <v>16</v>
      </c>
      <c r="L16" s="128"/>
      <c r="M16" s="220" t="s">
        <v>122</v>
      </c>
      <c r="N16" s="221">
        <v>6</v>
      </c>
      <c r="O16" s="128"/>
      <c r="P16" s="128"/>
      <c r="Q16" s="128"/>
      <c r="R16" s="128"/>
      <c r="S16" s="128"/>
      <c r="T16" s="128"/>
      <c r="U16" s="128"/>
      <c r="V16" s="128"/>
      <c r="W16" s="128"/>
      <c r="X16" s="128"/>
      <c r="Y16" s="128"/>
    </row>
    <row r="17" spans="1:25" ht="21" customHeight="1">
      <c r="A17" s="219" t="s">
        <v>112</v>
      </c>
      <c r="B17" s="135"/>
      <c r="C17" s="222"/>
      <c r="D17" s="223"/>
      <c r="E17" s="223"/>
      <c r="F17" s="223"/>
      <c r="G17" s="223"/>
      <c r="H17" s="223"/>
      <c r="I17" s="223">
        <v>1</v>
      </c>
      <c r="J17" s="223"/>
      <c r="K17" s="224">
        <v>1</v>
      </c>
      <c r="L17" s="128"/>
      <c r="M17" s="220" t="s">
        <v>124</v>
      </c>
      <c r="N17" s="221">
        <v>6</v>
      </c>
      <c r="O17" s="128"/>
      <c r="P17" s="128"/>
      <c r="Q17" s="128"/>
      <c r="R17" s="128"/>
      <c r="S17" s="128"/>
      <c r="T17" s="128"/>
      <c r="U17" s="128"/>
      <c r="V17" s="128"/>
      <c r="W17" s="128"/>
      <c r="X17" s="128"/>
      <c r="Y17" s="128"/>
    </row>
    <row r="18" spans="1:25" ht="21" customHeight="1">
      <c r="A18" s="219" t="s">
        <v>113</v>
      </c>
      <c r="B18" s="135"/>
      <c r="C18" s="222"/>
      <c r="D18" s="223"/>
      <c r="E18" s="223"/>
      <c r="F18" s="223"/>
      <c r="G18" s="223"/>
      <c r="H18" s="223"/>
      <c r="I18" s="223"/>
      <c r="J18" s="223"/>
      <c r="K18" s="224">
        <v>0</v>
      </c>
      <c r="L18" s="128"/>
      <c r="M18" s="220" t="s">
        <v>115</v>
      </c>
      <c r="N18" s="221">
        <v>5</v>
      </c>
      <c r="O18" s="128"/>
      <c r="P18" s="128"/>
      <c r="Q18" s="128"/>
      <c r="R18" s="128"/>
      <c r="S18" s="128"/>
      <c r="T18" s="128"/>
      <c r="U18" s="128"/>
      <c r="V18" s="128"/>
      <c r="W18" s="128"/>
      <c r="X18" s="128"/>
      <c r="Y18" s="128"/>
    </row>
    <row r="19" spans="1:25" ht="21" customHeight="1">
      <c r="A19" s="219" t="s">
        <v>117</v>
      </c>
      <c r="B19" s="135"/>
      <c r="C19" s="222"/>
      <c r="D19" s="223"/>
      <c r="E19" s="223">
        <v>2</v>
      </c>
      <c r="F19" s="223"/>
      <c r="G19" s="223"/>
      <c r="H19" s="223"/>
      <c r="I19" s="223"/>
      <c r="J19" s="223"/>
      <c r="K19" s="224">
        <v>2</v>
      </c>
      <c r="L19" s="128"/>
      <c r="M19" s="220" t="s">
        <v>123</v>
      </c>
      <c r="N19" s="221">
        <v>4</v>
      </c>
      <c r="O19" s="128"/>
      <c r="P19" s="128"/>
      <c r="Q19" s="128"/>
      <c r="R19" s="128"/>
      <c r="S19" s="128"/>
      <c r="T19" s="128"/>
      <c r="U19" s="128"/>
      <c r="V19" s="128"/>
      <c r="W19" s="128"/>
      <c r="X19" s="128"/>
      <c r="Y19" s="128"/>
    </row>
    <row r="20" spans="1:25" ht="21" customHeight="1">
      <c r="A20" s="219" t="s">
        <v>122</v>
      </c>
      <c r="B20" s="135"/>
      <c r="C20" s="222"/>
      <c r="D20" s="223"/>
      <c r="E20" s="223"/>
      <c r="F20" s="223"/>
      <c r="G20" s="223">
        <v>2</v>
      </c>
      <c r="H20" s="223"/>
      <c r="I20" s="223">
        <v>4</v>
      </c>
      <c r="J20" s="223"/>
      <c r="K20" s="224">
        <v>6</v>
      </c>
      <c r="L20" s="128"/>
      <c r="M20" s="220" t="s">
        <v>126</v>
      </c>
      <c r="N20" s="221">
        <v>4</v>
      </c>
      <c r="O20" s="128"/>
      <c r="P20" s="128"/>
      <c r="Q20" s="128"/>
      <c r="R20" s="128"/>
      <c r="S20" s="128"/>
      <c r="T20" s="128"/>
      <c r="U20" s="128"/>
      <c r="V20" s="128"/>
      <c r="W20" s="128"/>
      <c r="X20" s="128"/>
      <c r="Y20" s="128"/>
    </row>
    <row r="21" spans="1:25" ht="21" customHeight="1">
      <c r="A21" s="219" t="s">
        <v>118</v>
      </c>
      <c r="B21" s="135"/>
      <c r="C21" s="222"/>
      <c r="D21" s="223"/>
      <c r="E21" s="223">
        <v>2</v>
      </c>
      <c r="F21" s="223"/>
      <c r="G21" s="223"/>
      <c r="H21" s="223"/>
      <c r="I21" s="223">
        <v>1</v>
      </c>
      <c r="J21" s="223"/>
      <c r="K21" s="224">
        <v>3</v>
      </c>
      <c r="L21" s="128"/>
      <c r="M21" s="220" t="s">
        <v>139</v>
      </c>
      <c r="N21" s="221">
        <v>4</v>
      </c>
      <c r="O21" s="128"/>
      <c r="P21" s="128"/>
      <c r="Q21" s="128"/>
      <c r="R21" s="128"/>
      <c r="S21" s="128"/>
      <c r="T21" s="128"/>
      <c r="U21" s="128"/>
      <c r="V21" s="128"/>
      <c r="W21" s="128"/>
      <c r="X21" s="128"/>
      <c r="Y21" s="128"/>
    </row>
    <row r="22" spans="1:25" ht="21" customHeight="1">
      <c r="A22" s="219" t="s">
        <v>119</v>
      </c>
      <c r="B22" s="135"/>
      <c r="C22" s="222"/>
      <c r="D22" s="223"/>
      <c r="E22" s="223">
        <v>5</v>
      </c>
      <c r="F22" s="223"/>
      <c r="G22" s="223">
        <v>1</v>
      </c>
      <c r="H22" s="223"/>
      <c r="I22" s="223">
        <v>3</v>
      </c>
      <c r="J22" s="223"/>
      <c r="K22" s="224">
        <v>9</v>
      </c>
      <c r="L22" s="128"/>
      <c r="M22" s="220" t="s">
        <v>108</v>
      </c>
      <c r="N22" s="221">
        <v>3</v>
      </c>
      <c r="O22" s="128"/>
      <c r="P22" s="128"/>
      <c r="Q22" s="128"/>
      <c r="R22" s="128"/>
      <c r="S22" s="128"/>
      <c r="T22" s="128"/>
      <c r="U22" s="128"/>
      <c r="V22" s="128"/>
      <c r="W22" s="128"/>
      <c r="X22" s="128"/>
      <c r="Y22" s="128"/>
    </row>
    <row r="23" spans="1:25" ht="21" customHeight="1">
      <c r="A23" s="219" t="s">
        <v>120</v>
      </c>
      <c r="B23" s="135"/>
      <c r="C23" s="222">
        <v>1</v>
      </c>
      <c r="D23" s="223"/>
      <c r="E23" s="223">
        <v>2</v>
      </c>
      <c r="F23" s="223"/>
      <c r="G23" s="223"/>
      <c r="H23" s="223"/>
      <c r="I23" s="223"/>
      <c r="J23" s="223"/>
      <c r="K23" s="224">
        <v>3</v>
      </c>
      <c r="L23" s="128"/>
      <c r="M23" s="220" t="s">
        <v>118</v>
      </c>
      <c r="N23" s="221">
        <v>3</v>
      </c>
      <c r="O23" s="128"/>
      <c r="P23" s="128"/>
      <c r="Q23" s="128"/>
      <c r="R23" s="128"/>
      <c r="S23" s="128"/>
      <c r="T23" s="128"/>
      <c r="U23" s="128"/>
      <c r="V23" s="128"/>
      <c r="W23" s="128"/>
      <c r="X23" s="128"/>
      <c r="Y23" s="128"/>
    </row>
    <row r="24" spans="1:25" ht="21" customHeight="1">
      <c r="A24" s="219" t="s">
        <v>121</v>
      </c>
      <c r="B24" s="135"/>
      <c r="C24" s="222">
        <v>1</v>
      </c>
      <c r="D24" s="223"/>
      <c r="E24" s="223">
        <v>1</v>
      </c>
      <c r="F24" s="223"/>
      <c r="G24" s="223"/>
      <c r="H24" s="223"/>
      <c r="I24" s="223">
        <v>1</v>
      </c>
      <c r="J24" s="223"/>
      <c r="K24" s="224">
        <v>3</v>
      </c>
      <c r="L24" s="128"/>
      <c r="M24" s="220" t="s">
        <v>120</v>
      </c>
      <c r="N24" s="221">
        <v>3</v>
      </c>
      <c r="O24" s="128"/>
      <c r="P24" s="128"/>
      <c r="Q24" s="128"/>
      <c r="R24" s="128"/>
      <c r="S24" s="128"/>
      <c r="T24" s="128"/>
      <c r="U24" s="128"/>
      <c r="V24" s="128"/>
      <c r="W24" s="128"/>
      <c r="X24" s="128"/>
      <c r="Y24" s="128"/>
    </row>
    <row r="25" spans="1:25" ht="21" customHeight="1">
      <c r="A25" s="219" t="s">
        <v>123</v>
      </c>
      <c r="B25" s="135"/>
      <c r="C25" s="222"/>
      <c r="D25" s="223"/>
      <c r="E25" s="223">
        <v>1</v>
      </c>
      <c r="F25" s="223"/>
      <c r="G25" s="223"/>
      <c r="H25" s="223"/>
      <c r="I25" s="223">
        <v>3</v>
      </c>
      <c r="J25" s="223"/>
      <c r="K25" s="224">
        <v>4</v>
      </c>
      <c r="L25" s="128"/>
      <c r="M25" s="220" t="s">
        <v>121</v>
      </c>
      <c r="N25" s="221">
        <v>3</v>
      </c>
      <c r="O25" s="128"/>
      <c r="P25" s="128"/>
      <c r="Q25" s="128"/>
      <c r="R25" s="128"/>
      <c r="S25" s="128"/>
      <c r="T25" s="128"/>
      <c r="U25" s="128"/>
      <c r="V25" s="128"/>
      <c r="W25" s="128"/>
      <c r="X25" s="128"/>
      <c r="Y25" s="128"/>
    </row>
    <row r="26" spans="1:25" ht="21" customHeight="1">
      <c r="A26" s="219" t="s">
        <v>124</v>
      </c>
      <c r="B26" s="135"/>
      <c r="C26" s="222">
        <v>1</v>
      </c>
      <c r="D26" s="223"/>
      <c r="E26" s="223">
        <v>2</v>
      </c>
      <c r="F26" s="223"/>
      <c r="G26" s="223"/>
      <c r="H26" s="223"/>
      <c r="I26" s="223">
        <v>3</v>
      </c>
      <c r="J26" s="223"/>
      <c r="K26" s="224">
        <v>6</v>
      </c>
      <c r="L26" s="128"/>
      <c r="M26" s="220" t="s">
        <v>511</v>
      </c>
      <c r="N26" s="221">
        <v>3</v>
      </c>
      <c r="O26" s="128"/>
      <c r="P26" s="128"/>
      <c r="Q26" s="128"/>
      <c r="R26" s="128"/>
      <c r="S26" s="128"/>
      <c r="T26" s="128"/>
      <c r="U26" s="128"/>
      <c r="V26" s="128"/>
      <c r="W26" s="128"/>
      <c r="X26" s="128"/>
      <c r="Y26" s="128"/>
    </row>
    <row r="27" spans="1:25" ht="21" customHeight="1">
      <c r="A27" s="219" t="s">
        <v>125</v>
      </c>
      <c r="B27" s="135"/>
      <c r="C27" s="222"/>
      <c r="D27" s="223"/>
      <c r="E27" s="223">
        <v>1</v>
      </c>
      <c r="F27" s="223"/>
      <c r="G27" s="223"/>
      <c r="H27" s="223"/>
      <c r="I27" s="223"/>
      <c r="J27" s="223"/>
      <c r="K27" s="224">
        <v>1</v>
      </c>
      <c r="L27" s="128"/>
      <c r="M27" s="220" t="s">
        <v>109</v>
      </c>
      <c r="N27" s="221">
        <v>2</v>
      </c>
      <c r="O27" s="128"/>
      <c r="P27" s="128"/>
      <c r="Q27" s="128"/>
      <c r="R27" s="128"/>
      <c r="S27" s="128"/>
      <c r="T27" s="128"/>
      <c r="U27" s="128"/>
      <c r="V27" s="128"/>
      <c r="W27" s="128"/>
      <c r="X27" s="128"/>
      <c r="Y27" s="128"/>
    </row>
    <row r="28" spans="1:25" ht="21" customHeight="1">
      <c r="A28" s="219" t="s">
        <v>126</v>
      </c>
      <c r="B28" s="135"/>
      <c r="C28" s="222">
        <v>1</v>
      </c>
      <c r="D28" s="223"/>
      <c r="E28" s="223">
        <v>2</v>
      </c>
      <c r="F28" s="223"/>
      <c r="G28" s="223">
        <v>1</v>
      </c>
      <c r="H28" s="223"/>
      <c r="I28" s="223"/>
      <c r="J28" s="223"/>
      <c r="K28" s="224">
        <v>4</v>
      </c>
      <c r="L28" s="128"/>
      <c r="M28" s="220" t="s">
        <v>117</v>
      </c>
      <c r="N28" s="221">
        <v>2</v>
      </c>
      <c r="O28" s="128"/>
      <c r="P28" s="128"/>
      <c r="Q28" s="128"/>
      <c r="R28" s="128"/>
      <c r="S28" s="128"/>
      <c r="T28" s="128"/>
      <c r="U28" s="128"/>
      <c r="V28" s="128"/>
      <c r="W28" s="128"/>
      <c r="X28" s="128"/>
      <c r="Y28" s="128"/>
    </row>
    <row r="29" spans="1:25" ht="21" customHeight="1">
      <c r="A29" s="219" t="s">
        <v>127</v>
      </c>
      <c r="B29" s="135"/>
      <c r="C29" s="222"/>
      <c r="D29" s="223"/>
      <c r="E29" s="223"/>
      <c r="F29" s="223"/>
      <c r="G29" s="223"/>
      <c r="H29" s="223"/>
      <c r="I29" s="223">
        <v>2</v>
      </c>
      <c r="J29" s="223"/>
      <c r="K29" s="224">
        <v>2</v>
      </c>
      <c r="L29" s="128"/>
      <c r="M29" s="220" t="s">
        <v>127</v>
      </c>
      <c r="N29" s="221">
        <v>2</v>
      </c>
      <c r="O29" s="128"/>
      <c r="P29" s="128"/>
      <c r="Q29" s="128"/>
      <c r="R29" s="128"/>
      <c r="S29" s="128"/>
      <c r="T29" s="128"/>
      <c r="U29" s="128"/>
      <c r="V29" s="128"/>
      <c r="W29" s="128"/>
      <c r="X29" s="128"/>
      <c r="Y29" s="128"/>
    </row>
    <row r="30" spans="1:25" ht="21" customHeight="1">
      <c r="A30" s="219" t="s">
        <v>128</v>
      </c>
      <c r="B30" s="135"/>
      <c r="C30" s="222">
        <v>3</v>
      </c>
      <c r="D30" s="223"/>
      <c r="E30" s="223">
        <v>4</v>
      </c>
      <c r="F30" s="223"/>
      <c r="G30" s="223"/>
      <c r="H30" s="223"/>
      <c r="I30" s="223">
        <v>4</v>
      </c>
      <c r="J30" s="223"/>
      <c r="K30" s="224">
        <v>11</v>
      </c>
      <c r="L30" s="128"/>
      <c r="M30" s="220" t="s">
        <v>132</v>
      </c>
      <c r="N30" s="221">
        <v>2</v>
      </c>
      <c r="O30" s="128"/>
      <c r="P30" s="128"/>
      <c r="Q30" s="128"/>
      <c r="R30" s="128"/>
      <c r="S30" s="128"/>
      <c r="T30" s="128"/>
      <c r="U30" s="128"/>
      <c r="V30" s="128"/>
      <c r="W30" s="128"/>
      <c r="X30" s="128"/>
      <c r="Y30" s="128"/>
    </row>
    <row r="31" spans="1:25" ht="21" customHeight="1">
      <c r="A31" s="219" t="s">
        <v>129</v>
      </c>
      <c r="B31" s="135"/>
      <c r="C31" s="222"/>
      <c r="D31" s="223"/>
      <c r="E31" s="223"/>
      <c r="F31" s="223"/>
      <c r="G31" s="223"/>
      <c r="H31" s="223"/>
      <c r="I31" s="223"/>
      <c r="J31" s="223"/>
      <c r="K31" s="224">
        <v>0</v>
      </c>
      <c r="L31" s="128"/>
      <c r="M31" s="220" t="s">
        <v>133</v>
      </c>
      <c r="N31" s="221">
        <v>2</v>
      </c>
      <c r="O31" s="128"/>
      <c r="P31" s="128"/>
      <c r="Q31" s="128"/>
      <c r="R31" s="128"/>
      <c r="S31" s="128"/>
      <c r="T31" s="128"/>
      <c r="U31" s="128"/>
      <c r="V31" s="128"/>
      <c r="W31" s="128"/>
      <c r="X31" s="128"/>
      <c r="Y31" s="128"/>
    </row>
    <row r="32" spans="1:25" ht="21" customHeight="1">
      <c r="A32" s="219" t="s">
        <v>130</v>
      </c>
      <c r="B32" s="135"/>
      <c r="C32" s="222"/>
      <c r="D32" s="223"/>
      <c r="E32" s="223"/>
      <c r="F32" s="223"/>
      <c r="G32" s="223">
        <v>1</v>
      </c>
      <c r="H32" s="223"/>
      <c r="I32" s="223"/>
      <c r="J32" s="223"/>
      <c r="K32" s="224">
        <v>1</v>
      </c>
      <c r="L32" s="128"/>
      <c r="M32" s="220" t="s">
        <v>110</v>
      </c>
      <c r="N32" s="221">
        <v>1</v>
      </c>
      <c r="O32" s="128"/>
      <c r="P32" s="128"/>
      <c r="Q32" s="128"/>
      <c r="R32" s="128"/>
      <c r="S32" s="128"/>
      <c r="T32" s="128"/>
      <c r="U32" s="128"/>
      <c r="V32" s="128"/>
      <c r="W32" s="128"/>
      <c r="X32" s="128"/>
      <c r="Y32" s="128"/>
    </row>
    <row r="33" spans="1:25" ht="21" customHeight="1">
      <c r="A33" s="219" t="s">
        <v>131</v>
      </c>
      <c r="B33" s="135"/>
      <c r="C33" s="222"/>
      <c r="D33" s="223"/>
      <c r="E33" s="223"/>
      <c r="F33" s="223"/>
      <c r="G33" s="223"/>
      <c r="H33" s="223"/>
      <c r="I33" s="223"/>
      <c r="J33" s="223"/>
      <c r="K33" s="224">
        <v>0</v>
      </c>
      <c r="L33" s="128"/>
      <c r="M33" s="220" t="s">
        <v>112</v>
      </c>
      <c r="N33" s="221">
        <v>1</v>
      </c>
      <c r="O33" s="128"/>
      <c r="P33" s="128"/>
      <c r="Q33" s="128"/>
      <c r="R33" s="128"/>
      <c r="S33" s="128"/>
      <c r="T33" s="128"/>
      <c r="U33" s="128"/>
      <c r="V33" s="128"/>
      <c r="W33" s="128"/>
      <c r="X33" s="128"/>
      <c r="Y33" s="128"/>
    </row>
    <row r="34" spans="1:25" ht="21" customHeight="1">
      <c r="A34" s="219" t="s">
        <v>132</v>
      </c>
      <c r="B34" s="135"/>
      <c r="C34" s="222"/>
      <c r="D34" s="223"/>
      <c r="E34" s="223">
        <v>1</v>
      </c>
      <c r="F34" s="223"/>
      <c r="G34" s="223"/>
      <c r="H34" s="223"/>
      <c r="I34" s="223">
        <v>1</v>
      </c>
      <c r="J34" s="223"/>
      <c r="K34" s="224">
        <v>2</v>
      </c>
      <c r="L34" s="128"/>
      <c r="M34" s="220" t="s">
        <v>125</v>
      </c>
      <c r="N34" s="221">
        <v>1</v>
      </c>
      <c r="O34" s="128"/>
      <c r="P34" s="128"/>
      <c r="Q34" s="128"/>
      <c r="R34" s="128"/>
      <c r="S34" s="128"/>
      <c r="T34" s="128"/>
      <c r="U34" s="128"/>
      <c r="V34" s="128"/>
      <c r="W34" s="128"/>
      <c r="X34" s="128"/>
      <c r="Y34" s="128"/>
    </row>
    <row r="35" spans="1:25" ht="21" customHeight="1">
      <c r="A35" s="219" t="s">
        <v>133</v>
      </c>
      <c r="B35" s="135"/>
      <c r="C35" s="222"/>
      <c r="D35" s="223"/>
      <c r="E35" s="223">
        <v>2</v>
      </c>
      <c r="F35" s="223"/>
      <c r="G35" s="223"/>
      <c r="H35" s="223"/>
      <c r="I35" s="223"/>
      <c r="J35" s="223"/>
      <c r="K35" s="224">
        <v>2</v>
      </c>
      <c r="L35" s="128"/>
      <c r="M35" s="220" t="s">
        <v>130</v>
      </c>
      <c r="N35" s="221">
        <v>1</v>
      </c>
      <c r="O35" s="128"/>
      <c r="P35" s="128"/>
      <c r="Q35" s="128"/>
      <c r="R35" s="128"/>
      <c r="S35" s="128"/>
      <c r="T35" s="128"/>
      <c r="U35" s="128"/>
      <c r="V35" s="128"/>
      <c r="W35" s="128"/>
      <c r="X35" s="128"/>
      <c r="Y35" s="128"/>
    </row>
    <row r="36" spans="1:25" ht="21" customHeight="1">
      <c r="A36" s="219" t="s">
        <v>134</v>
      </c>
      <c r="B36" s="135"/>
      <c r="C36" s="222"/>
      <c r="D36" s="223"/>
      <c r="E36" s="223">
        <v>1</v>
      </c>
      <c r="F36" s="223"/>
      <c r="G36" s="223"/>
      <c r="H36" s="223"/>
      <c r="I36" s="223"/>
      <c r="J36" s="223"/>
      <c r="K36" s="224">
        <v>1</v>
      </c>
      <c r="L36" s="128"/>
      <c r="M36" s="220" t="s">
        <v>134</v>
      </c>
      <c r="N36" s="221">
        <v>1</v>
      </c>
      <c r="O36" s="128"/>
      <c r="P36" s="128"/>
      <c r="Q36" s="128"/>
      <c r="R36" s="128"/>
      <c r="S36" s="128"/>
      <c r="T36" s="128"/>
      <c r="U36" s="128"/>
      <c r="V36" s="128"/>
      <c r="W36" s="128"/>
      <c r="X36" s="128"/>
      <c r="Y36" s="128"/>
    </row>
    <row r="37" spans="1:25" ht="21" customHeight="1">
      <c r="A37" s="219" t="s">
        <v>135</v>
      </c>
      <c r="B37" s="135"/>
      <c r="C37" s="222">
        <v>1</v>
      </c>
      <c r="D37" s="223"/>
      <c r="E37" s="223">
        <v>3</v>
      </c>
      <c r="F37" s="223"/>
      <c r="G37" s="223">
        <v>2</v>
      </c>
      <c r="H37" s="223"/>
      <c r="I37" s="223">
        <v>4</v>
      </c>
      <c r="J37" s="223"/>
      <c r="K37" s="224">
        <v>10</v>
      </c>
      <c r="L37" s="128"/>
      <c r="M37" s="220" t="s">
        <v>136</v>
      </c>
      <c r="N37" s="221">
        <v>1</v>
      </c>
      <c r="O37" s="128"/>
      <c r="P37" s="128"/>
      <c r="Q37" s="128"/>
      <c r="R37" s="128"/>
      <c r="S37" s="128"/>
      <c r="T37" s="128"/>
      <c r="U37" s="128"/>
      <c r="V37" s="128"/>
      <c r="W37" s="128"/>
      <c r="X37" s="128"/>
      <c r="Y37" s="128"/>
    </row>
    <row r="38" spans="1:25" ht="21" customHeight="1">
      <c r="A38" s="219" t="s">
        <v>136</v>
      </c>
      <c r="B38" s="135"/>
      <c r="C38" s="222"/>
      <c r="D38" s="223"/>
      <c r="E38" s="223">
        <v>1</v>
      </c>
      <c r="F38" s="223"/>
      <c r="G38" s="223"/>
      <c r="H38" s="223"/>
      <c r="I38" s="223"/>
      <c r="J38" s="223"/>
      <c r="K38" s="224">
        <v>1</v>
      </c>
      <c r="L38" s="128"/>
      <c r="M38" s="220" t="s">
        <v>138</v>
      </c>
      <c r="N38" s="221">
        <v>1</v>
      </c>
      <c r="O38" s="128"/>
      <c r="P38" s="128"/>
      <c r="Q38" s="128"/>
      <c r="R38" s="128"/>
      <c r="S38" s="128"/>
      <c r="T38" s="128"/>
      <c r="U38" s="128"/>
      <c r="V38" s="128"/>
      <c r="W38" s="128"/>
      <c r="X38" s="128"/>
      <c r="Y38" s="128"/>
    </row>
    <row r="39" spans="1:25" ht="21" customHeight="1">
      <c r="A39" s="219" t="s">
        <v>137</v>
      </c>
      <c r="B39" s="135"/>
      <c r="C39" s="222">
        <v>2</v>
      </c>
      <c r="D39" s="223"/>
      <c r="E39" s="223">
        <v>8</v>
      </c>
      <c r="F39" s="223"/>
      <c r="G39" s="223">
        <v>1</v>
      </c>
      <c r="H39" s="223"/>
      <c r="I39" s="223">
        <v>1</v>
      </c>
      <c r="J39" s="223"/>
      <c r="K39" s="224">
        <v>12</v>
      </c>
      <c r="L39" s="128"/>
      <c r="M39" s="220" t="s">
        <v>111</v>
      </c>
      <c r="N39" s="221">
        <v>0</v>
      </c>
      <c r="O39" s="128"/>
      <c r="P39" s="128"/>
      <c r="Q39" s="128"/>
      <c r="R39" s="128"/>
      <c r="S39" s="128"/>
      <c r="T39" s="128"/>
      <c r="U39" s="128"/>
      <c r="V39" s="128"/>
      <c r="W39" s="128"/>
      <c r="X39" s="128"/>
      <c r="Y39" s="128"/>
    </row>
    <row r="40" spans="1:25" ht="21" customHeight="1">
      <c r="A40" s="219" t="s">
        <v>138</v>
      </c>
      <c r="B40" s="135"/>
      <c r="C40" s="222"/>
      <c r="D40" s="223"/>
      <c r="E40" s="223"/>
      <c r="F40" s="223"/>
      <c r="G40" s="223"/>
      <c r="H40" s="223"/>
      <c r="I40" s="223">
        <v>1</v>
      </c>
      <c r="J40" s="223"/>
      <c r="K40" s="224">
        <v>1</v>
      </c>
      <c r="L40" s="128"/>
      <c r="M40" s="220" t="s">
        <v>113</v>
      </c>
      <c r="N40" s="221">
        <v>0</v>
      </c>
      <c r="O40" s="128"/>
      <c r="P40" s="128"/>
      <c r="Q40" s="128"/>
      <c r="R40" s="128"/>
      <c r="S40" s="128"/>
      <c r="T40" s="128"/>
      <c r="U40" s="128"/>
      <c r="V40" s="128"/>
      <c r="W40" s="128"/>
      <c r="X40" s="128"/>
      <c r="Y40" s="128"/>
    </row>
    <row r="41" spans="1:25" ht="21" customHeight="1">
      <c r="A41" s="219" t="s">
        <v>139</v>
      </c>
      <c r="B41" s="135"/>
      <c r="C41" s="222"/>
      <c r="D41" s="223"/>
      <c r="E41" s="223">
        <v>4</v>
      </c>
      <c r="F41" s="223"/>
      <c r="G41" s="223"/>
      <c r="H41" s="223"/>
      <c r="I41" s="223"/>
      <c r="J41" s="223"/>
      <c r="K41" s="224">
        <v>4</v>
      </c>
      <c r="L41" s="128"/>
      <c r="M41" s="220" t="s">
        <v>129</v>
      </c>
      <c r="N41" s="221">
        <v>0</v>
      </c>
      <c r="O41" s="128"/>
      <c r="P41" s="128"/>
      <c r="Q41" s="128"/>
      <c r="R41" s="128"/>
      <c r="S41" s="128"/>
      <c r="T41" s="128"/>
      <c r="U41" s="128"/>
      <c r="V41" s="128"/>
      <c r="W41" s="128"/>
      <c r="X41" s="128"/>
      <c r="Y41" s="128"/>
    </row>
    <row r="42" spans="1:25" ht="21" customHeight="1">
      <c r="A42" s="219" t="s">
        <v>511</v>
      </c>
      <c r="B42" s="135"/>
      <c r="C42" s="222"/>
      <c r="D42" s="223"/>
      <c r="E42" s="223"/>
      <c r="F42" s="223"/>
      <c r="G42" s="223"/>
      <c r="H42" s="223"/>
      <c r="I42" s="223">
        <v>3</v>
      </c>
      <c r="J42" s="223"/>
      <c r="K42" s="224">
        <v>3</v>
      </c>
      <c r="L42" s="128"/>
      <c r="M42" s="220" t="s">
        <v>131</v>
      </c>
      <c r="N42" s="221">
        <v>0</v>
      </c>
      <c r="O42" s="128"/>
      <c r="P42" s="128"/>
      <c r="Q42" s="128"/>
      <c r="R42" s="128"/>
      <c r="S42" s="128"/>
      <c r="T42" s="128"/>
      <c r="U42" s="128"/>
      <c r="V42" s="128"/>
      <c r="W42" s="128"/>
      <c r="X42" s="128"/>
      <c r="Y42" s="128"/>
    </row>
    <row r="43" spans="1:25" ht="8.1" customHeight="1">
      <c r="A43" s="135"/>
      <c r="B43" s="135"/>
      <c r="C43" s="225"/>
      <c r="D43" s="225"/>
      <c r="E43" s="225"/>
      <c r="F43" s="225"/>
      <c r="G43" s="225"/>
      <c r="H43" s="225"/>
      <c r="I43" s="225"/>
      <c r="J43" s="225"/>
      <c r="K43" s="225"/>
      <c r="L43" s="128"/>
      <c r="M43" s="128"/>
      <c r="N43" s="128"/>
      <c r="O43" s="128"/>
      <c r="P43" s="128"/>
      <c r="Q43" s="128"/>
      <c r="R43" s="128"/>
      <c r="S43" s="128"/>
      <c r="T43" s="128"/>
      <c r="U43" s="128"/>
      <c r="V43" s="128"/>
      <c r="W43" s="128"/>
      <c r="X43" s="128"/>
      <c r="Y43" s="128"/>
    </row>
    <row r="44" spans="1:25" ht="21" customHeight="1">
      <c r="A44" s="215" t="s">
        <v>104</v>
      </c>
      <c r="B44" s="135"/>
      <c r="C44" s="226">
        <v>11</v>
      </c>
      <c r="D44" s="227">
        <v>0</v>
      </c>
      <c r="E44" s="227">
        <v>63</v>
      </c>
      <c r="F44" s="227">
        <v>0</v>
      </c>
      <c r="G44" s="227">
        <v>13</v>
      </c>
      <c r="H44" s="227">
        <v>0</v>
      </c>
      <c r="I44" s="227">
        <v>41</v>
      </c>
      <c r="J44" s="227">
        <v>0</v>
      </c>
      <c r="K44" s="228">
        <v>128</v>
      </c>
      <c r="L44" s="128"/>
      <c r="M44" s="128"/>
      <c r="N44" s="128"/>
      <c r="O44" s="128"/>
      <c r="P44" s="128"/>
      <c r="Q44" s="128"/>
      <c r="R44" s="128"/>
      <c r="S44" s="128"/>
      <c r="T44" s="128"/>
      <c r="U44" s="128"/>
      <c r="V44" s="128"/>
      <c r="W44" s="128"/>
      <c r="X44" s="128"/>
      <c r="Y44" s="128"/>
    </row>
    <row r="45" spans="1:25">
      <c r="A45" s="135"/>
      <c r="B45" s="135"/>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5"/>
      <c r="B46" s="135"/>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5"/>
      <c r="B47" s="135"/>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512</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510</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644</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18"/>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0"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F6E9-C6A5-4F32-9706-CD661F88975D}">
  <sheetPr>
    <pageSetUpPr fitToPage="1"/>
  </sheetPr>
  <dimension ref="A1:M64"/>
  <sheetViews>
    <sheetView view="pageBreakPreview" zoomScale="60" zoomScaleNormal="100" workbookViewId="0">
      <selection activeCell="E18" sqref="E18"/>
    </sheetView>
  </sheetViews>
  <sheetFormatPr baseColWidth="10" defaultRowHeight="12.75"/>
  <cols>
    <col min="1" max="1" width="64.7109375" style="230" customWidth="1"/>
    <col min="2" max="2" width="1.7109375" style="230" customWidth="1"/>
    <col min="3" max="11" width="30.7109375" style="230" customWidth="1"/>
    <col min="12" max="12" width="1.7109375" style="230" customWidth="1"/>
    <col min="13" max="13" width="15.7109375" style="230" customWidth="1"/>
    <col min="14" max="16384" width="11.42578125" style="230"/>
  </cols>
  <sheetData>
    <row r="1" spans="1:13">
      <c r="A1" s="230" t="s">
        <v>62</v>
      </c>
    </row>
    <row r="2" spans="1:13" ht="64.5" customHeight="1">
      <c r="A2" s="631" t="s">
        <v>726</v>
      </c>
      <c r="B2" s="631"/>
      <c r="C2" s="631"/>
      <c r="D2" s="631"/>
      <c r="E2" s="631"/>
      <c r="F2" s="631"/>
      <c r="G2" s="631"/>
      <c r="H2" s="631"/>
      <c r="I2" s="631"/>
      <c r="J2" s="631"/>
      <c r="K2" s="631"/>
      <c r="L2" s="631"/>
      <c r="M2" s="631"/>
    </row>
    <row r="3" spans="1:13" ht="38.25" customHeight="1">
      <c r="A3" s="631" t="str">
        <f>UPPER(CONCATENATE("Enero 2024"))</f>
        <v>ENERO 2024</v>
      </c>
      <c r="B3" s="631"/>
      <c r="C3" s="631"/>
      <c r="D3" s="631"/>
      <c r="E3" s="631"/>
      <c r="F3" s="631"/>
      <c r="G3" s="631"/>
      <c r="H3" s="631"/>
      <c r="I3" s="631"/>
      <c r="J3" s="631"/>
      <c r="K3" s="631"/>
      <c r="L3" s="631"/>
      <c r="M3" s="631"/>
    </row>
    <row r="4" spans="1:13">
      <c r="A4" s="231"/>
    </row>
    <row r="5" spans="1:13" ht="29.25" customHeight="1">
      <c r="A5" s="687" t="s">
        <v>100</v>
      </c>
      <c r="B5" s="632"/>
      <c r="C5" s="685" t="s">
        <v>52</v>
      </c>
      <c r="D5" s="685"/>
      <c r="E5" s="685"/>
      <c r="F5" s="685"/>
      <c r="G5" s="685"/>
      <c r="H5" s="685"/>
      <c r="I5" s="685"/>
      <c r="J5" s="685"/>
      <c r="K5" s="685"/>
      <c r="M5" s="688" t="s">
        <v>104</v>
      </c>
    </row>
    <row r="6" spans="1:13" ht="33.75" customHeight="1">
      <c r="A6" s="687"/>
      <c r="B6" s="632"/>
      <c r="C6" s="686" t="s">
        <v>523</v>
      </c>
      <c r="D6" s="686" t="s">
        <v>522</v>
      </c>
      <c r="E6" s="686" t="s">
        <v>521</v>
      </c>
      <c r="F6" s="686" t="s">
        <v>520</v>
      </c>
      <c r="G6" s="686" t="s">
        <v>519</v>
      </c>
      <c r="H6" s="686" t="s">
        <v>518</v>
      </c>
      <c r="I6" s="686" t="s">
        <v>517</v>
      </c>
      <c r="J6" s="686" t="s">
        <v>516</v>
      </c>
      <c r="K6" s="686" t="s">
        <v>525</v>
      </c>
      <c r="M6" s="688"/>
    </row>
    <row r="7" spans="1:13" ht="8.1" customHeight="1">
      <c r="A7" s="232"/>
      <c r="B7" s="233"/>
      <c r="K7" s="233"/>
    </row>
    <row r="8" spans="1:13" ht="24" customHeight="1">
      <c r="A8" s="234" t="s">
        <v>108</v>
      </c>
      <c r="B8" s="231"/>
      <c r="C8" s="689">
        <v>270</v>
      </c>
      <c r="D8" s="689">
        <v>372</v>
      </c>
      <c r="E8" s="689">
        <v>396</v>
      </c>
      <c r="F8" s="689">
        <v>352</v>
      </c>
      <c r="G8" s="689">
        <v>247</v>
      </c>
      <c r="H8" s="689">
        <v>182</v>
      </c>
      <c r="I8" s="689">
        <v>112</v>
      </c>
      <c r="J8" s="689">
        <v>63</v>
      </c>
      <c r="K8" s="689">
        <v>58</v>
      </c>
      <c r="L8" s="690"/>
      <c r="M8" s="691">
        <v>2052</v>
      </c>
    </row>
    <row r="9" spans="1:13" ht="24" customHeight="1">
      <c r="A9" s="234" t="s">
        <v>109</v>
      </c>
      <c r="B9" s="231"/>
      <c r="C9" s="692">
        <v>1208</v>
      </c>
      <c r="D9" s="692">
        <v>2175</v>
      </c>
      <c r="E9" s="692">
        <v>2897</v>
      </c>
      <c r="F9" s="692">
        <v>2319</v>
      </c>
      <c r="G9" s="692">
        <v>2013</v>
      </c>
      <c r="H9" s="692">
        <v>1489</v>
      </c>
      <c r="I9" s="689">
        <v>580</v>
      </c>
      <c r="J9" s="689">
        <v>298</v>
      </c>
      <c r="K9" s="689">
        <v>297</v>
      </c>
      <c r="L9" s="690"/>
      <c r="M9" s="691">
        <v>13276</v>
      </c>
    </row>
    <row r="10" spans="1:13" ht="24" customHeight="1">
      <c r="A10" s="234" t="s">
        <v>110</v>
      </c>
      <c r="B10" s="231"/>
      <c r="C10" s="689">
        <v>146</v>
      </c>
      <c r="D10" s="689">
        <v>173</v>
      </c>
      <c r="E10" s="689">
        <v>245</v>
      </c>
      <c r="F10" s="689">
        <v>218</v>
      </c>
      <c r="G10" s="689">
        <v>177</v>
      </c>
      <c r="H10" s="689">
        <v>129</v>
      </c>
      <c r="I10" s="689">
        <v>50</v>
      </c>
      <c r="J10" s="689">
        <v>40</v>
      </c>
      <c r="K10" s="689">
        <v>42</v>
      </c>
      <c r="L10" s="690"/>
      <c r="M10" s="691">
        <v>1220</v>
      </c>
    </row>
    <row r="11" spans="1:13" ht="24" customHeight="1">
      <c r="A11" s="234" t="s">
        <v>111</v>
      </c>
      <c r="B11" s="231"/>
      <c r="C11" s="689">
        <v>81</v>
      </c>
      <c r="D11" s="689">
        <v>134</v>
      </c>
      <c r="E11" s="689">
        <v>191</v>
      </c>
      <c r="F11" s="689">
        <v>179</v>
      </c>
      <c r="G11" s="689">
        <v>145</v>
      </c>
      <c r="H11" s="689">
        <v>119</v>
      </c>
      <c r="I11" s="689">
        <v>74</v>
      </c>
      <c r="J11" s="689">
        <v>40</v>
      </c>
      <c r="K11" s="689">
        <v>49</v>
      </c>
      <c r="L11" s="690"/>
      <c r="M11" s="691">
        <v>1012</v>
      </c>
    </row>
    <row r="12" spans="1:13" ht="24" customHeight="1">
      <c r="A12" s="234" t="s">
        <v>114</v>
      </c>
      <c r="B12" s="231"/>
      <c r="C12" s="689">
        <v>976</v>
      </c>
      <c r="D12" s="689">
        <v>866</v>
      </c>
      <c r="E12" s="689">
        <v>820</v>
      </c>
      <c r="F12" s="689">
        <v>736</v>
      </c>
      <c r="G12" s="689">
        <v>647</v>
      </c>
      <c r="H12" s="689">
        <v>479</v>
      </c>
      <c r="I12" s="689">
        <v>374</v>
      </c>
      <c r="J12" s="689">
        <v>317</v>
      </c>
      <c r="K12" s="689">
        <v>276</v>
      </c>
      <c r="L12" s="690"/>
      <c r="M12" s="691">
        <v>5491</v>
      </c>
    </row>
    <row r="13" spans="1:13" ht="24" customHeight="1">
      <c r="A13" s="234" t="s">
        <v>115</v>
      </c>
      <c r="B13" s="231"/>
      <c r="C13" s="692">
        <v>1042</v>
      </c>
      <c r="D13" s="692">
        <v>1542</v>
      </c>
      <c r="E13" s="692">
        <v>1755</v>
      </c>
      <c r="F13" s="692">
        <v>1531</v>
      </c>
      <c r="G13" s="692">
        <v>1095</v>
      </c>
      <c r="H13" s="689">
        <v>740</v>
      </c>
      <c r="I13" s="689">
        <v>500</v>
      </c>
      <c r="J13" s="689">
        <v>284</v>
      </c>
      <c r="K13" s="689">
        <v>289</v>
      </c>
      <c r="L13" s="690"/>
      <c r="M13" s="691">
        <v>8778</v>
      </c>
    </row>
    <row r="14" spans="1:13" ht="24" customHeight="1">
      <c r="A14" s="234" t="s">
        <v>116</v>
      </c>
      <c r="B14" s="231"/>
      <c r="C14" s="692">
        <v>1478</v>
      </c>
      <c r="D14" s="692">
        <v>2935</v>
      </c>
      <c r="E14" s="692">
        <v>4293</v>
      </c>
      <c r="F14" s="692">
        <v>4540</v>
      </c>
      <c r="G14" s="692">
        <v>4039</v>
      </c>
      <c r="H14" s="692">
        <v>3168</v>
      </c>
      <c r="I14" s="692">
        <v>2359</v>
      </c>
      <c r="J14" s="692">
        <v>1365</v>
      </c>
      <c r="K14" s="689">
        <v>1321</v>
      </c>
      <c r="L14" s="690"/>
      <c r="M14" s="691">
        <v>25498</v>
      </c>
    </row>
    <row r="15" spans="1:13" ht="24" customHeight="1">
      <c r="A15" s="234" t="s">
        <v>112</v>
      </c>
      <c r="B15" s="231"/>
      <c r="C15" s="689">
        <v>680</v>
      </c>
      <c r="D15" s="689">
        <v>817</v>
      </c>
      <c r="E15" s="689">
        <v>776</v>
      </c>
      <c r="F15" s="689">
        <v>772</v>
      </c>
      <c r="G15" s="689">
        <v>535</v>
      </c>
      <c r="H15" s="689">
        <v>330</v>
      </c>
      <c r="I15" s="689">
        <v>194</v>
      </c>
      <c r="J15" s="689">
        <v>110</v>
      </c>
      <c r="K15" s="689">
        <v>148</v>
      </c>
      <c r="L15" s="690"/>
      <c r="M15" s="691">
        <v>4362</v>
      </c>
    </row>
    <row r="16" spans="1:13" ht="24" customHeight="1">
      <c r="A16" s="234" t="s">
        <v>113</v>
      </c>
      <c r="B16" s="231"/>
      <c r="C16" s="689">
        <v>108</v>
      </c>
      <c r="D16" s="689">
        <v>176</v>
      </c>
      <c r="E16" s="689">
        <v>208</v>
      </c>
      <c r="F16" s="689">
        <v>211</v>
      </c>
      <c r="G16" s="689">
        <v>158</v>
      </c>
      <c r="H16" s="689">
        <v>147</v>
      </c>
      <c r="I16" s="689">
        <v>98</v>
      </c>
      <c r="J16" s="689">
        <v>57</v>
      </c>
      <c r="K16" s="689">
        <v>59</v>
      </c>
      <c r="L16" s="690"/>
      <c r="M16" s="691">
        <v>1222</v>
      </c>
    </row>
    <row r="17" spans="1:13" ht="24" customHeight="1">
      <c r="A17" s="234" t="s">
        <v>117</v>
      </c>
      <c r="B17" s="231"/>
      <c r="C17" s="689">
        <v>321</v>
      </c>
      <c r="D17" s="689">
        <v>646</v>
      </c>
      <c r="E17" s="689">
        <v>843</v>
      </c>
      <c r="F17" s="689">
        <v>720</v>
      </c>
      <c r="G17" s="689">
        <v>584</v>
      </c>
      <c r="H17" s="689">
        <v>394</v>
      </c>
      <c r="I17" s="689">
        <v>277</v>
      </c>
      <c r="J17" s="689">
        <v>154</v>
      </c>
      <c r="K17" s="689">
        <v>175</v>
      </c>
      <c r="L17" s="690"/>
      <c r="M17" s="691">
        <v>4114</v>
      </c>
    </row>
    <row r="18" spans="1:13" ht="24" customHeight="1">
      <c r="A18" s="234" t="s">
        <v>122</v>
      </c>
      <c r="B18" s="231"/>
      <c r="C18" s="692">
        <v>7409</v>
      </c>
      <c r="D18" s="692">
        <v>6349</v>
      </c>
      <c r="E18" s="692">
        <v>5714</v>
      </c>
      <c r="F18" s="692">
        <v>5374</v>
      </c>
      <c r="G18" s="692">
        <v>4127</v>
      </c>
      <c r="H18" s="692">
        <v>2814</v>
      </c>
      <c r="I18" s="692">
        <v>1683</v>
      </c>
      <c r="J18" s="689">
        <v>969</v>
      </c>
      <c r="K18" s="689">
        <v>818</v>
      </c>
      <c r="L18" s="690"/>
      <c r="M18" s="691">
        <v>35257</v>
      </c>
    </row>
    <row r="19" spans="1:13" ht="24" customHeight="1">
      <c r="A19" s="234" t="s">
        <v>118</v>
      </c>
      <c r="B19" s="231"/>
      <c r="C19" s="692">
        <v>1063</v>
      </c>
      <c r="D19" s="692">
        <v>1346</v>
      </c>
      <c r="E19" s="692">
        <v>1256</v>
      </c>
      <c r="F19" s="689">
        <v>997</v>
      </c>
      <c r="G19" s="689">
        <v>724</v>
      </c>
      <c r="H19" s="689">
        <v>459</v>
      </c>
      <c r="I19" s="689">
        <v>222</v>
      </c>
      <c r="J19" s="689">
        <v>135</v>
      </c>
      <c r="K19" s="689">
        <v>240</v>
      </c>
      <c r="L19" s="690"/>
      <c r="M19" s="691">
        <v>6442</v>
      </c>
    </row>
    <row r="20" spans="1:13" ht="24" customHeight="1">
      <c r="A20" s="234" t="s">
        <v>119</v>
      </c>
      <c r="B20" s="231"/>
      <c r="C20" s="689">
        <v>322</v>
      </c>
      <c r="D20" s="689">
        <v>497</v>
      </c>
      <c r="E20" s="689">
        <v>690</v>
      </c>
      <c r="F20" s="689">
        <v>614</v>
      </c>
      <c r="G20" s="689">
        <v>571</v>
      </c>
      <c r="H20" s="689">
        <v>463</v>
      </c>
      <c r="I20" s="689">
        <v>317</v>
      </c>
      <c r="J20" s="689">
        <v>227</v>
      </c>
      <c r="K20" s="689">
        <v>279</v>
      </c>
      <c r="L20" s="690"/>
      <c r="M20" s="691">
        <v>3980</v>
      </c>
    </row>
    <row r="21" spans="1:13" ht="24" customHeight="1">
      <c r="A21" s="234" t="s">
        <v>120</v>
      </c>
      <c r="B21" s="231"/>
      <c r="C21" s="689">
        <v>488</v>
      </c>
      <c r="D21" s="689">
        <v>762</v>
      </c>
      <c r="E21" s="689">
        <v>862</v>
      </c>
      <c r="F21" s="689">
        <v>861</v>
      </c>
      <c r="G21" s="689">
        <v>729</v>
      </c>
      <c r="H21" s="689">
        <v>539</v>
      </c>
      <c r="I21" s="689">
        <v>336</v>
      </c>
      <c r="J21" s="689">
        <v>219</v>
      </c>
      <c r="K21" s="689">
        <v>283</v>
      </c>
      <c r="L21" s="690"/>
      <c r="M21" s="691">
        <v>5079</v>
      </c>
    </row>
    <row r="22" spans="1:13" ht="24" customHeight="1">
      <c r="A22" s="234" t="s">
        <v>121</v>
      </c>
      <c r="B22" s="231"/>
      <c r="C22" s="692">
        <v>1421</v>
      </c>
      <c r="D22" s="692">
        <v>2183</v>
      </c>
      <c r="E22" s="692">
        <v>2515</v>
      </c>
      <c r="F22" s="692">
        <v>2321</v>
      </c>
      <c r="G22" s="692">
        <v>1872</v>
      </c>
      <c r="H22" s="692">
        <v>1300</v>
      </c>
      <c r="I22" s="689">
        <v>844</v>
      </c>
      <c r="J22" s="689">
        <v>455</v>
      </c>
      <c r="K22" s="689">
        <v>467</v>
      </c>
      <c r="L22" s="690"/>
      <c r="M22" s="691">
        <v>13378</v>
      </c>
    </row>
    <row r="23" spans="1:13" ht="24" customHeight="1">
      <c r="A23" s="234" t="s">
        <v>123</v>
      </c>
      <c r="B23" s="231"/>
      <c r="C23" s="692">
        <v>1071</v>
      </c>
      <c r="D23" s="692">
        <v>1115</v>
      </c>
      <c r="E23" s="692">
        <v>1087</v>
      </c>
      <c r="F23" s="689">
        <v>969</v>
      </c>
      <c r="G23" s="689">
        <v>819</v>
      </c>
      <c r="H23" s="689">
        <v>623</v>
      </c>
      <c r="I23" s="689">
        <v>413</v>
      </c>
      <c r="J23" s="689">
        <v>253</v>
      </c>
      <c r="K23" s="689">
        <v>225</v>
      </c>
      <c r="L23" s="690"/>
      <c r="M23" s="691">
        <v>6575</v>
      </c>
    </row>
    <row r="24" spans="1:13" ht="24" customHeight="1">
      <c r="A24" s="234" t="s">
        <v>124</v>
      </c>
      <c r="B24" s="231"/>
      <c r="C24" s="689">
        <v>375</v>
      </c>
      <c r="D24" s="689">
        <v>623</v>
      </c>
      <c r="E24" s="689">
        <v>676</v>
      </c>
      <c r="F24" s="689">
        <v>623</v>
      </c>
      <c r="G24" s="689">
        <v>533</v>
      </c>
      <c r="H24" s="689">
        <v>393</v>
      </c>
      <c r="I24" s="689">
        <v>271</v>
      </c>
      <c r="J24" s="689">
        <v>166</v>
      </c>
      <c r="K24" s="689">
        <v>233</v>
      </c>
      <c r="L24" s="690"/>
      <c r="M24" s="691">
        <v>3893</v>
      </c>
    </row>
    <row r="25" spans="1:13" ht="24" customHeight="1">
      <c r="A25" s="234" t="s">
        <v>125</v>
      </c>
      <c r="B25" s="231"/>
      <c r="C25" s="689">
        <v>199</v>
      </c>
      <c r="D25" s="689">
        <v>331</v>
      </c>
      <c r="E25" s="689">
        <v>441</v>
      </c>
      <c r="F25" s="689">
        <v>458</v>
      </c>
      <c r="G25" s="689">
        <v>440</v>
      </c>
      <c r="H25" s="689">
        <v>325</v>
      </c>
      <c r="I25" s="689">
        <v>219</v>
      </c>
      <c r="J25" s="689">
        <v>109</v>
      </c>
      <c r="K25" s="689">
        <v>146</v>
      </c>
      <c r="L25" s="690"/>
      <c r="M25" s="691">
        <v>2668</v>
      </c>
    </row>
    <row r="26" spans="1:13" ht="24" customHeight="1">
      <c r="A26" s="234" t="s">
        <v>126</v>
      </c>
      <c r="B26" s="231"/>
      <c r="C26" s="692">
        <v>1365</v>
      </c>
      <c r="D26" s="692">
        <v>1970</v>
      </c>
      <c r="E26" s="692">
        <v>2209</v>
      </c>
      <c r="F26" s="692">
        <v>1718</v>
      </c>
      <c r="G26" s="692">
        <v>1211</v>
      </c>
      <c r="H26" s="689">
        <v>834</v>
      </c>
      <c r="I26" s="689">
        <v>490</v>
      </c>
      <c r="J26" s="689">
        <v>260</v>
      </c>
      <c r="K26" s="689">
        <v>207</v>
      </c>
      <c r="L26" s="690"/>
      <c r="M26" s="691">
        <v>10264</v>
      </c>
    </row>
    <row r="27" spans="1:13" ht="24" customHeight="1">
      <c r="A27" s="234" t="s">
        <v>127</v>
      </c>
      <c r="B27" s="231"/>
      <c r="C27" s="689">
        <v>224</v>
      </c>
      <c r="D27" s="689">
        <v>429</v>
      </c>
      <c r="E27" s="689">
        <v>661</v>
      </c>
      <c r="F27" s="689">
        <v>634</v>
      </c>
      <c r="G27" s="689">
        <v>577</v>
      </c>
      <c r="H27" s="689">
        <v>472</v>
      </c>
      <c r="I27" s="689">
        <v>365</v>
      </c>
      <c r="J27" s="689">
        <v>238</v>
      </c>
      <c r="K27" s="689">
        <v>261</v>
      </c>
      <c r="L27" s="690"/>
      <c r="M27" s="691">
        <v>3861</v>
      </c>
    </row>
    <row r="28" spans="1:13" ht="24" customHeight="1">
      <c r="A28" s="234" t="s">
        <v>128</v>
      </c>
      <c r="B28" s="231"/>
      <c r="C28" s="689">
        <v>752</v>
      </c>
      <c r="D28" s="692">
        <v>1058</v>
      </c>
      <c r="E28" s="692">
        <v>1274</v>
      </c>
      <c r="F28" s="692">
        <v>1106</v>
      </c>
      <c r="G28" s="692">
        <v>1055</v>
      </c>
      <c r="H28" s="689">
        <v>794</v>
      </c>
      <c r="I28" s="689">
        <v>604</v>
      </c>
      <c r="J28" s="689">
        <v>429</v>
      </c>
      <c r="K28" s="689">
        <v>513</v>
      </c>
      <c r="L28" s="690"/>
      <c r="M28" s="691">
        <v>7585</v>
      </c>
    </row>
    <row r="29" spans="1:13" ht="24" customHeight="1">
      <c r="A29" s="234" t="s">
        <v>129</v>
      </c>
      <c r="B29" s="231"/>
      <c r="C29" s="689">
        <v>426</v>
      </c>
      <c r="D29" s="689">
        <v>556</v>
      </c>
      <c r="E29" s="689">
        <v>612</v>
      </c>
      <c r="F29" s="689">
        <v>499</v>
      </c>
      <c r="G29" s="689">
        <v>380</v>
      </c>
      <c r="H29" s="689">
        <v>224</v>
      </c>
      <c r="I29" s="689">
        <v>144</v>
      </c>
      <c r="J29" s="689">
        <v>113</v>
      </c>
      <c r="K29" s="689">
        <v>93</v>
      </c>
      <c r="L29" s="690"/>
      <c r="M29" s="691">
        <v>3047</v>
      </c>
    </row>
    <row r="30" spans="1:13" ht="24" customHeight="1">
      <c r="A30" s="234" t="s">
        <v>130</v>
      </c>
      <c r="B30" s="231"/>
      <c r="C30" s="689">
        <v>529</v>
      </c>
      <c r="D30" s="689">
        <v>717</v>
      </c>
      <c r="E30" s="689">
        <v>763</v>
      </c>
      <c r="F30" s="689">
        <v>600</v>
      </c>
      <c r="G30" s="689">
        <v>404</v>
      </c>
      <c r="H30" s="689">
        <v>293</v>
      </c>
      <c r="I30" s="689">
        <v>190</v>
      </c>
      <c r="J30" s="689">
        <v>105</v>
      </c>
      <c r="K30" s="689">
        <v>123</v>
      </c>
      <c r="L30" s="690"/>
      <c r="M30" s="691">
        <v>3724</v>
      </c>
    </row>
    <row r="31" spans="1:13" ht="24" customHeight="1">
      <c r="A31" s="234" t="s">
        <v>131</v>
      </c>
      <c r="B31" s="231"/>
      <c r="C31" s="689">
        <v>447</v>
      </c>
      <c r="D31" s="689">
        <v>620</v>
      </c>
      <c r="E31" s="689">
        <v>609</v>
      </c>
      <c r="F31" s="689">
        <v>476</v>
      </c>
      <c r="G31" s="689">
        <v>373</v>
      </c>
      <c r="H31" s="689">
        <v>233</v>
      </c>
      <c r="I31" s="689">
        <v>155</v>
      </c>
      <c r="J31" s="689">
        <v>85</v>
      </c>
      <c r="K31" s="689">
        <v>109</v>
      </c>
      <c r="L31" s="690"/>
      <c r="M31" s="691">
        <v>3107</v>
      </c>
    </row>
    <row r="32" spans="1:13" ht="24" customHeight="1">
      <c r="A32" s="234" t="s">
        <v>132</v>
      </c>
      <c r="B32" s="231"/>
      <c r="C32" s="689">
        <v>532</v>
      </c>
      <c r="D32" s="689">
        <v>746</v>
      </c>
      <c r="E32" s="689">
        <v>745</v>
      </c>
      <c r="F32" s="689">
        <v>599</v>
      </c>
      <c r="G32" s="689">
        <v>428</v>
      </c>
      <c r="H32" s="689">
        <v>402</v>
      </c>
      <c r="I32" s="689">
        <v>247</v>
      </c>
      <c r="J32" s="689">
        <v>190</v>
      </c>
      <c r="K32" s="689">
        <v>194</v>
      </c>
      <c r="L32" s="690"/>
      <c r="M32" s="691">
        <v>4083</v>
      </c>
    </row>
    <row r="33" spans="1:13" ht="24" customHeight="1">
      <c r="A33" s="234" t="s">
        <v>133</v>
      </c>
      <c r="B33" s="231"/>
      <c r="C33" s="692">
        <v>1626</v>
      </c>
      <c r="D33" s="692">
        <v>1901</v>
      </c>
      <c r="E33" s="692">
        <v>2000</v>
      </c>
      <c r="F33" s="692">
        <v>1632</v>
      </c>
      <c r="G33" s="692">
        <v>1377</v>
      </c>
      <c r="H33" s="692">
        <v>1015</v>
      </c>
      <c r="I33" s="689">
        <v>698</v>
      </c>
      <c r="J33" s="689">
        <v>333</v>
      </c>
      <c r="K33" s="689">
        <v>333</v>
      </c>
      <c r="L33" s="690"/>
      <c r="M33" s="691">
        <v>10915</v>
      </c>
    </row>
    <row r="34" spans="1:13" ht="24" customHeight="1">
      <c r="A34" s="234" t="s">
        <v>134</v>
      </c>
      <c r="B34" s="231"/>
      <c r="C34" s="689">
        <v>802</v>
      </c>
      <c r="D34" s="689">
        <v>683</v>
      </c>
      <c r="E34" s="689">
        <v>711</v>
      </c>
      <c r="F34" s="689">
        <v>558</v>
      </c>
      <c r="G34" s="689">
        <v>423</v>
      </c>
      <c r="H34" s="689">
        <v>335</v>
      </c>
      <c r="I34" s="689">
        <v>209</v>
      </c>
      <c r="J34" s="689">
        <v>143</v>
      </c>
      <c r="K34" s="689">
        <v>222</v>
      </c>
      <c r="L34" s="690"/>
      <c r="M34" s="691">
        <v>4086</v>
      </c>
    </row>
    <row r="35" spans="1:13" ht="24" customHeight="1">
      <c r="A35" s="234" t="s">
        <v>135</v>
      </c>
      <c r="B35" s="231"/>
      <c r="C35" s="689">
        <v>380</v>
      </c>
      <c r="D35" s="689">
        <v>657</v>
      </c>
      <c r="E35" s="689">
        <v>714</v>
      </c>
      <c r="F35" s="689">
        <v>616</v>
      </c>
      <c r="G35" s="689">
        <v>530</v>
      </c>
      <c r="H35" s="689">
        <v>390</v>
      </c>
      <c r="I35" s="689">
        <v>313</v>
      </c>
      <c r="J35" s="689">
        <v>148</v>
      </c>
      <c r="K35" s="689">
        <v>235</v>
      </c>
      <c r="L35" s="690"/>
      <c r="M35" s="691">
        <v>3983</v>
      </c>
    </row>
    <row r="36" spans="1:13" ht="24" customHeight="1">
      <c r="A36" s="234" t="s">
        <v>136</v>
      </c>
      <c r="B36" s="231"/>
      <c r="C36" s="689">
        <v>131</v>
      </c>
      <c r="D36" s="689">
        <v>170</v>
      </c>
      <c r="E36" s="689">
        <v>203</v>
      </c>
      <c r="F36" s="689">
        <v>205</v>
      </c>
      <c r="G36" s="689">
        <v>127</v>
      </c>
      <c r="H36" s="689">
        <v>102</v>
      </c>
      <c r="I36" s="689">
        <v>58</v>
      </c>
      <c r="J36" s="689">
        <v>32</v>
      </c>
      <c r="K36" s="689">
        <v>35</v>
      </c>
      <c r="L36" s="690"/>
      <c r="M36" s="691">
        <v>1063</v>
      </c>
    </row>
    <row r="37" spans="1:13" ht="24" customHeight="1">
      <c r="A37" s="234" t="s">
        <v>137</v>
      </c>
      <c r="B37" s="231"/>
      <c r="C37" s="692">
        <v>1063</v>
      </c>
      <c r="D37" s="692">
        <v>1133</v>
      </c>
      <c r="E37" s="692">
        <v>1254</v>
      </c>
      <c r="F37" s="692">
        <v>1096</v>
      </c>
      <c r="G37" s="692">
        <v>1025</v>
      </c>
      <c r="H37" s="689">
        <v>897</v>
      </c>
      <c r="I37" s="689">
        <v>709</v>
      </c>
      <c r="J37" s="689">
        <v>448</v>
      </c>
      <c r="K37" s="689">
        <v>350</v>
      </c>
      <c r="L37" s="690"/>
      <c r="M37" s="691">
        <v>7975</v>
      </c>
    </row>
    <row r="38" spans="1:13" ht="24" customHeight="1">
      <c r="A38" s="234" t="s">
        <v>138</v>
      </c>
      <c r="B38" s="231"/>
      <c r="C38" s="689">
        <v>156</v>
      </c>
      <c r="D38" s="689">
        <v>278</v>
      </c>
      <c r="E38" s="689">
        <v>289</v>
      </c>
      <c r="F38" s="689">
        <v>258</v>
      </c>
      <c r="G38" s="689">
        <v>251</v>
      </c>
      <c r="H38" s="689">
        <v>194</v>
      </c>
      <c r="I38" s="689">
        <v>123</v>
      </c>
      <c r="J38" s="689">
        <v>80</v>
      </c>
      <c r="K38" s="689">
        <v>109</v>
      </c>
      <c r="L38" s="690"/>
      <c r="M38" s="691">
        <v>1738</v>
      </c>
    </row>
    <row r="39" spans="1:13" ht="24" customHeight="1">
      <c r="A39" s="234" t="s">
        <v>139</v>
      </c>
      <c r="B39" s="231"/>
      <c r="C39" s="689">
        <v>512</v>
      </c>
      <c r="D39" s="689">
        <v>490</v>
      </c>
      <c r="E39" s="689">
        <v>412</v>
      </c>
      <c r="F39" s="689">
        <v>304</v>
      </c>
      <c r="G39" s="689">
        <v>212</v>
      </c>
      <c r="H39" s="689">
        <v>152</v>
      </c>
      <c r="I39" s="689">
        <v>107</v>
      </c>
      <c r="J39" s="689">
        <v>67</v>
      </c>
      <c r="K39" s="689">
        <v>87</v>
      </c>
      <c r="L39" s="690"/>
      <c r="M39" s="691">
        <v>2343</v>
      </c>
    </row>
    <row r="40" spans="1:13" ht="8.1" customHeight="1">
      <c r="A40" s="239"/>
      <c r="B40" s="231"/>
      <c r="C40" s="693"/>
      <c r="D40" s="693"/>
      <c r="E40" s="693"/>
      <c r="F40" s="693"/>
      <c r="G40" s="693"/>
      <c r="H40" s="693"/>
      <c r="I40" s="693"/>
      <c r="J40" s="693"/>
      <c r="K40" s="693"/>
      <c r="L40" s="690"/>
      <c r="M40" s="690"/>
    </row>
    <row r="41" spans="1:13" ht="24" customHeight="1">
      <c r="A41" s="241" t="s">
        <v>107</v>
      </c>
      <c r="B41" s="231"/>
      <c r="C41" s="694">
        <v>27603</v>
      </c>
      <c r="D41" s="694">
        <v>34450</v>
      </c>
      <c r="E41" s="694">
        <v>38121</v>
      </c>
      <c r="F41" s="694">
        <v>34096</v>
      </c>
      <c r="G41" s="694">
        <v>27828</v>
      </c>
      <c r="H41" s="694">
        <v>20430</v>
      </c>
      <c r="I41" s="694">
        <v>13335</v>
      </c>
      <c r="J41" s="694">
        <v>7932</v>
      </c>
      <c r="K41" s="694">
        <v>8276</v>
      </c>
      <c r="L41" s="690"/>
      <c r="M41" s="695">
        <v>212071</v>
      </c>
    </row>
    <row r="42" spans="1:13" ht="8.1" customHeight="1">
      <c r="A42" s="231"/>
      <c r="B42" s="231"/>
      <c r="C42" s="690"/>
      <c r="D42" s="690"/>
      <c r="E42" s="690"/>
      <c r="F42" s="690"/>
      <c r="G42" s="690"/>
      <c r="H42" s="690"/>
      <c r="I42" s="690"/>
      <c r="J42" s="690"/>
      <c r="K42" s="696"/>
      <c r="L42" s="690"/>
      <c r="M42" s="690"/>
    </row>
    <row r="43" spans="1:13" ht="24" customHeight="1">
      <c r="A43" s="234" t="s">
        <v>140</v>
      </c>
      <c r="B43" s="232"/>
      <c r="C43" s="689">
        <v>15</v>
      </c>
      <c r="D43" s="689">
        <v>32</v>
      </c>
      <c r="E43" s="689">
        <v>91</v>
      </c>
      <c r="F43" s="689">
        <v>104</v>
      </c>
      <c r="G43" s="689">
        <v>101</v>
      </c>
      <c r="H43" s="689">
        <v>89</v>
      </c>
      <c r="I43" s="689">
        <v>57</v>
      </c>
      <c r="J43" s="689">
        <v>38</v>
      </c>
      <c r="K43" s="689">
        <v>43</v>
      </c>
      <c r="L43" s="690"/>
      <c r="M43" s="691">
        <v>570</v>
      </c>
    </row>
    <row r="44" spans="1:13" ht="24" customHeight="1">
      <c r="A44" s="234" t="s">
        <v>141</v>
      </c>
      <c r="B44" s="232"/>
      <c r="C44" s="689">
        <v>122</v>
      </c>
      <c r="D44" s="689">
        <v>319</v>
      </c>
      <c r="E44" s="689">
        <v>425</v>
      </c>
      <c r="F44" s="689">
        <v>316</v>
      </c>
      <c r="G44" s="689">
        <v>373</v>
      </c>
      <c r="H44" s="689">
        <v>306</v>
      </c>
      <c r="I44" s="689">
        <v>240</v>
      </c>
      <c r="J44" s="689">
        <v>145</v>
      </c>
      <c r="K44" s="689">
        <v>57</v>
      </c>
      <c r="L44" s="690"/>
      <c r="M44" s="691">
        <v>2303</v>
      </c>
    </row>
    <row r="45" spans="1:13" ht="24" customHeight="1">
      <c r="A45" s="234" t="s">
        <v>142</v>
      </c>
      <c r="B45" s="232"/>
      <c r="C45" s="689">
        <v>81</v>
      </c>
      <c r="D45" s="689">
        <v>250</v>
      </c>
      <c r="E45" s="689">
        <v>383</v>
      </c>
      <c r="F45" s="689">
        <v>353</v>
      </c>
      <c r="G45" s="689">
        <v>248</v>
      </c>
      <c r="H45" s="689">
        <v>197</v>
      </c>
      <c r="I45" s="689">
        <v>115</v>
      </c>
      <c r="J45" s="689">
        <v>43</v>
      </c>
      <c r="K45" s="689">
        <v>35</v>
      </c>
      <c r="L45" s="690"/>
      <c r="M45" s="691">
        <v>1705</v>
      </c>
    </row>
    <row r="46" spans="1:13" ht="24" customHeight="1">
      <c r="A46" s="234" t="s">
        <v>143</v>
      </c>
      <c r="B46" s="232"/>
      <c r="C46" s="689">
        <v>2</v>
      </c>
      <c r="D46" s="689">
        <v>14</v>
      </c>
      <c r="E46" s="689">
        <v>17</v>
      </c>
      <c r="F46" s="689">
        <v>22</v>
      </c>
      <c r="G46" s="689">
        <v>22</v>
      </c>
      <c r="H46" s="689">
        <v>26</v>
      </c>
      <c r="I46" s="689">
        <v>14</v>
      </c>
      <c r="J46" s="689">
        <v>6</v>
      </c>
      <c r="K46" s="689">
        <v>2</v>
      </c>
      <c r="L46" s="690"/>
      <c r="M46" s="691">
        <v>125</v>
      </c>
    </row>
    <row r="47" spans="1:13" ht="24" customHeight="1">
      <c r="A47" s="234" t="s">
        <v>144</v>
      </c>
      <c r="B47" s="232"/>
      <c r="C47" s="689">
        <v>23</v>
      </c>
      <c r="D47" s="689">
        <v>61</v>
      </c>
      <c r="E47" s="689">
        <v>96</v>
      </c>
      <c r="F47" s="689">
        <v>113</v>
      </c>
      <c r="G47" s="689">
        <v>131</v>
      </c>
      <c r="H47" s="689">
        <v>95</v>
      </c>
      <c r="I47" s="689">
        <v>74</v>
      </c>
      <c r="J47" s="689">
        <v>34</v>
      </c>
      <c r="K47" s="689">
        <v>19</v>
      </c>
      <c r="L47" s="690"/>
      <c r="M47" s="691">
        <v>646</v>
      </c>
    </row>
    <row r="48" spans="1:13" ht="24" customHeight="1">
      <c r="A48" s="234" t="s">
        <v>145</v>
      </c>
      <c r="B48" s="232"/>
      <c r="C48" s="689">
        <v>326</v>
      </c>
      <c r="D48" s="689">
        <v>347</v>
      </c>
      <c r="E48" s="689">
        <v>363</v>
      </c>
      <c r="F48" s="689">
        <v>351</v>
      </c>
      <c r="G48" s="689">
        <v>266</v>
      </c>
      <c r="H48" s="689">
        <v>219</v>
      </c>
      <c r="I48" s="689">
        <v>107</v>
      </c>
      <c r="J48" s="689">
        <v>54</v>
      </c>
      <c r="K48" s="689">
        <v>33</v>
      </c>
      <c r="L48" s="690"/>
      <c r="M48" s="691">
        <v>2066</v>
      </c>
    </row>
    <row r="49" spans="1:13" ht="24" customHeight="1">
      <c r="A49" s="234" t="s">
        <v>146</v>
      </c>
      <c r="B49" s="232"/>
      <c r="C49" s="689">
        <v>176</v>
      </c>
      <c r="D49" s="689">
        <v>325</v>
      </c>
      <c r="E49" s="689">
        <v>369</v>
      </c>
      <c r="F49" s="689">
        <v>348</v>
      </c>
      <c r="G49" s="689">
        <v>274</v>
      </c>
      <c r="H49" s="689">
        <v>187</v>
      </c>
      <c r="I49" s="689">
        <v>112</v>
      </c>
      <c r="J49" s="689">
        <v>55</v>
      </c>
      <c r="K49" s="689">
        <v>61</v>
      </c>
      <c r="L49" s="690"/>
      <c r="M49" s="691">
        <v>1907</v>
      </c>
    </row>
    <row r="50" spans="1:13" ht="24" customHeight="1">
      <c r="A50" s="234" t="s">
        <v>147</v>
      </c>
      <c r="B50" s="232"/>
      <c r="C50" s="689">
        <v>136</v>
      </c>
      <c r="D50" s="689">
        <v>364</v>
      </c>
      <c r="E50" s="689">
        <v>509</v>
      </c>
      <c r="F50" s="689">
        <v>474</v>
      </c>
      <c r="G50" s="689">
        <v>334</v>
      </c>
      <c r="H50" s="689">
        <v>223</v>
      </c>
      <c r="I50" s="689">
        <v>161</v>
      </c>
      <c r="J50" s="689">
        <v>77</v>
      </c>
      <c r="K50" s="689">
        <v>74</v>
      </c>
      <c r="L50" s="690"/>
      <c r="M50" s="691">
        <v>2352</v>
      </c>
    </row>
    <row r="51" spans="1:13" ht="24" customHeight="1">
      <c r="A51" s="234" t="s">
        <v>148</v>
      </c>
      <c r="B51" s="232"/>
      <c r="C51" s="689">
        <v>51</v>
      </c>
      <c r="D51" s="689">
        <v>220</v>
      </c>
      <c r="E51" s="689">
        <v>475</v>
      </c>
      <c r="F51" s="689">
        <v>456</v>
      </c>
      <c r="G51" s="689">
        <v>386</v>
      </c>
      <c r="H51" s="689">
        <v>291</v>
      </c>
      <c r="I51" s="689">
        <v>180</v>
      </c>
      <c r="J51" s="689">
        <v>92</v>
      </c>
      <c r="K51" s="689">
        <v>73</v>
      </c>
      <c r="L51" s="690"/>
      <c r="M51" s="691">
        <v>2224</v>
      </c>
    </row>
    <row r="52" spans="1:13" ht="24" customHeight="1">
      <c r="A52" s="234" t="s">
        <v>149</v>
      </c>
      <c r="B52" s="232"/>
      <c r="C52" s="689">
        <v>94</v>
      </c>
      <c r="D52" s="689">
        <v>291</v>
      </c>
      <c r="E52" s="689">
        <v>446</v>
      </c>
      <c r="F52" s="689">
        <v>451</v>
      </c>
      <c r="G52" s="689">
        <v>380</v>
      </c>
      <c r="H52" s="689">
        <v>207</v>
      </c>
      <c r="I52" s="689">
        <v>118</v>
      </c>
      <c r="J52" s="689">
        <v>75</v>
      </c>
      <c r="K52" s="689">
        <v>44</v>
      </c>
      <c r="L52" s="690"/>
      <c r="M52" s="691">
        <v>2106</v>
      </c>
    </row>
    <row r="53" spans="1:13" ht="24" customHeight="1">
      <c r="A53" s="234" t="s">
        <v>150</v>
      </c>
      <c r="B53" s="232"/>
      <c r="C53" s="689">
        <v>72</v>
      </c>
      <c r="D53" s="689">
        <v>176</v>
      </c>
      <c r="E53" s="689">
        <v>261</v>
      </c>
      <c r="F53" s="689">
        <v>228</v>
      </c>
      <c r="G53" s="689">
        <v>178</v>
      </c>
      <c r="H53" s="689">
        <v>127</v>
      </c>
      <c r="I53" s="689">
        <v>70</v>
      </c>
      <c r="J53" s="689">
        <v>44</v>
      </c>
      <c r="K53" s="689">
        <v>38</v>
      </c>
      <c r="L53" s="690"/>
      <c r="M53" s="691">
        <v>1194</v>
      </c>
    </row>
    <row r="54" spans="1:13" ht="24" customHeight="1">
      <c r="A54" s="234" t="s">
        <v>151</v>
      </c>
      <c r="B54" s="232"/>
      <c r="C54" s="689">
        <v>71</v>
      </c>
      <c r="D54" s="689">
        <v>186</v>
      </c>
      <c r="E54" s="689">
        <v>271</v>
      </c>
      <c r="F54" s="689">
        <v>284</v>
      </c>
      <c r="G54" s="689">
        <v>216</v>
      </c>
      <c r="H54" s="689">
        <v>153</v>
      </c>
      <c r="I54" s="689">
        <v>122</v>
      </c>
      <c r="J54" s="689">
        <v>55</v>
      </c>
      <c r="K54" s="689">
        <v>39</v>
      </c>
      <c r="L54" s="690"/>
      <c r="M54" s="691">
        <v>1397</v>
      </c>
    </row>
    <row r="55" spans="1:13" ht="24" customHeight="1">
      <c r="A55" s="234" t="s">
        <v>152</v>
      </c>
      <c r="B55" s="232"/>
      <c r="C55" s="689">
        <v>114</v>
      </c>
      <c r="D55" s="689">
        <v>259</v>
      </c>
      <c r="E55" s="689">
        <v>452</v>
      </c>
      <c r="F55" s="689">
        <v>424</v>
      </c>
      <c r="G55" s="689">
        <v>310</v>
      </c>
      <c r="H55" s="689">
        <v>243</v>
      </c>
      <c r="I55" s="689">
        <v>121</v>
      </c>
      <c r="J55" s="689">
        <v>67</v>
      </c>
      <c r="K55" s="689">
        <v>45</v>
      </c>
      <c r="L55" s="690"/>
      <c r="M55" s="691">
        <v>2035</v>
      </c>
    </row>
    <row r="56" spans="1:13" ht="24" customHeight="1">
      <c r="A56" s="234" t="s">
        <v>153</v>
      </c>
      <c r="B56" s="232"/>
      <c r="C56" s="689">
        <v>2</v>
      </c>
      <c r="D56" s="689">
        <v>6</v>
      </c>
      <c r="E56" s="689">
        <v>25</v>
      </c>
      <c r="F56" s="689">
        <v>21</v>
      </c>
      <c r="G56" s="689">
        <v>14</v>
      </c>
      <c r="H56" s="689">
        <v>17</v>
      </c>
      <c r="I56" s="689">
        <v>23</v>
      </c>
      <c r="J56" s="689">
        <v>10</v>
      </c>
      <c r="K56" s="689">
        <v>10</v>
      </c>
      <c r="L56" s="690"/>
      <c r="M56" s="691">
        <v>128</v>
      </c>
    </row>
    <row r="57" spans="1:13" ht="8.1" customHeight="1">
      <c r="A57" s="239"/>
      <c r="B57" s="232"/>
      <c r="C57" s="693"/>
      <c r="D57" s="693"/>
      <c r="E57" s="693"/>
      <c r="F57" s="693"/>
      <c r="G57" s="693"/>
      <c r="H57" s="693"/>
      <c r="I57" s="693"/>
      <c r="J57" s="693"/>
      <c r="K57" s="693"/>
      <c r="L57" s="690"/>
      <c r="M57" s="690"/>
    </row>
    <row r="58" spans="1:13" ht="24" customHeight="1">
      <c r="A58" s="241" t="s">
        <v>107</v>
      </c>
      <c r="B58" s="232"/>
      <c r="C58" s="694">
        <v>1285</v>
      </c>
      <c r="D58" s="694">
        <v>2850</v>
      </c>
      <c r="E58" s="694">
        <v>4183</v>
      </c>
      <c r="F58" s="694">
        <v>3945</v>
      </c>
      <c r="G58" s="694">
        <v>3233</v>
      </c>
      <c r="H58" s="694">
        <v>2380</v>
      </c>
      <c r="I58" s="694">
        <v>1514</v>
      </c>
      <c r="J58" s="694">
        <v>795</v>
      </c>
      <c r="K58" s="694">
        <v>573</v>
      </c>
      <c r="L58" s="690"/>
      <c r="M58" s="695">
        <v>20758</v>
      </c>
    </row>
    <row r="59" spans="1:13" ht="8.1" customHeight="1">
      <c r="A59" s="238"/>
      <c r="B59" s="233"/>
      <c r="C59" s="690"/>
      <c r="D59" s="690"/>
      <c r="E59" s="690"/>
      <c r="F59" s="690"/>
      <c r="G59" s="690"/>
      <c r="H59" s="690"/>
      <c r="I59" s="690"/>
      <c r="J59" s="690"/>
      <c r="K59" s="697"/>
      <c r="L59" s="690"/>
      <c r="M59" s="690"/>
    </row>
    <row r="60" spans="1:13" ht="24" customHeight="1">
      <c r="A60" s="241" t="s">
        <v>104</v>
      </c>
      <c r="B60" s="233"/>
      <c r="C60" s="694">
        <v>28888</v>
      </c>
      <c r="D60" s="698">
        <v>37300</v>
      </c>
      <c r="E60" s="698">
        <v>42304</v>
      </c>
      <c r="F60" s="698">
        <v>38041</v>
      </c>
      <c r="G60" s="698">
        <v>31061</v>
      </c>
      <c r="H60" s="698">
        <v>22810</v>
      </c>
      <c r="I60" s="698">
        <v>14849</v>
      </c>
      <c r="J60" s="698">
        <v>8727</v>
      </c>
      <c r="K60" s="699">
        <v>8849</v>
      </c>
      <c r="L60" s="690"/>
      <c r="M60" s="695">
        <v>232829</v>
      </c>
    </row>
    <row r="61" spans="1:13">
      <c r="A61" s="231"/>
    </row>
    <row r="62" spans="1:13" ht="15" customHeight="1">
      <c r="A62" s="684" t="s">
        <v>524</v>
      </c>
    </row>
    <row r="63" spans="1:13" ht="15" customHeight="1">
      <c r="A63" s="684" t="s">
        <v>95</v>
      </c>
    </row>
    <row r="64" spans="1:13" ht="15" customHeight="1">
      <c r="A64" s="684" t="s">
        <v>644</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4" firstPageNumber="42"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FEED8-F041-41ED-B52A-34DAE85DCBB3}">
  <sheetPr>
    <pageSetUpPr fitToPage="1"/>
  </sheetPr>
  <dimension ref="A1:L32"/>
  <sheetViews>
    <sheetView view="pageBreakPreview" zoomScaleNormal="100" zoomScaleSheetLayoutView="100" workbookViewId="0">
      <selection activeCell="A31" sqref="A31:A32"/>
    </sheetView>
  </sheetViews>
  <sheetFormatPr baseColWidth="10" defaultRowHeight="12.75"/>
  <cols>
    <col min="1" max="6" width="11.42578125" style="230"/>
    <col min="7" max="7" width="12.7109375" style="230" bestFit="1" customWidth="1"/>
    <col min="8" max="16384" width="11.42578125" style="230"/>
  </cols>
  <sheetData>
    <row r="1" spans="1:12" ht="20.25">
      <c r="A1" s="700" t="s">
        <v>526</v>
      </c>
      <c r="B1" s="700"/>
      <c r="C1" s="700"/>
      <c r="D1" s="700"/>
      <c r="E1" s="700"/>
      <c r="F1" s="700"/>
      <c r="G1" s="700"/>
      <c r="H1" s="700"/>
      <c r="I1" s="700"/>
      <c r="J1" s="700"/>
      <c r="K1" s="700"/>
      <c r="L1" s="525"/>
    </row>
    <row r="2" spans="1:12" ht="20.25">
      <c r="A2" s="700" t="s">
        <v>89</v>
      </c>
      <c r="B2" s="700"/>
      <c r="C2" s="700"/>
      <c r="D2" s="700"/>
      <c r="E2" s="700"/>
      <c r="F2" s="700"/>
      <c r="G2" s="700"/>
      <c r="H2" s="700"/>
      <c r="I2" s="700"/>
      <c r="J2" s="700"/>
      <c r="K2" s="700"/>
      <c r="L2" s="525"/>
    </row>
    <row r="3" spans="1:12">
      <c r="A3" s="128"/>
      <c r="B3" s="128"/>
    </row>
    <row r="4" spans="1:12">
      <c r="A4" s="128"/>
      <c r="B4" s="128"/>
    </row>
    <row r="5" spans="1:12">
      <c r="A5" s="128"/>
      <c r="B5" s="128"/>
    </row>
    <row r="6" spans="1:12">
      <c r="A6" s="128"/>
      <c r="B6" s="128"/>
    </row>
    <row r="7" spans="1:12">
      <c r="A7" s="128"/>
      <c r="B7" s="128"/>
    </row>
    <row r="8" spans="1:12">
      <c r="A8" s="128"/>
      <c r="B8" s="128"/>
    </row>
    <row r="9" spans="1:12">
      <c r="A9" s="128"/>
      <c r="B9" s="128"/>
      <c r="C9" s="128"/>
      <c r="D9" s="128"/>
      <c r="E9" s="128"/>
      <c r="F9" s="128"/>
      <c r="G9" s="128"/>
      <c r="H9" s="128"/>
      <c r="I9" s="128"/>
    </row>
    <row r="10" spans="1:12">
      <c r="A10" s="242" t="s">
        <v>523</v>
      </c>
      <c r="B10" s="242" t="s">
        <v>522</v>
      </c>
      <c r="C10" s="242" t="s">
        <v>521</v>
      </c>
      <c r="D10" s="242" t="s">
        <v>520</v>
      </c>
      <c r="E10" s="242" t="s">
        <v>519</v>
      </c>
      <c r="F10" s="242" t="s">
        <v>518</v>
      </c>
      <c r="G10" s="242" t="s">
        <v>517</v>
      </c>
      <c r="H10" s="242" t="s">
        <v>516</v>
      </c>
      <c r="I10" s="242" t="s">
        <v>525</v>
      </c>
      <c r="J10" s="242" t="s">
        <v>104</v>
      </c>
      <c r="K10" s="242">
        <v>232827</v>
      </c>
    </row>
    <row r="11" spans="1:12">
      <c r="A11" s="323">
        <v>28888</v>
      </c>
      <c r="B11" s="323">
        <v>37300</v>
      </c>
      <c r="C11" s="323">
        <v>42304</v>
      </c>
      <c r="D11" s="323">
        <v>38041</v>
      </c>
      <c r="E11" s="323">
        <v>31061</v>
      </c>
      <c r="F11" s="323">
        <v>22810</v>
      </c>
      <c r="G11" s="323">
        <v>14849</v>
      </c>
      <c r="H11" s="323">
        <v>8727</v>
      </c>
      <c r="I11" s="323">
        <v>8849</v>
      </c>
      <c r="J11" s="242"/>
      <c r="K11" s="242"/>
    </row>
    <row r="12" spans="1:12">
      <c r="A12" s="128"/>
      <c r="B12" s="128"/>
      <c r="C12" s="128"/>
      <c r="D12" s="128"/>
      <c r="E12" s="128"/>
      <c r="F12" s="128"/>
      <c r="G12" s="128"/>
      <c r="H12" s="128"/>
      <c r="I12" s="128"/>
    </row>
    <row r="13" spans="1:12">
      <c r="A13" s="128"/>
      <c r="B13" s="128"/>
      <c r="C13" s="128"/>
      <c r="D13" s="128"/>
      <c r="E13" s="128"/>
      <c r="F13" s="128"/>
      <c r="G13" s="128"/>
      <c r="H13" s="128"/>
      <c r="I13" s="128"/>
    </row>
    <row r="14" spans="1:12">
      <c r="A14" s="128"/>
      <c r="B14" s="128"/>
      <c r="C14" s="128"/>
      <c r="D14" s="128"/>
      <c r="E14" s="128"/>
      <c r="F14" s="128"/>
      <c r="G14" s="128"/>
      <c r="H14" s="128"/>
      <c r="I14" s="128"/>
    </row>
    <row r="15" spans="1:12">
      <c r="A15" s="128"/>
      <c r="B15" s="128"/>
    </row>
    <row r="16" spans="1:12">
      <c r="A16" s="128"/>
      <c r="B16" s="128"/>
    </row>
    <row r="17" spans="1:7">
      <c r="A17" s="128"/>
      <c r="B17" s="128"/>
    </row>
    <row r="18" spans="1:7">
      <c r="A18" s="128"/>
      <c r="B18" s="128"/>
    </row>
    <row r="19" spans="1:7">
      <c r="A19" s="128"/>
      <c r="B19" s="128"/>
    </row>
    <row r="28" spans="1:7" ht="42" customHeight="1">
      <c r="F28" s="183" t="s">
        <v>97</v>
      </c>
      <c r="G28" s="289">
        <v>232829</v>
      </c>
    </row>
    <row r="30" spans="1:7" ht="27.75" customHeight="1"/>
    <row r="31" spans="1:7" ht="12" customHeight="1">
      <c r="A31" s="701" t="s">
        <v>95</v>
      </c>
    </row>
    <row r="32" spans="1:7" ht="12" customHeight="1">
      <c r="A32" s="701" t="s">
        <v>644</v>
      </c>
    </row>
  </sheetData>
  <mergeCells count="2">
    <mergeCell ref="A1:K1"/>
    <mergeCell ref="A2:K2"/>
  </mergeCells>
  <printOptions horizontalCentered="1"/>
  <pageMargins left="0.23622047244094491" right="0.23622047244094491" top="0.94488188976377963" bottom="0.35433070866141736" header="0.19685039370078741" footer="0.31496062992125984"/>
  <pageSetup firstPageNumber="43"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4D77C-DFC3-4BEC-AC65-6E595336BC1C}">
  <sheetPr>
    <pageSetUpPr fitToPage="1"/>
  </sheetPr>
  <dimension ref="A1:Q24"/>
  <sheetViews>
    <sheetView view="pageBreakPreview" zoomScale="85" zoomScaleNormal="100" zoomScaleSheetLayoutView="85" workbookViewId="0">
      <selection activeCell="S16" sqref="S16"/>
    </sheetView>
  </sheetViews>
  <sheetFormatPr baseColWidth="10" defaultRowHeight="12.75"/>
  <cols>
    <col min="1" max="1" width="23.7109375" style="230" customWidth="1"/>
    <col min="2" max="2" width="1.7109375" style="230" customWidth="1"/>
    <col min="3" max="8" width="14.7109375" style="230" customWidth="1"/>
    <col min="9" max="9" width="1.7109375" style="230" customWidth="1"/>
    <col min="10" max="15" width="14.7109375" style="230" customWidth="1"/>
    <col min="16" max="16" width="1.7109375" style="230" customWidth="1"/>
    <col min="17" max="17" width="14.7109375" style="230" customWidth="1"/>
    <col min="18" max="16384" width="11.42578125" style="230"/>
  </cols>
  <sheetData>
    <row r="1" spans="1:17">
      <c r="A1" s="230" t="s">
        <v>62</v>
      </c>
    </row>
    <row r="2" spans="1:17" ht="20.100000000000001" customHeight="1">
      <c r="A2" s="633" t="s">
        <v>537</v>
      </c>
      <c r="B2" s="633"/>
      <c r="C2" s="633"/>
      <c r="D2" s="633"/>
      <c r="E2" s="633"/>
      <c r="F2" s="633"/>
      <c r="G2" s="633"/>
      <c r="H2" s="633"/>
      <c r="I2" s="633"/>
      <c r="J2" s="633"/>
      <c r="K2" s="633"/>
      <c r="L2" s="633"/>
      <c r="M2" s="633"/>
      <c r="N2" s="633"/>
      <c r="O2" s="633"/>
      <c r="P2" s="633"/>
      <c r="Q2" s="633"/>
    </row>
    <row r="3" spans="1:17" ht="20.100000000000001" customHeight="1">
      <c r="A3" s="633" t="str">
        <f>UPPER(CONCATENATE("Enero 2024"))</f>
        <v>ENERO 2024</v>
      </c>
      <c r="B3" s="633"/>
      <c r="C3" s="633"/>
      <c r="D3" s="633"/>
      <c r="E3" s="633"/>
      <c r="F3" s="633"/>
      <c r="G3" s="633"/>
      <c r="H3" s="633"/>
      <c r="I3" s="633"/>
      <c r="J3" s="633"/>
      <c r="K3" s="633"/>
      <c r="L3" s="633"/>
      <c r="M3" s="633"/>
      <c r="N3" s="633"/>
      <c r="O3" s="633"/>
      <c r="P3" s="633"/>
      <c r="Q3" s="633"/>
    </row>
    <row r="4" spans="1:17" ht="60" customHeight="1">
      <c r="A4" s="231"/>
    </row>
    <row r="5" spans="1:17" ht="31.5" customHeight="1">
      <c r="A5" s="605" t="s">
        <v>52</v>
      </c>
      <c r="B5" s="243"/>
      <c r="C5" s="605" t="s">
        <v>101</v>
      </c>
      <c r="D5" s="605"/>
      <c r="E5" s="605"/>
      <c r="F5" s="605"/>
      <c r="G5" s="605"/>
      <c r="H5" s="605"/>
      <c r="I5" s="243"/>
      <c r="J5" s="605" t="s">
        <v>102</v>
      </c>
      <c r="K5" s="605"/>
      <c r="L5" s="605"/>
      <c r="M5" s="605"/>
      <c r="N5" s="605"/>
      <c r="O5" s="605"/>
      <c r="P5" s="634"/>
      <c r="Q5" s="605" t="s">
        <v>104</v>
      </c>
    </row>
    <row r="6" spans="1:17" ht="31.5" customHeight="1">
      <c r="A6" s="605"/>
      <c r="B6" s="243"/>
      <c r="C6" s="605" t="s">
        <v>157</v>
      </c>
      <c r="D6" s="605"/>
      <c r="E6" s="605" t="s">
        <v>158</v>
      </c>
      <c r="F6" s="605"/>
      <c r="G6" s="605" t="s">
        <v>527</v>
      </c>
      <c r="H6" s="605" t="s">
        <v>48</v>
      </c>
      <c r="I6" s="243"/>
      <c r="J6" s="605" t="s">
        <v>157</v>
      </c>
      <c r="K6" s="605"/>
      <c r="L6" s="605" t="s">
        <v>158</v>
      </c>
      <c r="M6" s="605"/>
      <c r="N6" s="605" t="s">
        <v>527</v>
      </c>
      <c r="O6" s="605" t="s">
        <v>48</v>
      </c>
      <c r="P6" s="634"/>
      <c r="Q6" s="605"/>
    </row>
    <row r="7" spans="1:17" ht="31.5" customHeight="1">
      <c r="A7" s="605"/>
      <c r="B7" s="243"/>
      <c r="C7" s="291" t="s">
        <v>105</v>
      </c>
      <c r="D7" s="291" t="s">
        <v>106</v>
      </c>
      <c r="E7" s="291" t="s">
        <v>105</v>
      </c>
      <c r="F7" s="291" t="s">
        <v>106</v>
      </c>
      <c r="G7" s="605"/>
      <c r="H7" s="605"/>
      <c r="I7" s="243"/>
      <c r="J7" s="291" t="s">
        <v>105</v>
      </c>
      <c r="K7" s="291" t="s">
        <v>106</v>
      </c>
      <c r="L7" s="291" t="s">
        <v>105</v>
      </c>
      <c r="M7" s="291" t="s">
        <v>106</v>
      </c>
      <c r="N7" s="605"/>
      <c r="O7" s="605"/>
      <c r="P7" s="634"/>
      <c r="Q7" s="605"/>
    </row>
    <row r="8" spans="1:17" ht="8.1" customHeight="1">
      <c r="A8" s="231"/>
      <c r="B8" s="231"/>
      <c r="C8" s="231"/>
      <c r="D8" s="231"/>
      <c r="E8" s="231"/>
      <c r="F8" s="231"/>
      <c r="G8" s="231"/>
      <c r="H8" s="231"/>
      <c r="I8" s="231"/>
      <c r="J8" s="231"/>
      <c r="K8" s="231"/>
      <c r="L8" s="231"/>
      <c r="M8" s="231"/>
      <c r="N8" s="231"/>
      <c r="O8" s="231"/>
      <c r="P8" s="231"/>
      <c r="Q8" s="231"/>
    </row>
    <row r="9" spans="1:17" ht="39.950000000000003" customHeight="1">
      <c r="A9" s="234" t="s">
        <v>528</v>
      </c>
      <c r="B9" s="233"/>
      <c r="C9" s="237">
        <v>10715</v>
      </c>
      <c r="D9" s="237">
        <v>1027</v>
      </c>
      <c r="E9" s="237">
        <v>12910</v>
      </c>
      <c r="F9" s="235">
        <v>843</v>
      </c>
      <c r="G9" s="236">
        <v>25495</v>
      </c>
      <c r="H9" s="334">
        <v>88.254638604264741</v>
      </c>
      <c r="I9" s="233"/>
      <c r="J9" s="237">
        <v>1554</v>
      </c>
      <c r="K9" s="235">
        <v>166</v>
      </c>
      <c r="L9" s="237">
        <v>1561</v>
      </c>
      <c r="M9" s="235">
        <v>112</v>
      </c>
      <c r="N9" s="236">
        <v>3393</v>
      </c>
      <c r="O9" s="334">
        <v>11.745361395735253</v>
      </c>
      <c r="P9" s="233"/>
      <c r="Q9" s="236">
        <v>28888</v>
      </c>
    </row>
    <row r="10" spans="1:17" ht="39.950000000000003" customHeight="1">
      <c r="A10" s="234" t="s">
        <v>529</v>
      </c>
      <c r="B10" s="233"/>
      <c r="C10" s="237">
        <v>11966</v>
      </c>
      <c r="D10" s="235">
        <v>1004</v>
      </c>
      <c r="E10" s="237">
        <v>18454</v>
      </c>
      <c r="F10" s="235">
        <v>1068</v>
      </c>
      <c r="G10" s="236">
        <v>32492</v>
      </c>
      <c r="H10" s="334">
        <v>87.10991957104558</v>
      </c>
      <c r="I10" s="233"/>
      <c r="J10" s="237">
        <v>1956</v>
      </c>
      <c r="K10" s="235">
        <v>203</v>
      </c>
      <c r="L10" s="237">
        <v>2504</v>
      </c>
      <c r="M10" s="235">
        <v>145</v>
      </c>
      <c r="N10" s="236">
        <v>4808</v>
      </c>
      <c r="O10" s="334">
        <v>12.890080428954423</v>
      </c>
      <c r="P10" s="233"/>
      <c r="Q10" s="236">
        <v>37300</v>
      </c>
    </row>
    <row r="11" spans="1:17" ht="39.950000000000003" customHeight="1">
      <c r="A11" s="234" t="s">
        <v>530</v>
      </c>
      <c r="B11" s="233"/>
      <c r="C11" s="237">
        <v>13019</v>
      </c>
      <c r="D11" s="235">
        <v>1019</v>
      </c>
      <c r="E11" s="237">
        <v>21748</v>
      </c>
      <c r="F11" s="237">
        <v>1124</v>
      </c>
      <c r="G11" s="236">
        <v>36910</v>
      </c>
      <c r="H11" s="334">
        <v>87.249432677760964</v>
      </c>
      <c r="I11" s="233"/>
      <c r="J11" s="237">
        <v>2097</v>
      </c>
      <c r="K11" s="235">
        <v>206</v>
      </c>
      <c r="L11" s="237">
        <v>2913</v>
      </c>
      <c r="M11" s="235">
        <v>178</v>
      </c>
      <c r="N11" s="236">
        <v>5394</v>
      </c>
      <c r="O11" s="334">
        <v>12.750567322239032</v>
      </c>
      <c r="P11" s="233"/>
      <c r="Q11" s="236">
        <v>42304</v>
      </c>
    </row>
    <row r="12" spans="1:17" ht="39.950000000000003" customHeight="1">
      <c r="A12" s="234" t="s">
        <v>531</v>
      </c>
      <c r="B12" s="233"/>
      <c r="C12" s="237">
        <v>10822</v>
      </c>
      <c r="D12" s="235">
        <v>817</v>
      </c>
      <c r="E12" s="237">
        <v>20544</v>
      </c>
      <c r="F12" s="235">
        <v>927</v>
      </c>
      <c r="G12" s="236">
        <v>33110</v>
      </c>
      <c r="H12" s="334">
        <v>87.039957939011572</v>
      </c>
      <c r="I12" s="233"/>
      <c r="J12" s="237">
        <v>1878</v>
      </c>
      <c r="K12" s="235">
        <v>161</v>
      </c>
      <c r="L12" s="237">
        <v>2750</v>
      </c>
      <c r="M12" s="235">
        <v>142</v>
      </c>
      <c r="N12" s="236">
        <v>4931</v>
      </c>
      <c r="O12" s="334">
        <v>12.962670872765511</v>
      </c>
      <c r="P12" s="233"/>
      <c r="Q12" s="236">
        <v>38040</v>
      </c>
    </row>
    <row r="13" spans="1:17" ht="39.950000000000003" customHeight="1">
      <c r="A13" s="234" t="s">
        <v>532</v>
      </c>
      <c r="B13" s="233"/>
      <c r="C13" s="237">
        <v>8776</v>
      </c>
      <c r="D13" s="235">
        <v>562</v>
      </c>
      <c r="E13" s="237">
        <v>16879</v>
      </c>
      <c r="F13" s="235">
        <v>798</v>
      </c>
      <c r="G13" s="236">
        <v>27015</v>
      </c>
      <c r="H13" s="334">
        <v>86.974018866102185</v>
      </c>
      <c r="I13" s="233"/>
      <c r="J13" s="237">
        <v>1449</v>
      </c>
      <c r="K13" s="235">
        <v>141</v>
      </c>
      <c r="L13" s="237">
        <v>2349</v>
      </c>
      <c r="M13" s="235">
        <v>107</v>
      </c>
      <c r="N13" s="236">
        <v>4046</v>
      </c>
      <c r="O13" s="334">
        <v>13.025981133897812</v>
      </c>
      <c r="P13" s="233"/>
      <c r="Q13" s="236">
        <v>31061</v>
      </c>
    </row>
    <row r="14" spans="1:17" ht="39.950000000000003" customHeight="1">
      <c r="A14" s="234" t="s">
        <v>533</v>
      </c>
      <c r="B14" s="233"/>
      <c r="C14" s="237">
        <v>6310</v>
      </c>
      <c r="D14" s="235">
        <v>391</v>
      </c>
      <c r="E14" s="237">
        <v>12503</v>
      </c>
      <c r="F14" s="235">
        <v>567</v>
      </c>
      <c r="G14" s="236">
        <v>19771</v>
      </c>
      <c r="H14" s="334">
        <v>86.676896098202533</v>
      </c>
      <c r="I14" s="233"/>
      <c r="J14" s="237">
        <v>1053</v>
      </c>
      <c r="K14" s="235">
        <v>95</v>
      </c>
      <c r="L14" s="237">
        <v>1814</v>
      </c>
      <c r="M14" s="235">
        <v>77</v>
      </c>
      <c r="N14" s="236">
        <v>3039</v>
      </c>
      <c r="O14" s="334">
        <v>13.323103901797456</v>
      </c>
      <c r="P14" s="233"/>
      <c r="Q14" s="236">
        <v>22810</v>
      </c>
    </row>
    <row r="15" spans="1:17" ht="39.950000000000003" customHeight="1">
      <c r="A15" s="234" t="s">
        <v>534</v>
      </c>
      <c r="B15" s="233"/>
      <c r="C15" s="237">
        <v>4187</v>
      </c>
      <c r="D15" s="235">
        <v>232</v>
      </c>
      <c r="E15" s="237">
        <v>8155</v>
      </c>
      <c r="F15" s="235">
        <v>327</v>
      </c>
      <c r="G15" s="236">
        <v>12901</v>
      </c>
      <c r="H15" s="334">
        <v>86.881271466091988</v>
      </c>
      <c r="I15" s="233"/>
      <c r="J15" s="235">
        <v>643</v>
      </c>
      <c r="K15" s="235">
        <v>56</v>
      </c>
      <c r="L15" s="237">
        <v>1194</v>
      </c>
      <c r="M15" s="235">
        <v>55</v>
      </c>
      <c r="N15" s="236">
        <v>1948</v>
      </c>
      <c r="O15" s="334">
        <v>13.118728533908008</v>
      </c>
      <c r="P15" s="233"/>
      <c r="Q15" s="236">
        <v>14849</v>
      </c>
    </row>
    <row r="16" spans="1:17" ht="39.950000000000003" customHeight="1">
      <c r="A16" s="234" t="s">
        <v>535</v>
      </c>
      <c r="B16" s="233"/>
      <c r="C16" s="237">
        <v>2370</v>
      </c>
      <c r="D16" s="235">
        <v>145</v>
      </c>
      <c r="E16" s="237">
        <v>4900</v>
      </c>
      <c r="F16" s="235">
        <v>195</v>
      </c>
      <c r="G16" s="236">
        <v>7610</v>
      </c>
      <c r="H16" s="334">
        <v>87.210634884253963</v>
      </c>
      <c r="I16" s="233"/>
      <c r="J16" s="235">
        <v>371</v>
      </c>
      <c r="K16" s="235">
        <v>38</v>
      </c>
      <c r="L16" s="235">
        <v>671</v>
      </c>
      <c r="M16" s="235">
        <v>37</v>
      </c>
      <c r="N16" s="236">
        <v>1117</v>
      </c>
      <c r="O16" s="334">
        <v>12.800825120330048</v>
      </c>
      <c r="P16" s="233"/>
      <c r="Q16" s="236">
        <v>8726</v>
      </c>
    </row>
    <row r="17" spans="1:17" ht="39.950000000000003" customHeight="1">
      <c r="A17" s="234" t="s">
        <v>536</v>
      </c>
      <c r="B17" s="233"/>
      <c r="C17" s="237">
        <v>2240</v>
      </c>
      <c r="D17" s="237">
        <v>98</v>
      </c>
      <c r="E17" s="237">
        <v>5474</v>
      </c>
      <c r="F17" s="237">
        <v>173</v>
      </c>
      <c r="G17" s="236">
        <v>7985</v>
      </c>
      <c r="H17" s="334">
        <v>90.236184879647425</v>
      </c>
      <c r="I17" s="233"/>
      <c r="J17" s="237">
        <v>273</v>
      </c>
      <c r="K17" s="237">
        <v>32</v>
      </c>
      <c r="L17" s="237">
        <v>530</v>
      </c>
      <c r="M17" s="237">
        <v>29</v>
      </c>
      <c r="N17" s="236">
        <v>864</v>
      </c>
      <c r="O17" s="334">
        <v>9.7638151203525823</v>
      </c>
      <c r="P17" s="233"/>
      <c r="Q17" s="236">
        <v>8849</v>
      </c>
    </row>
    <row r="18" spans="1:17" ht="8.1" customHeight="1">
      <c r="A18" s="231"/>
      <c r="B18" s="231"/>
      <c r="C18" s="231"/>
      <c r="D18" s="231"/>
      <c r="E18" s="231"/>
      <c r="F18" s="231"/>
      <c r="G18" s="231"/>
      <c r="H18" s="231"/>
      <c r="I18" s="231"/>
      <c r="J18" s="231"/>
      <c r="K18" s="231"/>
      <c r="L18" s="231"/>
      <c r="M18" s="231"/>
      <c r="N18" s="231"/>
      <c r="O18" s="231"/>
      <c r="P18" s="231"/>
      <c r="Q18" s="231"/>
    </row>
    <row r="19" spans="1:17" s="246" customFormat="1" ht="39.950000000000003" customHeight="1">
      <c r="A19" s="245" t="s">
        <v>104</v>
      </c>
      <c r="B19" s="232"/>
      <c r="C19" s="240">
        <v>70405</v>
      </c>
      <c r="D19" s="240">
        <v>5295</v>
      </c>
      <c r="E19" s="240">
        <v>121567</v>
      </c>
      <c r="F19" s="240">
        <v>6022</v>
      </c>
      <c r="G19" s="240">
        <v>203289</v>
      </c>
      <c r="H19" s="335">
        <v>87.312577041519745</v>
      </c>
      <c r="I19" s="232"/>
      <c r="J19" s="240">
        <v>11274</v>
      </c>
      <c r="K19" s="240">
        <v>1098</v>
      </c>
      <c r="L19" s="240">
        <v>16286</v>
      </c>
      <c r="M19" s="240">
        <v>882</v>
      </c>
      <c r="N19" s="240">
        <v>29540</v>
      </c>
      <c r="O19" s="335">
        <v>12.687422958480257</v>
      </c>
      <c r="P19" s="232"/>
      <c r="Q19" s="240">
        <v>232829</v>
      </c>
    </row>
    <row r="20" spans="1:17">
      <c r="A20" s="231"/>
    </row>
    <row r="21" spans="1:17">
      <c r="A21" s="244" t="s">
        <v>95</v>
      </c>
    </row>
    <row r="22" spans="1:17">
      <c r="A22" s="244" t="s">
        <v>644</v>
      </c>
    </row>
    <row r="23" spans="1:17">
      <c r="A23" s="244"/>
    </row>
    <row r="24" spans="1:17">
      <c r="A24" s="244"/>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scale="63"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0D09B-497D-4F44-AFA2-4628379C4814}">
  <sheetPr>
    <pageSetUpPr fitToPage="1"/>
  </sheetPr>
  <dimension ref="A1:V65"/>
  <sheetViews>
    <sheetView view="pageBreakPreview" zoomScale="55" zoomScaleNormal="70" zoomScaleSheetLayoutView="55" workbookViewId="0">
      <selection activeCell="O33" sqref="O33"/>
    </sheetView>
  </sheetViews>
  <sheetFormatPr baseColWidth="10" defaultColWidth="11.42578125" defaultRowHeight="15"/>
  <cols>
    <col min="1" max="1" width="75.5703125" style="373" customWidth="1"/>
    <col min="2" max="2" width="1.5703125" style="373" customWidth="1"/>
    <col min="3" max="20" width="14.5703125" style="373" customWidth="1"/>
    <col min="21" max="21" width="1.5703125" style="373" customWidth="1"/>
    <col min="22" max="22" width="20.5703125" style="373" customWidth="1"/>
    <col min="23" max="16384" width="11.42578125" style="373"/>
  </cols>
  <sheetData>
    <row r="1" spans="1:22">
      <c r="A1" s="418" t="s">
        <v>62</v>
      </c>
    </row>
    <row r="2" spans="1:22" ht="30.75" customHeight="1">
      <c r="A2" s="635" t="s">
        <v>721</v>
      </c>
      <c r="B2" s="635"/>
      <c r="C2" s="635"/>
      <c r="D2" s="635"/>
      <c r="E2" s="635"/>
      <c r="F2" s="635"/>
      <c r="G2" s="635"/>
      <c r="H2" s="635"/>
      <c r="I2" s="635"/>
      <c r="J2" s="635"/>
      <c r="K2" s="635"/>
      <c r="L2" s="635"/>
      <c r="M2" s="635"/>
      <c r="N2" s="635"/>
      <c r="O2" s="635"/>
      <c r="P2" s="635"/>
      <c r="Q2" s="635"/>
      <c r="R2" s="635"/>
      <c r="S2" s="635"/>
      <c r="T2" s="635"/>
      <c r="U2" s="635"/>
      <c r="V2" s="635"/>
    </row>
    <row r="3" spans="1:22" ht="30.75" customHeight="1">
      <c r="A3" s="635" t="s">
        <v>89</v>
      </c>
      <c r="B3" s="635"/>
      <c r="C3" s="635"/>
      <c r="D3" s="635"/>
      <c r="E3" s="635"/>
      <c r="F3" s="635"/>
      <c r="G3" s="635"/>
      <c r="H3" s="635"/>
      <c r="I3" s="635"/>
      <c r="J3" s="635"/>
      <c r="K3" s="635"/>
      <c r="L3" s="635"/>
      <c r="M3" s="635"/>
      <c r="N3" s="635"/>
      <c r="O3" s="635"/>
      <c r="P3" s="635"/>
      <c r="Q3" s="635"/>
      <c r="R3" s="635"/>
      <c r="S3" s="635"/>
      <c r="T3" s="635"/>
      <c r="U3" s="635"/>
      <c r="V3" s="635"/>
    </row>
    <row r="4" spans="1:22" ht="30.75" hidden="1" customHeight="1">
      <c r="A4" s="419"/>
      <c r="B4" s="419"/>
      <c r="C4" s="419"/>
      <c r="D4" s="419"/>
      <c r="E4" s="419"/>
      <c r="F4" s="419"/>
      <c r="G4" s="419"/>
      <c r="H4" s="419"/>
      <c r="I4" s="419"/>
      <c r="J4" s="419"/>
      <c r="K4" s="419"/>
      <c r="L4" s="419"/>
      <c r="M4" s="419"/>
      <c r="N4" s="419"/>
      <c r="O4" s="419"/>
      <c r="P4" s="419"/>
      <c r="Q4" s="419"/>
      <c r="R4" s="419"/>
      <c r="S4" s="419"/>
      <c r="T4" s="419"/>
      <c r="U4" s="419"/>
      <c r="V4" s="419"/>
    </row>
    <row r="5" spans="1:22" ht="30.75" customHeight="1">
      <c r="A5" s="419"/>
      <c r="B5" s="419"/>
      <c r="C5" s="419"/>
      <c r="D5" s="419"/>
      <c r="E5" s="419"/>
      <c r="F5" s="419"/>
      <c r="G5" s="419"/>
      <c r="H5" s="419"/>
      <c r="I5" s="419"/>
      <c r="J5" s="419"/>
      <c r="K5" s="419"/>
      <c r="L5" s="419"/>
      <c r="M5" s="419"/>
      <c r="N5" s="419"/>
      <c r="O5" s="419"/>
      <c r="P5" s="419"/>
      <c r="Q5" s="419"/>
      <c r="R5" s="419"/>
      <c r="S5" s="419"/>
      <c r="T5" s="419"/>
      <c r="U5" s="419"/>
      <c r="V5" s="419"/>
    </row>
    <row r="6" spans="1:22" ht="30.75" customHeight="1">
      <c r="A6" s="636" t="s">
        <v>100</v>
      </c>
      <c r="B6" s="637"/>
      <c r="C6" s="636" t="s">
        <v>57</v>
      </c>
      <c r="D6" s="636"/>
      <c r="E6" s="636"/>
      <c r="F6" s="636"/>
      <c r="G6" s="636"/>
      <c r="H6" s="636"/>
      <c r="I6" s="636"/>
      <c r="J6" s="636"/>
      <c r="K6" s="636"/>
      <c r="L6" s="636"/>
      <c r="M6" s="636"/>
      <c r="N6" s="636"/>
      <c r="O6" s="636"/>
      <c r="P6" s="636"/>
      <c r="Q6" s="636"/>
      <c r="R6" s="636"/>
      <c r="S6" s="636"/>
      <c r="T6" s="636"/>
      <c r="U6" s="420"/>
      <c r="V6" s="638" t="s">
        <v>83</v>
      </c>
    </row>
    <row r="7" spans="1:22" ht="112.5" customHeight="1">
      <c r="A7" s="636"/>
      <c r="B7" s="637"/>
      <c r="C7" s="421" t="s">
        <v>703</v>
      </c>
      <c r="D7" s="421" t="s">
        <v>704</v>
      </c>
      <c r="E7" s="421" t="s">
        <v>705</v>
      </c>
      <c r="F7" s="421" t="s">
        <v>706</v>
      </c>
      <c r="G7" s="421" t="s">
        <v>707</v>
      </c>
      <c r="H7" s="421" t="s">
        <v>708</v>
      </c>
      <c r="I7" s="421" t="s">
        <v>709</v>
      </c>
      <c r="J7" s="421" t="s">
        <v>710</v>
      </c>
      <c r="K7" s="421" t="s">
        <v>711</v>
      </c>
      <c r="L7" s="421" t="s">
        <v>712</v>
      </c>
      <c r="M7" s="421" t="s">
        <v>713</v>
      </c>
      <c r="N7" s="421" t="s">
        <v>714</v>
      </c>
      <c r="O7" s="421" t="s">
        <v>715</v>
      </c>
      <c r="P7" s="421" t="s">
        <v>716</v>
      </c>
      <c r="Q7" s="421" t="s">
        <v>717</v>
      </c>
      <c r="R7" s="421" t="s">
        <v>718</v>
      </c>
      <c r="S7" s="421" t="s">
        <v>719</v>
      </c>
      <c r="T7" s="421" t="s">
        <v>720</v>
      </c>
      <c r="U7" s="420"/>
      <c r="V7" s="638"/>
    </row>
    <row r="8" spans="1:22" ht="8.1" customHeight="1">
      <c r="A8" s="422"/>
      <c r="B8" s="423"/>
      <c r="C8" s="423"/>
      <c r="D8" s="423"/>
      <c r="E8" s="423"/>
      <c r="F8" s="422"/>
      <c r="U8" s="423"/>
      <c r="V8" s="423"/>
    </row>
    <row r="9" spans="1:22" s="429" customFormat="1" ht="23.25" customHeight="1">
      <c r="A9" s="424" t="s">
        <v>108</v>
      </c>
      <c r="B9" s="425"/>
      <c r="C9" s="426">
        <v>51</v>
      </c>
      <c r="D9" s="426">
        <v>29</v>
      </c>
      <c r="E9" s="426">
        <v>0</v>
      </c>
      <c r="F9" s="426">
        <v>0</v>
      </c>
      <c r="G9" s="426">
        <v>136</v>
      </c>
      <c r="H9" s="426">
        <v>304</v>
      </c>
      <c r="I9" s="426">
        <v>182</v>
      </c>
      <c r="J9" s="426">
        <v>850</v>
      </c>
      <c r="K9" s="426">
        <v>102</v>
      </c>
      <c r="L9" s="426">
        <v>150</v>
      </c>
      <c r="M9" s="426">
        <v>21</v>
      </c>
      <c r="N9" s="426">
        <v>39</v>
      </c>
      <c r="O9" s="426">
        <v>91</v>
      </c>
      <c r="P9" s="426">
        <v>92</v>
      </c>
      <c r="Q9" s="426">
        <v>1</v>
      </c>
      <c r="R9" s="426">
        <v>4</v>
      </c>
      <c r="S9" s="426">
        <v>0</v>
      </c>
      <c r="T9" s="426">
        <v>0</v>
      </c>
      <c r="U9" s="427">
        <v>0</v>
      </c>
      <c r="V9" s="428">
        <v>2052</v>
      </c>
    </row>
    <row r="10" spans="1:22" s="429" customFormat="1" ht="23.25" customHeight="1">
      <c r="A10" s="424" t="s">
        <v>109</v>
      </c>
      <c r="B10" s="425"/>
      <c r="C10" s="426">
        <v>170</v>
      </c>
      <c r="D10" s="426">
        <v>211</v>
      </c>
      <c r="E10" s="426">
        <v>0</v>
      </c>
      <c r="F10" s="426">
        <v>0</v>
      </c>
      <c r="G10" s="426">
        <v>975</v>
      </c>
      <c r="H10" s="426">
        <v>2004</v>
      </c>
      <c r="I10" s="426">
        <v>2478</v>
      </c>
      <c r="J10" s="426">
        <v>4182</v>
      </c>
      <c r="K10" s="426">
        <v>1498</v>
      </c>
      <c r="L10" s="426">
        <v>1160</v>
      </c>
      <c r="M10" s="426">
        <v>0</v>
      </c>
      <c r="N10" s="426">
        <v>141</v>
      </c>
      <c r="O10" s="426">
        <v>228</v>
      </c>
      <c r="P10" s="426">
        <v>215</v>
      </c>
      <c r="Q10" s="426">
        <v>0</v>
      </c>
      <c r="R10" s="426">
        <v>12</v>
      </c>
      <c r="S10" s="426">
        <v>0</v>
      </c>
      <c r="T10" s="426">
        <v>2</v>
      </c>
      <c r="U10" s="430"/>
      <c r="V10" s="428">
        <v>13276</v>
      </c>
    </row>
    <row r="11" spans="1:22" s="429" customFormat="1" ht="23.25" customHeight="1">
      <c r="A11" s="424" t="s">
        <v>110</v>
      </c>
      <c r="B11" s="425"/>
      <c r="C11" s="426">
        <v>35</v>
      </c>
      <c r="D11" s="426">
        <v>30</v>
      </c>
      <c r="E11" s="426">
        <v>0</v>
      </c>
      <c r="F11" s="426">
        <v>1</v>
      </c>
      <c r="G11" s="426">
        <v>66</v>
      </c>
      <c r="H11" s="426">
        <v>158</v>
      </c>
      <c r="I11" s="426">
        <v>107</v>
      </c>
      <c r="J11" s="426">
        <v>510</v>
      </c>
      <c r="K11" s="426">
        <v>122</v>
      </c>
      <c r="L11" s="426">
        <v>154</v>
      </c>
      <c r="M11" s="426">
        <v>0</v>
      </c>
      <c r="N11" s="426">
        <v>1</v>
      </c>
      <c r="O11" s="426">
        <v>8</v>
      </c>
      <c r="P11" s="426">
        <v>27</v>
      </c>
      <c r="Q11" s="426">
        <v>0</v>
      </c>
      <c r="R11" s="426">
        <v>0</v>
      </c>
      <c r="S11" s="426">
        <v>0</v>
      </c>
      <c r="T11" s="426">
        <v>1</v>
      </c>
      <c r="U11" s="430"/>
      <c r="V11" s="428">
        <v>1220</v>
      </c>
    </row>
    <row r="12" spans="1:22" s="429" customFormat="1" ht="23.25" customHeight="1">
      <c r="A12" s="424" t="s">
        <v>111</v>
      </c>
      <c r="B12" s="425"/>
      <c r="C12" s="426">
        <v>112</v>
      </c>
      <c r="D12" s="426">
        <v>1</v>
      </c>
      <c r="E12" s="426">
        <v>0</v>
      </c>
      <c r="F12" s="426">
        <v>0</v>
      </c>
      <c r="G12" s="426">
        <v>130</v>
      </c>
      <c r="H12" s="426">
        <v>123</v>
      </c>
      <c r="I12" s="426">
        <v>100</v>
      </c>
      <c r="J12" s="426">
        <v>223</v>
      </c>
      <c r="K12" s="426">
        <v>189</v>
      </c>
      <c r="L12" s="426">
        <v>78</v>
      </c>
      <c r="M12" s="426">
        <v>0</v>
      </c>
      <c r="N12" s="426">
        <v>6</v>
      </c>
      <c r="O12" s="426">
        <v>8</v>
      </c>
      <c r="P12" s="426">
        <v>41</v>
      </c>
      <c r="Q12" s="426">
        <v>0</v>
      </c>
      <c r="R12" s="426">
        <v>1</v>
      </c>
      <c r="S12" s="426">
        <v>0</v>
      </c>
      <c r="T12" s="426">
        <v>0</v>
      </c>
      <c r="U12" s="430"/>
      <c r="V12" s="428">
        <v>1012</v>
      </c>
    </row>
    <row r="13" spans="1:22" s="429" customFormat="1" ht="23.25" customHeight="1">
      <c r="A13" s="424" t="s">
        <v>114</v>
      </c>
      <c r="B13" s="425"/>
      <c r="C13" s="426">
        <v>685</v>
      </c>
      <c r="D13" s="426">
        <v>499</v>
      </c>
      <c r="E13" s="426">
        <v>0</v>
      </c>
      <c r="F13" s="426">
        <v>0</v>
      </c>
      <c r="G13" s="426">
        <v>851</v>
      </c>
      <c r="H13" s="426">
        <v>848</v>
      </c>
      <c r="I13" s="426">
        <v>607</v>
      </c>
      <c r="J13" s="426">
        <v>818</v>
      </c>
      <c r="K13" s="426">
        <v>272</v>
      </c>
      <c r="L13" s="426">
        <v>358</v>
      </c>
      <c r="M13" s="426">
        <v>24</v>
      </c>
      <c r="N13" s="426">
        <v>123</v>
      </c>
      <c r="O13" s="426">
        <v>126</v>
      </c>
      <c r="P13" s="426">
        <v>235</v>
      </c>
      <c r="Q13" s="426">
        <v>18</v>
      </c>
      <c r="R13" s="426">
        <v>25</v>
      </c>
      <c r="S13" s="426">
        <v>0</v>
      </c>
      <c r="T13" s="426">
        <v>2</v>
      </c>
      <c r="U13" s="430"/>
      <c r="V13" s="428">
        <v>5491</v>
      </c>
    </row>
    <row r="14" spans="1:22" s="429" customFormat="1" ht="23.25" customHeight="1">
      <c r="A14" s="424" t="s">
        <v>115</v>
      </c>
      <c r="B14" s="425"/>
      <c r="C14" s="426">
        <v>118</v>
      </c>
      <c r="D14" s="426">
        <v>85</v>
      </c>
      <c r="E14" s="426">
        <v>69</v>
      </c>
      <c r="F14" s="426">
        <v>53</v>
      </c>
      <c r="G14" s="426">
        <v>1033</v>
      </c>
      <c r="H14" s="426">
        <v>1811</v>
      </c>
      <c r="I14" s="426">
        <v>993</v>
      </c>
      <c r="J14" s="426">
        <v>1967</v>
      </c>
      <c r="K14" s="426">
        <v>1041</v>
      </c>
      <c r="L14" s="426">
        <v>1061</v>
      </c>
      <c r="M14" s="426">
        <v>76</v>
      </c>
      <c r="N14" s="426">
        <v>109</v>
      </c>
      <c r="O14" s="426">
        <v>177</v>
      </c>
      <c r="P14" s="426">
        <v>165</v>
      </c>
      <c r="Q14" s="426">
        <v>10</v>
      </c>
      <c r="R14" s="426">
        <v>10</v>
      </c>
      <c r="S14" s="426">
        <v>0</v>
      </c>
      <c r="T14" s="426">
        <v>0</v>
      </c>
      <c r="U14" s="430"/>
      <c r="V14" s="428">
        <v>8778</v>
      </c>
    </row>
    <row r="15" spans="1:22" s="429" customFormat="1" ht="23.25" customHeight="1">
      <c r="A15" s="424" t="s">
        <v>116</v>
      </c>
      <c r="B15" s="425"/>
      <c r="C15" s="426">
        <v>443</v>
      </c>
      <c r="D15" s="426">
        <v>260</v>
      </c>
      <c r="E15" s="426">
        <v>0</v>
      </c>
      <c r="F15" s="426">
        <v>0</v>
      </c>
      <c r="G15" s="426">
        <v>1651</v>
      </c>
      <c r="H15" s="426">
        <v>3965</v>
      </c>
      <c r="I15" s="426">
        <v>3096</v>
      </c>
      <c r="J15" s="426">
        <v>9054</v>
      </c>
      <c r="K15" s="426">
        <v>1724</v>
      </c>
      <c r="L15" s="426">
        <v>2427</v>
      </c>
      <c r="M15" s="426">
        <v>0</v>
      </c>
      <c r="N15" s="426">
        <v>348</v>
      </c>
      <c r="O15" s="426">
        <v>961</v>
      </c>
      <c r="P15" s="426">
        <v>1504</v>
      </c>
      <c r="Q15" s="426">
        <v>0</v>
      </c>
      <c r="R15" s="426">
        <v>62</v>
      </c>
      <c r="S15" s="426">
        <v>0</v>
      </c>
      <c r="T15" s="426">
        <v>3</v>
      </c>
      <c r="U15" s="430"/>
      <c r="V15" s="428">
        <v>25498</v>
      </c>
    </row>
    <row r="16" spans="1:22" s="429" customFormat="1" ht="23.25" customHeight="1">
      <c r="A16" s="424" t="s">
        <v>112</v>
      </c>
      <c r="B16" s="425"/>
      <c r="C16" s="426">
        <v>182</v>
      </c>
      <c r="D16" s="426">
        <v>21</v>
      </c>
      <c r="E16" s="426">
        <v>0</v>
      </c>
      <c r="F16" s="426">
        <v>0</v>
      </c>
      <c r="G16" s="426">
        <v>312</v>
      </c>
      <c r="H16" s="426">
        <v>743</v>
      </c>
      <c r="I16" s="426">
        <v>347</v>
      </c>
      <c r="J16" s="426">
        <v>1885</v>
      </c>
      <c r="K16" s="426">
        <v>199</v>
      </c>
      <c r="L16" s="426">
        <v>448</v>
      </c>
      <c r="M16" s="426">
        <v>31</v>
      </c>
      <c r="N16" s="426">
        <v>31</v>
      </c>
      <c r="O16" s="426">
        <v>47</v>
      </c>
      <c r="P16" s="426">
        <v>114</v>
      </c>
      <c r="Q16" s="426">
        <v>0</v>
      </c>
      <c r="R16" s="426">
        <v>1</v>
      </c>
      <c r="S16" s="426">
        <v>0</v>
      </c>
      <c r="T16" s="426">
        <v>1</v>
      </c>
      <c r="U16" s="430"/>
      <c r="V16" s="428">
        <v>4362</v>
      </c>
    </row>
    <row r="17" spans="1:22" s="429" customFormat="1" ht="23.25" customHeight="1">
      <c r="A17" s="424" t="s">
        <v>113</v>
      </c>
      <c r="B17" s="425"/>
      <c r="C17" s="426">
        <v>24</v>
      </c>
      <c r="D17" s="426">
        <v>5</v>
      </c>
      <c r="E17" s="426">
        <v>0</v>
      </c>
      <c r="F17" s="426">
        <v>0</v>
      </c>
      <c r="G17" s="426">
        <v>144</v>
      </c>
      <c r="H17" s="426">
        <v>199</v>
      </c>
      <c r="I17" s="426">
        <v>258</v>
      </c>
      <c r="J17" s="426">
        <v>341</v>
      </c>
      <c r="K17" s="426">
        <v>126</v>
      </c>
      <c r="L17" s="426">
        <v>98</v>
      </c>
      <c r="M17" s="426">
        <v>0</v>
      </c>
      <c r="N17" s="426">
        <v>3</v>
      </c>
      <c r="O17" s="426">
        <v>12</v>
      </c>
      <c r="P17" s="426">
        <v>10</v>
      </c>
      <c r="Q17" s="426">
        <v>0</v>
      </c>
      <c r="R17" s="426">
        <v>1</v>
      </c>
      <c r="S17" s="426">
        <v>0</v>
      </c>
      <c r="T17" s="426">
        <v>1</v>
      </c>
      <c r="U17" s="430"/>
      <c r="V17" s="428">
        <v>1222</v>
      </c>
    </row>
    <row r="18" spans="1:22" s="429" customFormat="1" ht="23.25" customHeight="1">
      <c r="A18" s="424" t="s">
        <v>117</v>
      </c>
      <c r="B18" s="425"/>
      <c r="C18" s="426">
        <v>131</v>
      </c>
      <c r="D18" s="426">
        <v>34</v>
      </c>
      <c r="E18" s="426">
        <v>2</v>
      </c>
      <c r="F18" s="426">
        <v>7</v>
      </c>
      <c r="G18" s="426">
        <v>278</v>
      </c>
      <c r="H18" s="426">
        <v>592</v>
      </c>
      <c r="I18" s="426">
        <v>270</v>
      </c>
      <c r="J18" s="426">
        <v>1731</v>
      </c>
      <c r="K18" s="426">
        <v>352</v>
      </c>
      <c r="L18" s="426">
        <v>471</v>
      </c>
      <c r="M18" s="426">
        <v>7</v>
      </c>
      <c r="N18" s="426">
        <v>28</v>
      </c>
      <c r="O18" s="426">
        <v>66</v>
      </c>
      <c r="P18" s="426">
        <v>133</v>
      </c>
      <c r="Q18" s="426">
        <v>3</v>
      </c>
      <c r="R18" s="426">
        <v>7</v>
      </c>
      <c r="S18" s="426">
        <v>0</v>
      </c>
      <c r="T18" s="426">
        <v>2</v>
      </c>
      <c r="U18" s="430"/>
      <c r="V18" s="428">
        <v>4114</v>
      </c>
    </row>
    <row r="19" spans="1:22" s="429" customFormat="1" ht="23.25" customHeight="1">
      <c r="A19" s="424" t="s">
        <v>122</v>
      </c>
      <c r="B19" s="425"/>
      <c r="C19" s="426">
        <v>6290</v>
      </c>
      <c r="D19" s="426">
        <v>3842</v>
      </c>
      <c r="E19" s="426">
        <v>150</v>
      </c>
      <c r="F19" s="426">
        <v>128</v>
      </c>
      <c r="G19" s="426">
        <v>4341</v>
      </c>
      <c r="H19" s="426">
        <v>4121</v>
      </c>
      <c r="I19" s="426">
        <v>3752</v>
      </c>
      <c r="J19" s="426">
        <v>5310</v>
      </c>
      <c r="K19" s="426">
        <v>2439</v>
      </c>
      <c r="L19" s="426">
        <v>2220</v>
      </c>
      <c r="M19" s="426">
        <v>1097</v>
      </c>
      <c r="N19" s="426">
        <v>697</v>
      </c>
      <c r="O19" s="426">
        <v>421</v>
      </c>
      <c r="P19" s="426">
        <v>423</v>
      </c>
      <c r="Q19" s="426">
        <v>8</v>
      </c>
      <c r="R19" s="426">
        <v>12</v>
      </c>
      <c r="S19" s="426">
        <v>1</v>
      </c>
      <c r="T19" s="426">
        <v>5</v>
      </c>
      <c r="U19" s="430"/>
      <c r="V19" s="428">
        <v>35257</v>
      </c>
    </row>
    <row r="20" spans="1:22" s="429" customFormat="1" ht="23.25" customHeight="1">
      <c r="A20" s="424" t="s">
        <v>118</v>
      </c>
      <c r="B20" s="425"/>
      <c r="C20" s="426">
        <v>97</v>
      </c>
      <c r="D20" s="426">
        <v>142</v>
      </c>
      <c r="E20" s="426">
        <v>0</v>
      </c>
      <c r="F20" s="426">
        <v>0</v>
      </c>
      <c r="G20" s="426">
        <v>596</v>
      </c>
      <c r="H20" s="426">
        <v>968</v>
      </c>
      <c r="I20" s="426">
        <v>655</v>
      </c>
      <c r="J20" s="426">
        <v>1966</v>
      </c>
      <c r="K20" s="426">
        <v>1280</v>
      </c>
      <c r="L20" s="426">
        <v>511</v>
      </c>
      <c r="M20" s="426">
        <v>4</v>
      </c>
      <c r="N20" s="426">
        <v>19</v>
      </c>
      <c r="O20" s="426">
        <v>104</v>
      </c>
      <c r="P20" s="426">
        <v>97</v>
      </c>
      <c r="Q20" s="426">
        <v>2</v>
      </c>
      <c r="R20" s="426">
        <v>1</v>
      </c>
      <c r="S20" s="426">
        <v>0</v>
      </c>
      <c r="T20" s="426">
        <v>0</v>
      </c>
      <c r="U20" s="430"/>
      <c r="V20" s="428">
        <v>6442</v>
      </c>
    </row>
    <row r="21" spans="1:22" s="429" customFormat="1" ht="23.25" customHeight="1">
      <c r="A21" s="424" t="s">
        <v>119</v>
      </c>
      <c r="B21" s="425"/>
      <c r="C21" s="426">
        <v>248</v>
      </c>
      <c r="D21" s="426">
        <v>391</v>
      </c>
      <c r="E21" s="426">
        <v>31</v>
      </c>
      <c r="F21" s="426">
        <v>1</v>
      </c>
      <c r="G21" s="426">
        <v>516</v>
      </c>
      <c r="H21" s="426">
        <v>477</v>
      </c>
      <c r="I21" s="426">
        <v>449</v>
      </c>
      <c r="J21" s="426">
        <v>640</v>
      </c>
      <c r="K21" s="426">
        <v>362</v>
      </c>
      <c r="L21" s="426">
        <v>328</v>
      </c>
      <c r="M21" s="426">
        <v>95</v>
      </c>
      <c r="N21" s="426">
        <v>113</v>
      </c>
      <c r="O21" s="426">
        <v>130</v>
      </c>
      <c r="P21" s="426">
        <v>170</v>
      </c>
      <c r="Q21" s="426">
        <v>10</v>
      </c>
      <c r="R21" s="426">
        <v>12</v>
      </c>
      <c r="S21" s="426">
        <v>7</v>
      </c>
      <c r="T21" s="426">
        <v>0</v>
      </c>
      <c r="U21" s="430"/>
      <c r="V21" s="428">
        <v>3980</v>
      </c>
    </row>
    <row r="22" spans="1:22" s="429" customFormat="1" ht="23.25" customHeight="1">
      <c r="A22" s="424" t="s">
        <v>120</v>
      </c>
      <c r="B22" s="425"/>
      <c r="C22" s="426">
        <v>118</v>
      </c>
      <c r="D22" s="426">
        <v>12</v>
      </c>
      <c r="E22" s="426">
        <v>12</v>
      </c>
      <c r="F22" s="426">
        <v>0</v>
      </c>
      <c r="G22" s="426">
        <v>410</v>
      </c>
      <c r="H22" s="426">
        <v>571</v>
      </c>
      <c r="I22" s="426">
        <v>479</v>
      </c>
      <c r="J22" s="426">
        <v>1636</v>
      </c>
      <c r="K22" s="426">
        <v>884</v>
      </c>
      <c r="L22" s="426">
        <v>599</v>
      </c>
      <c r="M22" s="426">
        <v>4</v>
      </c>
      <c r="N22" s="426">
        <v>36</v>
      </c>
      <c r="O22" s="426">
        <v>96</v>
      </c>
      <c r="P22" s="426">
        <v>215</v>
      </c>
      <c r="Q22" s="426">
        <v>0</v>
      </c>
      <c r="R22" s="426">
        <v>6</v>
      </c>
      <c r="S22" s="426">
        <v>0</v>
      </c>
      <c r="T22" s="426">
        <v>1</v>
      </c>
      <c r="U22" s="430"/>
      <c r="V22" s="428">
        <v>5079</v>
      </c>
    </row>
    <row r="23" spans="1:22" s="429" customFormat="1" ht="23.25" customHeight="1">
      <c r="A23" s="424" t="s">
        <v>121</v>
      </c>
      <c r="B23" s="425"/>
      <c r="C23" s="426">
        <v>122</v>
      </c>
      <c r="D23" s="426">
        <v>417</v>
      </c>
      <c r="E23" s="426">
        <v>0</v>
      </c>
      <c r="F23" s="426">
        <v>0</v>
      </c>
      <c r="G23" s="426">
        <v>1959</v>
      </c>
      <c r="H23" s="426">
        <v>2346</v>
      </c>
      <c r="I23" s="426">
        <v>2071</v>
      </c>
      <c r="J23" s="426">
        <v>3576</v>
      </c>
      <c r="K23" s="426">
        <v>1199</v>
      </c>
      <c r="L23" s="426">
        <v>998</v>
      </c>
      <c r="M23" s="426">
        <v>47</v>
      </c>
      <c r="N23" s="426">
        <v>118</v>
      </c>
      <c r="O23" s="426">
        <v>295</v>
      </c>
      <c r="P23" s="426">
        <v>217</v>
      </c>
      <c r="Q23" s="426">
        <v>3</v>
      </c>
      <c r="R23" s="426">
        <v>8</v>
      </c>
      <c r="S23" s="426">
        <v>0</v>
      </c>
      <c r="T23" s="426">
        <v>2</v>
      </c>
      <c r="U23" s="430"/>
      <c r="V23" s="428">
        <v>13378</v>
      </c>
    </row>
    <row r="24" spans="1:22" s="429" customFormat="1" ht="23.25" customHeight="1">
      <c r="A24" s="424" t="s">
        <v>123</v>
      </c>
      <c r="B24" s="425"/>
      <c r="C24" s="426">
        <v>290</v>
      </c>
      <c r="D24" s="426">
        <v>130</v>
      </c>
      <c r="E24" s="426">
        <v>0</v>
      </c>
      <c r="F24" s="426">
        <v>0</v>
      </c>
      <c r="G24" s="426">
        <v>1176</v>
      </c>
      <c r="H24" s="426">
        <v>1401</v>
      </c>
      <c r="I24" s="426">
        <v>1244</v>
      </c>
      <c r="J24" s="426">
        <v>1160</v>
      </c>
      <c r="K24" s="426">
        <v>500</v>
      </c>
      <c r="L24" s="426">
        <v>396</v>
      </c>
      <c r="M24" s="426">
        <v>15</v>
      </c>
      <c r="N24" s="426">
        <v>41</v>
      </c>
      <c r="O24" s="426">
        <v>121</v>
      </c>
      <c r="P24" s="426">
        <v>96</v>
      </c>
      <c r="Q24" s="426">
        <v>0</v>
      </c>
      <c r="R24" s="426">
        <v>2</v>
      </c>
      <c r="S24" s="426">
        <v>1</v>
      </c>
      <c r="T24" s="426">
        <v>2</v>
      </c>
      <c r="U24" s="430"/>
      <c r="V24" s="428">
        <v>6575</v>
      </c>
    </row>
    <row r="25" spans="1:22" s="429" customFormat="1" ht="23.25" customHeight="1">
      <c r="A25" s="424" t="s">
        <v>124</v>
      </c>
      <c r="B25" s="425"/>
      <c r="C25" s="426">
        <v>110</v>
      </c>
      <c r="D25" s="426">
        <v>87</v>
      </c>
      <c r="E25" s="426">
        <v>0</v>
      </c>
      <c r="F25" s="426">
        <v>0</v>
      </c>
      <c r="G25" s="426">
        <v>357</v>
      </c>
      <c r="H25" s="426">
        <v>560</v>
      </c>
      <c r="I25" s="426">
        <v>369</v>
      </c>
      <c r="J25" s="426">
        <v>1320</v>
      </c>
      <c r="K25" s="426">
        <v>280</v>
      </c>
      <c r="L25" s="426">
        <v>411</v>
      </c>
      <c r="M25" s="426">
        <v>105</v>
      </c>
      <c r="N25" s="426">
        <v>82</v>
      </c>
      <c r="O25" s="426">
        <v>127</v>
      </c>
      <c r="P25" s="426">
        <v>84</v>
      </c>
      <c r="Q25" s="426">
        <v>1</v>
      </c>
      <c r="R25" s="426">
        <v>0</v>
      </c>
      <c r="S25" s="426">
        <v>0</v>
      </c>
      <c r="T25" s="426">
        <v>0</v>
      </c>
      <c r="U25" s="430"/>
      <c r="V25" s="428">
        <v>3893</v>
      </c>
    </row>
    <row r="26" spans="1:22" s="429" customFormat="1" ht="23.25" customHeight="1">
      <c r="A26" s="424" t="s">
        <v>125</v>
      </c>
      <c r="B26" s="425"/>
      <c r="C26" s="426">
        <v>137</v>
      </c>
      <c r="D26" s="426">
        <v>70</v>
      </c>
      <c r="E26" s="426">
        <v>49</v>
      </c>
      <c r="F26" s="426">
        <v>35</v>
      </c>
      <c r="G26" s="426">
        <v>293</v>
      </c>
      <c r="H26" s="426">
        <v>446</v>
      </c>
      <c r="I26" s="426">
        <v>229</v>
      </c>
      <c r="J26" s="426">
        <v>885</v>
      </c>
      <c r="K26" s="426">
        <v>136</v>
      </c>
      <c r="L26" s="426">
        <v>285</v>
      </c>
      <c r="M26" s="426">
        <v>15</v>
      </c>
      <c r="N26" s="426">
        <v>10</v>
      </c>
      <c r="O26" s="426">
        <v>14</v>
      </c>
      <c r="P26" s="426">
        <v>64</v>
      </c>
      <c r="Q26" s="426">
        <v>0</v>
      </c>
      <c r="R26" s="426">
        <v>0</v>
      </c>
      <c r="S26" s="426">
        <v>0</v>
      </c>
      <c r="T26" s="426">
        <v>0</v>
      </c>
      <c r="U26" s="430"/>
      <c r="V26" s="428">
        <v>2668</v>
      </c>
    </row>
    <row r="27" spans="1:22" s="429" customFormat="1" ht="23.25" customHeight="1">
      <c r="A27" s="424" t="s">
        <v>126</v>
      </c>
      <c r="B27" s="425"/>
      <c r="C27" s="426">
        <v>142</v>
      </c>
      <c r="D27" s="426">
        <v>95</v>
      </c>
      <c r="E27" s="426">
        <v>9</v>
      </c>
      <c r="F27" s="426">
        <v>3</v>
      </c>
      <c r="G27" s="426">
        <v>787</v>
      </c>
      <c r="H27" s="426">
        <v>1307</v>
      </c>
      <c r="I27" s="426">
        <v>1325</v>
      </c>
      <c r="J27" s="426">
        <v>4165</v>
      </c>
      <c r="K27" s="426">
        <v>888</v>
      </c>
      <c r="L27" s="426">
        <v>844</v>
      </c>
      <c r="M27" s="426">
        <v>33</v>
      </c>
      <c r="N27" s="426">
        <v>230</v>
      </c>
      <c r="O27" s="426">
        <v>199</v>
      </c>
      <c r="P27" s="426">
        <v>226</v>
      </c>
      <c r="Q27" s="426">
        <v>1</v>
      </c>
      <c r="R27" s="426">
        <v>9</v>
      </c>
      <c r="S27" s="426">
        <v>0</v>
      </c>
      <c r="T27" s="426">
        <v>1</v>
      </c>
      <c r="U27" s="430"/>
      <c r="V27" s="428">
        <v>10264</v>
      </c>
    </row>
    <row r="28" spans="1:22" s="429" customFormat="1" ht="23.25" customHeight="1">
      <c r="A28" s="424" t="s">
        <v>127</v>
      </c>
      <c r="B28" s="425"/>
      <c r="C28" s="426">
        <v>324</v>
      </c>
      <c r="D28" s="426">
        <v>10</v>
      </c>
      <c r="E28" s="426">
        <v>0</v>
      </c>
      <c r="F28" s="426">
        <v>0</v>
      </c>
      <c r="G28" s="426">
        <v>700</v>
      </c>
      <c r="H28" s="426">
        <v>794</v>
      </c>
      <c r="I28" s="426">
        <v>266</v>
      </c>
      <c r="J28" s="426">
        <v>1029</v>
      </c>
      <c r="K28" s="426">
        <v>160</v>
      </c>
      <c r="L28" s="426">
        <v>336</v>
      </c>
      <c r="M28" s="426">
        <v>3</v>
      </c>
      <c r="N28" s="426">
        <v>22</v>
      </c>
      <c r="O28" s="426">
        <v>59</v>
      </c>
      <c r="P28" s="426">
        <v>154</v>
      </c>
      <c r="Q28" s="426">
        <v>1</v>
      </c>
      <c r="R28" s="426">
        <v>3</v>
      </c>
      <c r="S28" s="426">
        <v>0</v>
      </c>
      <c r="T28" s="426">
        <v>0</v>
      </c>
      <c r="U28" s="430"/>
      <c r="V28" s="428">
        <v>3861</v>
      </c>
    </row>
    <row r="29" spans="1:22" s="429" customFormat="1" ht="23.25" customHeight="1">
      <c r="A29" s="424" t="s">
        <v>128</v>
      </c>
      <c r="B29" s="425"/>
      <c r="C29" s="426">
        <v>424</v>
      </c>
      <c r="D29" s="426">
        <v>36</v>
      </c>
      <c r="E29" s="426">
        <v>0</v>
      </c>
      <c r="F29" s="426">
        <v>0</v>
      </c>
      <c r="G29" s="426">
        <v>625</v>
      </c>
      <c r="H29" s="426">
        <v>2083</v>
      </c>
      <c r="I29" s="426">
        <v>435</v>
      </c>
      <c r="J29" s="426">
        <v>2442</v>
      </c>
      <c r="K29" s="426">
        <v>182</v>
      </c>
      <c r="L29" s="426">
        <v>935</v>
      </c>
      <c r="M29" s="426">
        <v>7</v>
      </c>
      <c r="N29" s="426">
        <v>67</v>
      </c>
      <c r="O29" s="426">
        <v>103</v>
      </c>
      <c r="P29" s="426">
        <v>240</v>
      </c>
      <c r="Q29" s="426">
        <v>0</v>
      </c>
      <c r="R29" s="426">
        <v>6</v>
      </c>
      <c r="S29" s="426">
        <v>0</v>
      </c>
      <c r="T29" s="426">
        <v>0</v>
      </c>
      <c r="U29" s="430"/>
      <c r="V29" s="428">
        <v>7585</v>
      </c>
    </row>
    <row r="30" spans="1:22" s="429" customFormat="1" ht="23.25" customHeight="1">
      <c r="A30" s="424" t="s">
        <v>129</v>
      </c>
      <c r="B30" s="425"/>
      <c r="C30" s="426">
        <v>38</v>
      </c>
      <c r="D30" s="426">
        <v>306</v>
      </c>
      <c r="E30" s="426">
        <v>0</v>
      </c>
      <c r="F30" s="426">
        <v>0</v>
      </c>
      <c r="G30" s="426">
        <v>243</v>
      </c>
      <c r="H30" s="426">
        <v>404</v>
      </c>
      <c r="I30" s="426">
        <v>307</v>
      </c>
      <c r="J30" s="426">
        <v>1076</v>
      </c>
      <c r="K30" s="426">
        <v>294</v>
      </c>
      <c r="L30" s="426">
        <v>216</v>
      </c>
      <c r="M30" s="426">
        <v>12</v>
      </c>
      <c r="N30" s="426">
        <v>31</v>
      </c>
      <c r="O30" s="426">
        <v>63</v>
      </c>
      <c r="P30" s="426">
        <v>54</v>
      </c>
      <c r="Q30" s="426">
        <v>0</v>
      </c>
      <c r="R30" s="426">
        <v>3</v>
      </c>
      <c r="S30" s="426">
        <v>0</v>
      </c>
      <c r="T30" s="426">
        <v>0</v>
      </c>
      <c r="U30" s="430"/>
      <c r="V30" s="428">
        <v>3047</v>
      </c>
    </row>
    <row r="31" spans="1:22" s="429" customFormat="1" ht="23.25" customHeight="1">
      <c r="A31" s="424" t="s">
        <v>130</v>
      </c>
      <c r="B31" s="425"/>
      <c r="C31" s="426">
        <v>133</v>
      </c>
      <c r="D31" s="426">
        <v>117</v>
      </c>
      <c r="E31" s="426">
        <v>0</v>
      </c>
      <c r="F31" s="426">
        <v>0</v>
      </c>
      <c r="G31" s="426">
        <v>267</v>
      </c>
      <c r="H31" s="426">
        <v>539</v>
      </c>
      <c r="I31" s="426">
        <v>232</v>
      </c>
      <c r="J31" s="426">
        <v>1564</v>
      </c>
      <c r="K31" s="426">
        <v>125</v>
      </c>
      <c r="L31" s="426">
        <v>550</v>
      </c>
      <c r="M31" s="426">
        <v>4</v>
      </c>
      <c r="N31" s="426">
        <v>28</v>
      </c>
      <c r="O31" s="426">
        <v>31</v>
      </c>
      <c r="P31" s="426">
        <v>127</v>
      </c>
      <c r="Q31" s="426">
        <v>0</v>
      </c>
      <c r="R31" s="426">
        <v>5</v>
      </c>
      <c r="S31" s="426">
        <v>0</v>
      </c>
      <c r="T31" s="426">
        <v>2</v>
      </c>
      <c r="U31" s="431"/>
      <c r="V31" s="428">
        <v>3724</v>
      </c>
    </row>
    <row r="32" spans="1:22" s="429" customFormat="1" ht="23.25" customHeight="1">
      <c r="A32" s="424" t="s">
        <v>131</v>
      </c>
      <c r="B32" s="425"/>
      <c r="C32" s="426">
        <v>98</v>
      </c>
      <c r="D32" s="426">
        <v>5</v>
      </c>
      <c r="E32" s="426">
        <v>0</v>
      </c>
      <c r="F32" s="426">
        <v>0</v>
      </c>
      <c r="G32" s="426">
        <v>258</v>
      </c>
      <c r="H32" s="426">
        <v>596</v>
      </c>
      <c r="I32" s="426">
        <v>223</v>
      </c>
      <c r="J32" s="426">
        <v>1181</v>
      </c>
      <c r="K32" s="426">
        <v>94</v>
      </c>
      <c r="L32" s="426">
        <v>465</v>
      </c>
      <c r="M32" s="426">
        <v>0</v>
      </c>
      <c r="N32" s="426">
        <v>26</v>
      </c>
      <c r="O32" s="426">
        <v>48</v>
      </c>
      <c r="P32" s="426">
        <v>110</v>
      </c>
      <c r="Q32" s="426">
        <v>0</v>
      </c>
      <c r="R32" s="426">
        <v>3</v>
      </c>
      <c r="S32" s="426">
        <v>0</v>
      </c>
      <c r="T32" s="426">
        <v>0</v>
      </c>
      <c r="U32" s="430"/>
      <c r="V32" s="428">
        <v>3107</v>
      </c>
    </row>
    <row r="33" spans="1:22" s="429" customFormat="1" ht="23.25" customHeight="1">
      <c r="A33" s="424" t="s">
        <v>132</v>
      </c>
      <c r="B33" s="425"/>
      <c r="C33" s="426">
        <v>78</v>
      </c>
      <c r="D33" s="426">
        <v>63</v>
      </c>
      <c r="E33" s="426">
        <v>0</v>
      </c>
      <c r="F33" s="426">
        <v>0</v>
      </c>
      <c r="G33" s="426">
        <v>564</v>
      </c>
      <c r="H33" s="426">
        <v>404</v>
      </c>
      <c r="I33" s="426">
        <v>902</v>
      </c>
      <c r="J33" s="426">
        <v>966</v>
      </c>
      <c r="K33" s="426">
        <v>540</v>
      </c>
      <c r="L33" s="426">
        <v>269</v>
      </c>
      <c r="M33" s="426">
        <v>1</v>
      </c>
      <c r="N33" s="426">
        <v>7</v>
      </c>
      <c r="O33" s="426">
        <v>181</v>
      </c>
      <c r="P33" s="426">
        <v>107</v>
      </c>
      <c r="Q33" s="426">
        <v>1</v>
      </c>
      <c r="R33" s="426">
        <v>0</v>
      </c>
      <c r="S33" s="426">
        <v>0</v>
      </c>
      <c r="T33" s="426">
        <v>0</v>
      </c>
      <c r="U33" s="430"/>
      <c r="V33" s="428">
        <v>4083</v>
      </c>
    </row>
    <row r="34" spans="1:22" s="429" customFormat="1" ht="23.25" customHeight="1">
      <c r="A34" s="424" t="s">
        <v>133</v>
      </c>
      <c r="B34" s="425"/>
      <c r="C34" s="426">
        <v>276</v>
      </c>
      <c r="D34" s="426">
        <v>28</v>
      </c>
      <c r="E34" s="426">
        <v>11</v>
      </c>
      <c r="F34" s="426">
        <v>5</v>
      </c>
      <c r="G34" s="426">
        <v>758</v>
      </c>
      <c r="H34" s="426">
        <v>1057</v>
      </c>
      <c r="I34" s="426">
        <v>1803</v>
      </c>
      <c r="J34" s="426">
        <v>4159</v>
      </c>
      <c r="K34" s="426">
        <v>1187</v>
      </c>
      <c r="L34" s="426">
        <v>1031</v>
      </c>
      <c r="M34" s="426">
        <v>43</v>
      </c>
      <c r="N34" s="426">
        <v>113</v>
      </c>
      <c r="O34" s="426">
        <v>176</v>
      </c>
      <c r="P34" s="426">
        <v>261</v>
      </c>
      <c r="Q34" s="426">
        <v>2</v>
      </c>
      <c r="R34" s="426">
        <v>4</v>
      </c>
      <c r="S34" s="426">
        <v>0</v>
      </c>
      <c r="T34" s="426">
        <v>1</v>
      </c>
      <c r="U34" s="430"/>
      <c r="V34" s="428">
        <v>10915</v>
      </c>
    </row>
    <row r="35" spans="1:22" s="429" customFormat="1" ht="23.25" customHeight="1">
      <c r="A35" s="424" t="s">
        <v>134</v>
      </c>
      <c r="B35" s="425"/>
      <c r="C35" s="426">
        <v>381</v>
      </c>
      <c r="D35" s="426">
        <v>377</v>
      </c>
      <c r="E35" s="426">
        <v>0</v>
      </c>
      <c r="F35" s="426">
        <v>28</v>
      </c>
      <c r="G35" s="426">
        <v>342</v>
      </c>
      <c r="H35" s="426">
        <v>802</v>
      </c>
      <c r="I35" s="426">
        <v>377</v>
      </c>
      <c r="J35" s="426">
        <v>1125</v>
      </c>
      <c r="K35" s="426">
        <v>132</v>
      </c>
      <c r="L35" s="426">
        <v>371</v>
      </c>
      <c r="M35" s="426">
        <v>5</v>
      </c>
      <c r="N35" s="426">
        <v>38</v>
      </c>
      <c r="O35" s="426">
        <v>35</v>
      </c>
      <c r="P35" s="426">
        <v>72</v>
      </c>
      <c r="Q35" s="426">
        <v>0</v>
      </c>
      <c r="R35" s="426">
        <v>1</v>
      </c>
      <c r="S35" s="426">
        <v>0</v>
      </c>
      <c r="T35" s="426">
        <v>0</v>
      </c>
      <c r="U35" s="430"/>
      <c r="V35" s="428">
        <v>4086</v>
      </c>
    </row>
    <row r="36" spans="1:22" s="429" customFormat="1" ht="23.25" customHeight="1">
      <c r="A36" s="424" t="s">
        <v>135</v>
      </c>
      <c r="B36" s="425"/>
      <c r="C36" s="426">
        <v>128</v>
      </c>
      <c r="D36" s="426">
        <v>54</v>
      </c>
      <c r="E36" s="426">
        <v>0</v>
      </c>
      <c r="F36" s="426">
        <v>0</v>
      </c>
      <c r="G36" s="426">
        <v>472</v>
      </c>
      <c r="H36" s="426">
        <v>593</v>
      </c>
      <c r="I36" s="426">
        <v>481</v>
      </c>
      <c r="J36" s="426">
        <v>1268</v>
      </c>
      <c r="K36" s="426">
        <v>502</v>
      </c>
      <c r="L36" s="426">
        <v>278</v>
      </c>
      <c r="M36" s="426">
        <v>0</v>
      </c>
      <c r="N36" s="426">
        <v>0</v>
      </c>
      <c r="O36" s="426">
        <v>97</v>
      </c>
      <c r="P36" s="426">
        <v>101</v>
      </c>
      <c r="Q36" s="426">
        <v>3</v>
      </c>
      <c r="R36" s="426">
        <v>6</v>
      </c>
      <c r="S36" s="426">
        <v>0</v>
      </c>
      <c r="T36" s="426">
        <v>0</v>
      </c>
      <c r="U36" s="430"/>
      <c r="V36" s="428">
        <v>3983</v>
      </c>
    </row>
    <row r="37" spans="1:22" s="429" customFormat="1" ht="23.25" customHeight="1">
      <c r="A37" s="424" t="s">
        <v>136</v>
      </c>
      <c r="B37" s="425"/>
      <c r="C37" s="426">
        <v>20</v>
      </c>
      <c r="D37" s="426">
        <v>211</v>
      </c>
      <c r="E37" s="426">
        <v>0</v>
      </c>
      <c r="F37" s="426">
        <v>0</v>
      </c>
      <c r="G37" s="426">
        <v>21</v>
      </c>
      <c r="H37" s="426">
        <v>89</v>
      </c>
      <c r="I37" s="426">
        <v>52</v>
      </c>
      <c r="J37" s="426">
        <v>326</v>
      </c>
      <c r="K37" s="426">
        <v>98</v>
      </c>
      <c r="L37" s="426">
        <v>187</v>
      </c>
      <c r="M37" s="426">
        <v>1</v>
      </c>
      <c r="N37" s="426">
        <v>4</v>
      </c>
      <c r="O37" s="426">
        <v>20</v>
      </c>
      <c r="P37" s="426">
        <v>30</v>
      </c>
      <c r="Q37" s="426">
        <v>1</v>
      </c>
      <c r="R37" s="426">
        <v>3</v>
      </c>
      <c r="S37" s="426">
        <v>0</v>
      </c>
      <c r="T37" s="426">
        <v>0</v>
      </c>
      <c r="U37" s="430"/>
      <c r="V37" s="428">
        <v>1063</v>
      </c>
    </row>
    <row r="38" spans="1:22" s="429" customFormat="1" ht="23.25" customHeight="1">
      <c r="A38" s="424" t="s">
        <v>137</v>
      </c>
      <c r="B38" s="425"/>
      <c r="C38" s="426">
        <v>299</v>
      </c>
      <c r="D38" s="426">
        <v>447</v>
      </c>
      <c r="E38" s="426">
        <v>33</v>
      </c>
      <c r="F38" s="426">
        <v>18</v>
      </c>
      <c r="G38" s="426">
        <v>857</v>
      </c>
      <c r="H38" s="426">
        <v>1021</v>
      </c>
      <c r="I38" s="426">
        <v>962</v>
      </c>
      <c r="J38" s="426">
        <v>1172</v>
      </c>
      <c r="K38" s="426">
        <v>917</v>
      </c>
      <c r="L38" s="426">
        <v>893</v>
      </c>
      <c r="M38" s="426">
        <v>527</v>
      </c>
      <c r="N38" s="426">
        <v>339</v>
      </c>
      <c r="O38" s="426">
        <v>292</v>
      </c>
      <c r="P38" s="426">
        <v>193</v>
      </c>
      <c r="Q38" s="426">
        <v>0</v>
      </c>
      <c r="R38" s="426">
        <v>3</v>
      </c>
      <c r="S38" s="426">
        <v>0</v>
      </c>
      <c r="T38" s="426">
        <v>2</v>
      </c>
      <c r="U38" s="430"/>
      <c r="V38" s="428">
        <v>7975</v>
      </c>
    </row>
    <row r="39" spans="1:22" s="429" customFormat="1" ht="23.25" customHeight="1">
      <c r="A39" s="424" t="s">
        <v>138</v>
      </c>
      <c r="B39" s="425"/>
      <c r="C39" s="426">
        <v>68</v>
      </c>
      <c r="D39" s="426">
        <v>2</v>
      </c>
      <c r="E39" s="426">
        <v>0</v>
      </c>
      <c r="F39" s="426">
        <v>0</v>
      </c>
      <c r="G39" s="426">
        <v>224</v>
      </c>
      <c r="H39" s="426">
        <v>301</v>
      </c>
      <c r="I39" s="426">
        <v>206</v>
      </c>
      <c r="J39" s="426">
        <v>567</v>
      </c>
      <c r="K39" s="426">
        <v>72</v>
      </c>
      <c r="L39" s="426">
        <v>196</v>
      </c>
      <c r="M39" s="426">
        <v>0</v>
      </c>
      <c r="N39" s="426">
        <v>9</v>
      </c>
      <c r="O39" s="426">
        <v>21</v>
      </c>
      <c r="P39" s="426">
        <v>72</v>
      </c>
      <c r="Q39" s="426">
        <v>0</v>
      </c>
      <c r="R39" s="426">
        <v>0</v>
      </c>
      <c r="S39" s="426">
        <v>0</v>
      </c>
      <c r="T39" s="426">
        <v>0</v>
      </c>
      <c r="U39" s="430"/>
      <c r="V39" s="428">
        <v>1738</v>
      </c>
    </row>
    <row r="40" spans="1:22" s="429" customFormat="1" ht="23.25" customHeight="1">
      <c r="A40" s="424" t="s">
        <v>139</v>
      </c>
      <c r="B40" s="425"/>
      <c r="C40" s="426">
        <v>58</v>
      </c>
      <c r="D40" s="426">
        <v>292</v>
      </c>
      <c r="E40" s="426">
        <v>2</v>
      </c>
      <c r="F40" s="426">
        <v>1</v>
      </c>
      <c r="G40" s="426">
        <v>164</v>
      </c>
      <c r="H40" s="426">
        <v>235</v>
      </c>
      <c r="I40" s="426">
        <v>284</v>
      </c>
      <c r="J40" s="426">
        <v>404</v>
      </c>
      <c r="K40" s="426">
        <v>204</v>
      </c>
      <c r="L40" s="426">
        <v>221</v>
      </c>
      <c r="M40" s="426">
        <v>117</v>
      </c>
      <c r="N40" s="426">
        <v>107</v>
      </c>
      <c r="O40" s="426">
        <v>120</v>
      </c>
      <c r="P40" s="426">
        <v>133</v>
      </c>
      <c r="Q40" s="426">
        <v>0</v>
      </c>
      <c r="R40" s="426">
        <v>1</v>
      </c>
      <c r="S40" s="426">
        <v>0</v>
      </c>
      <c r="T40" s="426">
        <v>0</v>
      </c>
      <c r="U40" s="430"/>
      <c r="V40" s="428">
        <v>2343</v>
      </c>
    </row>
    <row r="41" spans="1:22" ht="8.1" customHeight="1">
      <c r="A41" s="432"/>
      <c r="B41" s="432"/>
      <c r="C41" s="433"/>
      <c r="D41" s="434"/>
      <c r="E41" s="435"/>
      <c r="F41" s="435"/>
      <c r="G41" s="435"/>
      <c r="H41" s="435"/>
      <c r="I41" s="435"/>
      <c r="J41" s="435"/>
      <c r="K41" s="435"/>
      <c r="L41" s="436"/>
      <c r="M41" s="436"/>
      <c r="N41" s="436"/>
      <c r="O41" s="436"/>
      <c r="P41" s="437"/>
      <c r="Q41" s="437"/>
      <c r="R41" s="437"/>
      <c r="S41" s="436"/>
      <c r="T41" s="436"/>
      <c r="U41" s="438"/>
      <c r="V41" s="439"/>
    </row>
    <row r="42" spans="1:22" s="429" customFormat="1" ht="27" customHeight="1">
      <c r="A42" s="440" t="s">
        <v>527</v>
      </c>
      <c r="B42" s="425"/>
      <c r="C42" s="441">
        <v>11830</v>
      </c>
      <c r="D42" s="441">
        <v>8309</v>
      </c>
      <c r="E42" s="441">
        <v>368</v>
      </c>
      <c r="F42" s="441">
        <v>280</v>
      </c>
      <c r="G42" s="441">
        <v>21506</v>
      </c>
      <c r="H42" s="441">
        <v>31862</v>
      </c>
      <c r="I42" s="441">
        <v>25541</v>
      </c>
      <c r="J42" s="441">
        <v>59498</v>
      </c>
      <c r="K42" s="441">
        <v>18100</v>
      </c>
      <c r="L42" s="441">
        <v>18945</v>
      </c>
      <c r="M42" s="441">
        <v>2294</v>
      </c>
      <c r="N42" s="441">
        <v>2966</v>
      </c>
      <c r="O42" s="441">
        <v>4477</v>
      </c>
      <c r="P42" s="441">
        <v>5782</v>
      </c>
      <c r="Q42" s="441">
        <v>65</v>
      </c>
      <c r="R42" s="441">
        <v>211</v>
      </c>
      <c r="S42" s="441">
        <v>9</v>
      </c>
      <c r="T42" s="441">
        <v>28</v>
      </c>
      <c r="U42" s="430"/>
      <c r="V42" s="441">
        <v>212071</v>
      </c>
    </row>
    <row r="43" spans="1:22" ht="8.1" customHeight="1">
      <c r="A43" s="432"/>
      <c r="B43" s="432"/>
      <c r="C43" s="442"/>
      <c r="D43" s="442"/>
      <c r="E43" s="442"/>
      <c r="F43" s="442"/>
      <c r="G43" s="438"/>
      <c r="H43" s="438"/>
      <c r="I43" s="438"/>
      <c r="J43" s="438"/>
      <c r="K43" s="438"/>
      <c r="L43" s="438"/>
      <c r="M43" s="438"/>
      <c r="N43" s="438"/>
      <c r="O43" s="438"/>
      <c r="P43" s="438"/>
      <c r="Q43" s="438"/>
      <c r="R43" s="438"/>
      <c r="S43" s="438"/>
      <c r="T43" s="438"/>
      <c r="U43" s="438"/>
      <c r="V43" s="439"/>
    </row>
    <row r="44" spans="1:22" s="429" customFormat="1" ht="23.25" customHeight="1">
      <c r="A44" s="424" t="s">
        <v>140</v>
      </c>
      <c r="B44" s="420"/>
      <c r="C44" s="426">
        <v>3</v>
      </c>
      <c r="D44" s="426">
        <v>3</v>
      </c>
      <c r="E44" s="426">
        <v>0</v>
      </c>
      <c r="F44" s="426">
        <v>0</v>
      </c>
      <c r="G44" s="426">
        <v>18</v>
      </c>
      <c r="H44" s="426">
        <v>38</v>
      </c>
      <c r="I44" s="426">
        <v>44</v>
      </c>
      <c r="J44" s="426">
        <v>188</v>
      </c>
      <c r="K44" s="426">
        <v>71</v>
      </c>
      <c r="L44" s="426">
        <v>101</v>
      </c>
      <c r="M44" s="426">
        <v>4</v>
      </c>
      <c r="N44" s="426">
        <v>8</v>
      </c>
      <c r="O44" s="426">
        <v>33</v>
      </c>
      <c r="P44" s="426">
        <v>44</v>
      </c>
      <c r="Q44" s="426">
        <v>3</v>
      </c>
      <c r="R44" s="426">
        <v>8</v>
      </c>
      <c r="S44" s="426">
        <v>2</v>
      </c>
      <c r="T44" s="426">
        <v>2</v>
      </c>
      <c r="U44" s="443"/>
      <c r="V44" s="428">
        <v>570</v>
      </c>
    </row>
    <row r="45" spans="1:22" s="429" customFormat="1" ht="23.25" customHeight="1">
      <c r="A45" s="424" t="s">
        <v>141</v>
      </c>
      <c r="B45" s="420"/>
      <c r="C45" s="426">
        <v>4</v>
      </c>
      <c r="D45" s="426">
        <v>5</v>
      </c>
      <c r="E45" s="426">
        <v>0</v>
      </c>
      <c r="F45" s="426">
        <v>0</v>
      </c>
      <c r="G45" s="426">
        <v>121</v>
      </c>
      <c r="H45" s="426">
        <v>299</v>
      </c>
      <c r="I45" s="426">
        <v>112</v>
      </c>
      <c r="J45" s="426">
        <v>931</v>
      </c>
      <c r="K45" s="426">
        <v>251</v>
      </c>
      <c r="L45" s="426">
        <v>453</v>
      </c>
      <c r="M45" s="426">
        <v>0</v>
      </c>
      <c r="N45" s="426">
        <v>6</v>
      </c>
      <c r="O45" s="426">
        <v>60</v>
      </c>
      <c r="P45" s="426">
        <v>59</v>
      </c>
      <c r="Q45" s="426">
        <v>0</v>
      </c>
      <c r="R45" s="426">
        <v>2</v>
      </c>
      <c r="S45" s="426">
        <v>0</v>
      </c>
      <c r="T45" s="426">
        <v>0</v>
      </c>
      <c r="U45" s="443"/>
      <c r="V45" s="428">
        <v>2303</v>
      </c>
    </row>
    <row r="46" spans="1:22" s="429" customFormat="1" ht="23.25" customHeight="1">
      <c r="A46" s="424" t="s">
        <v>142</v>
      </c>
      <c r="B46" s="420"/>
      <c r="C46" s="426">
        <v>20</v>
      </c>
      <c r="D46" s="426">
        <v>29</v>
      </c>
      <c r="E46" s="426">
        <v>0</v>
      </c>
      <c r="F46" s="426">
        <v>0</v>
      </c>
      <c r="G46" s="426">
        <v>110</v>
      </c>
      <c r="H46" s="426">
        <v>237</v>
      </c>
      <c r="I46" s="426">
        <v>165</v>
      </c>
      <c r="J46" s="426">
        <v>647</v>
      </c>
      <c r="K46" s="426">
        <v>231</v>
      </c>
      <c r="L46" s="426">
        <v>158</v>
      </c>
      <c r="M46" s="426">
        <v>1</v>
      </c>
      <c r="N46" s="426">
        <v>6</v>
      </c>
      <c r="O46" s="426">
        <v>56</v>
      </c>
      <c r="P46" s="426">
        <v>43</v>
      </c>
      <c r="Q46" s="426">
        <v>1</v>
      </c>
      <c r="R46" s="426">
        <v>0</v>
      </c>
      <c r="S46" s="426">
        <v>0</v>
      </c>
      <c r="T46" s="426">
        <v>1</v>
      </c>
      <c r="U46" s="443"/>
      <c r="V46" s="428">
        <v>1705</v>
      </c>
    </row>
    <row r="47" spans="1:22" s="429" customFormat="1" ht="23.25" customHeight="1">
      <c r="A47" s="424" t="s">
        <v>143</v>
      </c>
      <c r="B47" s="420"/>
      <c r="C47" s="426">
        <v>1</v>
      </c>
      <c r="D47" s="426">
        <v>0</v>
      </c>
      <c r="E47" s="426">
        <v>0</v>
      </c>
      <c r="F47" s="426">
        <v>0</v>
      </c>
      <c r="G47" s="426">
        <v>1</v>
      </c>
      <c r="H47" s="426">
        <v>2</v>
      </c>
      <c r="I47" s="426">
        <v>5</v>
      </c>
      <c r="J47" s="426">
        <v>12</v>
      </c>
      <c r="K47" s="426">
        <v>29</v>
      </c>
      <c r="L47" s="426">
        <v>37</v>
      </c>
      <c r="M47" s="426">
        <v>0</v>
      </c>
      <c r="N47" s="426">
        <v>0</v>
      </c>
      <c r="O47" s="426">
        <v>33</v>
      </c>
      <c r="P47" s="426">
        <v>5</v>
      </c>
      <c r="Q47" s="426">
        <v>0</v>
      </c>
      <c r="R47" s="426">
        <v>0</v>
      </c>
      <c r="S47" s="426">
        <v>0</v>
      </c>
      <c r="T47" s="426">
        <v>0</v>
      </c>
      <c r="U47" s="443"/>
      <c r="V47" s="428">
        <v>125</v>
      </c>
    </row>
    <row r="48" spans="1:22" s="429" customFormat="1" ht="23.25" customHeight="1">
      <c r="A48" s="424" t="s">
        <v>144</v>
      </c>
      <c r="B48" s="420"/>
      <c r="C48" s="426">
        <v>2</v>
      </c>
      <c r="D48" s="426">
        <v>7</v>
      </c>
      <c r="E48" s="426">
        <v>0</v>
      </c>
      <c r="F48" s="426">
        <v>0</v>
      </c>
      <c r="G48" s="426">
        <v>24</v>
      </c>
      <c r="H48" s="426">
        <v>58</v>
      </c>
      <c r="I48" s="426">
        <v>33</v>
      </c>
      <c r="J48" s="426">
        <v>218</v>
      </c>
      <c r="K48" s="426">
        <v>186</v>
      </c>
      <c r="L48" s="426">
        <v>81</v>
      </c>
      <c r="M48" s="426">
        <v>0</v>
      </c>
      <c r="N48" s="426">
        <v>1</v>
      </c>
      <c r="O48" s="426">
        <v>23</v>
      </c>
      <c r="P48" s="426">
        <v>12</v>
      </c>
      <c r="Q48" s="426">
        <v>0</v>
      </c>
      <c r="R48" s="426">
        <v>1</v>
      </c>
      <c r="S48" s="426">
        <v>0</v>
      </c>
      <c r="T48" s="426">
        <v>0</v>
      </c>
      <c r="U48" s="443"/>
      <c r="V48" s="428">
        <v>646</v>
      </c>
    </row>
    <row r="49" spans="1:22" s="429" customFormat="1" ht="23.25" customHeight="1">
      <c r="A49" s="424" t="s">
        <v>145</v>
      </c>
      <c r="B49" s="420"/>
      <c r="C49" s="426">
        <v>13</v>
      </c>
      <c r="D49" s="426">
        <v>25</v>
      </c>
      <c r="E49" s="426">
        <v>0</v>
      </c>
      <c r="F49" s="426">
        <v>0</v>
      </c>
      <c r="G49" s="426">
        <v>94</v>
      </c>
      <c r="H49" s="426">
        <v>220</v>
      </c>
      <c r="I49" s="426">
        <v>198</v>
      </c>
      <c r="J49" s="426">
        <v>842</v>
      </c>
      <c r="K49" s="426">
        <v>329</v>
      </c>
      <c r="L49" s="426">
        <v>214</v>
      </c>
      <c r="M49" s="426">
        <v>6</v>
      </c>
      <c r="N49" s="426">
        <v>17</v>
      </c>
      <c r="O49" s="426">
        <v>79</v>
      </c>
      <c r="P49" s="426">
        <v>26</v>
      </c>
      <c r="Q49" s="426">
        <v>1</v>
      </c>
      <c r="R49" s="426">
        <v>1</v>
      </c>
      <c r="S49" s="426">
        <v>0</v>
      </c>
      <c r="T49" s="426">
        <v>1</v>
      </c>
      <c r="U49" s="443"/>
      <c r="V49" s="428">
        <v>2066</v>
      </c>
    </row>
    <row r="50" spans="1:22" s="429" customFormat="1" ht="23.25" customHeight="1">
      <c r="A50" s="424" t="s">
        <v>146</v>
      </c>
      <c r="B50" s="420"/>
      <c r="C50" s="426">
        <v>13</v>
      </c>
      <c r="D50" s="426">
        <v>14</v>
      </c>
      <c r="E50" s="426">
        <v>0</v>
      </c>
      <c r="F50" s="426">
        <v>0</v>
      </c>
      <c r="G50" s="426">
        <v>94</v>
      </c>
      <c r="H50" s="426">
        <v>231</v>
      </c>
      <c r="I50" s="426">
        <v>207</v>
      </c>
      <c r="J50" s="426">
        <v>913</v>
      </c>
      <c r="K50" s="426">
        <v>169</v>
      </c>
      <c r="L50" s="426">
        <v>156</v>
      </c>
      <c r="M50" s="426">
        <v>1</v>
      </c>
      <c r="N50" s="426">
        <v>13</v>
      </c>
      <c r="O50" s="426">
        <v>42</v>
      </c>
      <c r="P50" s="426">
        <v>51</v>
      </c>
      <c r="Q50" s="426">
        <v>2</v>
      </c>
      <c r="R50" s="426">
        <v>1</v>
      </c>
      <c r="S50" s="426">
        <v>0</v>
      </c>
      <c r="T50" s="426">
        <v>0</v>
      </c>
      <c r="U50" s="443"/>
      <c r="V50" s="428">
        <v>1907</v>
      </c>
    </row>
    <row r="51" spans="1:22" s="429" customFormat="1" ht="23.25" customHeight="1">
      <c r="A51" s="424" t="s">
        <v>147</v>
      </c>
      <c r="B51" s="420"/>
      <c r="C51" s="426">
        <v>40</v>
      </c>
      <c r="D51" s="426">
        <v>153</v>
      </c>
      <c r="E51" s="426">
        <v>0</v>
      </c>
      <c r="F51" s="426">
        <v>0</v>
      </c>
      <c r="G51" s="426">
        <v>134</v>
      </c>
      <c r="H51" s="426">
        <v>315</v>
      </c>
      <c r="I51" s="426">
        <v>197</v>
      </c>
      <c r="J51" s="426">
        <v>880</v>
      </c>
      <c r="K51" s="426">
        <v>226</v>
      </c>
      <c r="L51" s="426">
        <v>231</v>
      </c>
      <c r="M51" s="426">
        <v>2</v>
      </c>
      <c r="N51" s="426">
        <v>37</v>
      </c>
      <c r="O51" s="426">
        <v>69</v>
      </c>
      <c r="P51" s="426">
        <v>58</v>
      </c>
      <c r="Q51" s="426">
        <v>3</v>
      </c>
      <c r="R51" s="426">
        <v>6</v>
      </c>
      <c r="S51" s="426">
        <v>0</v>
      </c>
      <c r="T51" s="426">
        <v>1</v>
      </c>
      <c r="U51" s="443"/>
      <c r="V51" s="428">
        <v>2352</v>
      </c>
    </row>
    <row r="52" spans="1:22" s="429" customFormat="1" ht="23.25" customHeight="1">
      <c r="A52" s="424" t="s">
        <v>148</v>
      </c>
      <c r="B52" s="420"/>
      <c r="C52" s="426">
        <v>9</v>
      </c>
      <c r="D52" s="426">
        <v>17</v>
      </c>
      <c r="E52" s="426">
        <v>0</v>
      </c>
      <c r="F52" s="426">
        <v>0</v>
      </c>
      <c r="G52" s="426">
        <v>145</v>
      </c>
      <c r="H52" s="426">
        <v>298</v>
      </c>
      <c r="I52" s="426">
        <v>224</v>
      </c>
      <c r="J52" s="426">
        <v>823</v>
      </c>
      <c r="K52" s="426">
        <v>287</v>
      </c>
      <c r="L52" s="426">
        <v>251</v>
      </c>
      <c r="M52" s="426">
        <v>8</v>
      </c>
      <c r="N52" s="426">
        <v>21</v>
      </c>
      <c r="O52" s="426">
        <v>79</v>
      </c>
      <c r="P52" s="426">
        <v>54</v>
      </c>
      <c r="Q52" s="426">
        <v>1</v>
      </c>
      <c r="R52" s="426">
        <v>5</v>
      </c>
      <c r="S52" s="426">
        <v>0</v>
      </c>
      <c r="T52" s="426">
        <v>2</v>
      </c>
      <c r="U52" s="443"/>
      <c r="V52" s="428">
        <v>2224</v>
      </c>
    </row>
    <row r="53" spans="1:22" s="429" customFormat="1" ht="23.25" customHeight="1">
      <c r="A53" s="424" t="s">
        <v>149</v>
      </c>
      <c r="B53" s="420"/>
      <c r="C53" s="426">
        <v>37</v>
      </c>
      <c r="D53" s="426">
        <v>218</v>
      </c>
      <c r="E53" s="426">
        <v>0</v>
      </c>
      <c r="F53" s="426">
        <v>0</v>
      </c>
      <c r="G53" s="426">
        <v>0</v>
      </c>
      <c r="H53" s="426">
        <v>577</v>
      </c>
      <c r="I53" s="426">
        <v>0</v>
      </c>
      <c r="J53" s="426">
        <v>926</v>
      </c>
      <c r="K53" s="426">
        <v>0</v>
      </c>
      <c r="L53" s="426">
        <v>291</v>
      </c>
      <c r="M53" s="426">
        <v>0</v>
      </c>
      <c r="N53" s="426">
        <v>19</v>
      </c>
      <c r="O53" s="426">
        <v>0</v>
      </c>
      <c r="P53" s="426">
        <v>32</v>
      </c>
      <c r="Q53" s="426">
        <v>0</v>
      </c>
      <c r="R53" s="426">
        <v>6</v>
      </c>
      <c r="S53" s="426">
        <v>0</v>
      </c>
      <c r="T53" s="426">
        <v>0</v>
      </c>
      <c r="U53" s="443"/>
      <c r="V53" s="428">
        <v>2106</v>
      </c>
    </row>
    <row r="54" spans="1:22" s="429" customFormat="1" ht="23.25" customHeight="1">
      <c r="A54" s="424" t="s">
        <v>150</v>
      </c>
      <c r="B54" s="420"/>
      <c r="C54" s="426">
        <v>12</v>
      </c>
      <c r="D54" s="426">
        <v>9</v>
      </c>
      <c r="E54" s="426">
        <v>0</v>
      </c>
      <c r="F54" s="426">
        <v>0</v>
      </c>
      <c r="G54" s="426">
        <v>35</v>
      </c>
      <c r="H54" s="426">
        <v>92</v>
      </c>
      <c r="I54" s="426">
        <v>92</v>
      </c>
      <c r="J54" s="426">
        <v>490</v>
      </c>
      <c r="K54" s="426">
        <v>189</v>
      </c>
      <c r="L54" s="426">
        <v>132</v>
      </c>
      <c r="M54" s="426">
        <v>3</v>
      </c>
      <c r="N54" s="426">
        <v>23</v>
      </c>
      <c r="O54" s="426">
        <v>49</v>
      </c>
      <c r="P54" s="426">
        <v>58</v>
      </c>
      <c r="Q54" s="426">
        <v>4</v>
      </c>
      <c r="R54" s="426">
        <v>5</v>
      </c>
      <c r="S54" s="426">
        <v>0</v>
      </c>
      <c r="T54" s="426">
        <v>1</v>
      </c>
      <c r="U54" s="443"/>
      <c r="V54" s="428">
        <v>1194</v>
      </c>
    </row>
    <row r="55" spans="1:22" s="429" customFormat="1" ht="23.25" customHeight="1">
      <c r="A55" s="424" t="s">
        <v>151</v>
      </c>
      <c r="B55" s="420"/>
      <c r="C55" s="426">
        <v>0</v>
      </c>
      <c r="D55" s="426">
        <v>379</v>
      </c>
      <c r="E55" s="426">
        <v>0</v>
      </c>
      <c r="F55" s="426">
        <v>0</v>
      </c>
      <c r="G55" s="426">
        <v>79</v>
      </c>
      <c r="H55" s="426">
        <v>187</v>
      </c>
      <c r="I55" s="426">
        <v>132</v>
      </c>
      <c r="J55" s="426">
        <v>459</v>
      </c>
      <c r="K55" s="426">
        <v>76</v>
      </c>
      <c r="L55" s="426">
        <v>11</v>
      </c>
      <c r="M55" s="426">
        <v>0</v>
      </c>
      <c r="N55" s="426">
        <v>6</v>
      </c>
      <c r="O55" s="426">
        <v>21</v>
      </c>
      <c r="P55" s="426">
        <v>47</v>
      </c>
      <c r="Q55" s="426">
        <v>0</v>
      </c>
      <c r="R55" s="426">
        <v>0</v>
      </c>
      <c r="S55" s="426">
        <v>0</v>
      </c>
      <c r="T55" s="426">
        <v>0</v>
      </c>
      <c r="U55" s="443"/>
      <c r="V55" s="428">
        <v>1397</v>
      </c>
    </row>
    <row r="56" spans="1:22" s="429" customFormat="1" ht="23.25" customHeight="1">
      <c r="A56" s="424" t="s">
        <v>152</v>
      </c>
      <c r="B56" s="420"/>
      <c r="C56" s="426">
        <v>0</v>
      </c>
      <c r="D56" s="426">
        <v>37</v>
      </c>
      <c r="E56" s="426">
        <v>0</v>
      </c>
      <c r="F56" s="426">
        <v>0</v>
      </c>
      <c r="G56" s="426">
        <v>171</v>
      </c>
      <c r="H56" s="426">
        <v>281</v>
      </c>
      <c r="I56" s="426">
        <v>184</v>
      </c>
      <c r="J56" s="426">
        <v>754</v>
      </c>
      <c r="K56" s="426">
        <v>156</v>
      </c>
      <c r="L56" s="426">
        <v>272</v>
      </c>
      <c r="M56" s="426">
        <v>32</v>
      </c>
      <c r="N56" s="426">
        <v>27</v>
      </c>
      <c r="O56" s="426">
        <v>69</v>
      </c>
      <c r="P56" s="426">
        <v>49</v>
      </c>
      <c r="Q56" s="426">
        <v>0</v>
      </c>
      <c r="R56" s="426">
        <v>3</v>
      </c>
      <c r="S56" s="426">
        <v>0</v>
      </c>
      <c r="T56" s="426">
        <v>0</v>
      </c>
      <c r="U56" s="443"/>
      <c r="V56" s="428">
        <v>2035</v>
      </c>
    </row>
    <row r="57" spans="1:22" s="429" customFormat="1" ht="23.25" customHeight="1">
      <c r="A57" s="424" t="s">
        <v>153</v>
      </c>
      <c r="B57" s="420"/>
      <c r="C57" s="426">
        <v>8</v>
      </c>
      <c r="D57" s="426">
        <v>0</v>
      </c>
      <c r="E57" s="426">
        <v>0</v>
      </c>
      <c r="F57" s="426">
        <v>24</v>
      </c>
      <c r="G57" s="426">
        <v>21</v>
      </c>
      <c r="H57" s="426">
        <v>9</v>
      </c>
      <c r="I57" s="426">
        <v>37</v>
      </c>
      <c r="J57" s="426">
        <v>9</v>
      </c>
      <c r="K57" s="426">
        <v>11</v>
      </c>
      <c r="L57" s="426">
        <v>1</v>
      </c>
      <c r="M57" s="426">
        <v>1</v>
      </c>
      <c r="N57" s="426">
        <v>4</v>
      </c>
      <c r="O57" s="426">
        <v>3</v>
      </c>
      <c r="P57" s="426">
        <v>0</v>
      </c>
      <c r="Q57" s="426">
        <v>0</v>
      </c>
      <c r="R57" s="426">
        <v>0</v>
      </c>
      <c r="S57" s="426">
        <v>0</v>
      </c>
      <c r="T57" s="426">
        <v>0</v>
      </c>
      <c r="U57" s="443"/>
      <c r="V57" s="428">
        <v>128</v>
      </c>
    </row>
    <row r="58" spans="1:22" ht="8.1" customHeight="1">
      <c r="A58" s="432"/>
      <c r="B58" s="432"/>
      <c r="C58" s="442"/>
      <c r="D58" s="442"/>
      <c r="E58" s="442"/>
      <c r="F58" s="442"/>
      <c r="G58" s="438"/>
      <c r="H58" s="438"/>
      <c r="I58" s="438"/>
      <c r="J58" s="438"/>
      <c r="K58" s="438"/>
      <c r="L58" s="438"/>
      <c r="M58" s="438"/>
      <c r="N58" s="438"/>
      <c r="O58" s="438"/>
      <c r="P58" s="438"/>
      <c r="Q58" s="438"/>
      <c r="R58" s="438"/>
      <c r="S58" s="438"/>
      <c r="T58" s="438"/>
      <c r="U58" s="438"/>
      <c r="V58" s="439"/>
    </row>
    <row r="59" spans="1:22" s="429" customFormat="1" ht="23.25" customHeight="1">
      <c r="A59" s="440" t="s">
        <v>527</v>
      </c>
      <c r="B59" s="425"/>
      <c r="C59" s="441">
        <v>162</v>
      </c>
      <c r="D59" s="441">
        <v>896</v>
      </c>
      <c r="E59" s="441">
        <v>0</v>
      </c>
      <c r="F59" s="441">
        <v>24</v>
      </c>
      <c r="G59" s="441">
        <v>1047</v>
      </c>
      <c r="H59" s="441">
        <v>2844</v>
      </c>
      <c r="I59" s="441">
        <v>1630</v>
      </c>
      <c r="J59" s="441">
        <v>8092</v>
      </c>
      <c r="K59" s="441">
        <v>2211</v>
      </c>
      <c r="L59" s="441">
        <v>2389</v>
      </c>
      <c r="M59" s="441">
        <v>58</v>
      </c>
      <c r="N59" s="441">
        <v>188</v>
      </c>
      <c r="O59" s="441">
        <v>616</v>
      </c>
      <c r="P59" s="441">
        <v>538</v>
      </c>
      <c r="Q59" s="441">
        <v>15</v>
      </c>
      <c r="R59" s="441">
        <v>38</v>
      </c>
      <c r="S59" s="441">
        <v>2</v>
      </c>
      <c r="T59" s="441">
        <v>8</v>
      </c>
      <c r="U59" s="430"/>
      <c r="V59" s="441">
        <v>20758</v>
      </c>
    </row>
    <row r="60" spans="1:22" ht="8.1" customHeight="1">
      <c r="A60" s="432"/>
      <c r="B60" s="432"/>
      <c r="C60" s="442"/>
      <c r="D60" s="442"/>
      <c r="E60" s="442"/>
      <c r="F60" s="442"/>
      <c r="G60" s="438"/>
      <c r="H60" s="438"/>
      <c r="I60" s="438"/>
      <c r="J60" s="438"/>
      <c r="K60" s="438"/>
      <c r="L60" s="438"/>
      <c r="M60" s="438"/>
      <c r="N60" s="438"/>
      <c r="O60" s="438"/>
      <c r="P60" s="438"/>
      <c r="Q60" s="438"/>
      <c r="R60" s="438"/>
      <c r="S60" s="438"/>
      <c r="T60" s="438"/>
      <c r="U60" s="438"/>
      <c r="V60" s="439"/>
    </row>
    <row r="61" spans="1:22" s="429" customFormat="1" ht="31.5" customHeight="1">
      <c r="A61" s="440" t="s">
        <v>104</v>
      </c>
      <c r="B61" s="425"/>
      <c r="C61" s="441">
        <v>11992</v>
      </c>
      <c r="D61" s="441">
        <v>9205</v>
      </c>
      <c r="E61" s="441">
        <v>368</v>
      </c>
      <c r="F61" s="441">
        <v>304</v>
      </c>
      <c r="G61" s="441">
        <v>22553</v>
      </c>
      <c r="H61" s="441">
        <v>34706</v>
      </c>
      <c r="I61" s="441">
        <v>27171</v>
      </c>
      <c r="J61" s="441">
        <v>67590</v>
      </c>
      <c r="K61" s="441">
        <v>20311</v>
      </c>
      <c r="L61" s="441">
        <v>21334</v>
      </c>
      <c r="M61" s="441">
        <v>2352</v>
      </c>
      <c r="N61" s="441">
        <v>3154</v>
      </c>
      <c r="O61" s="441">
        <v>5093</v>
      </c>
      <c r="P61" s="441">
        <v>6320</v>
      </c>
      <c r="Q61" s="441">
        <v>80</v>
      </c>
      <c r="R61" s="441">
        <v>249</v>
      </c>
      <c r="S61" s="441">
        <v>11</v>
      </c>
      <c r="T61" s="441">
        <v>36</v>
      </c>
      <c r="U61" s="430"/>
      <c r="V61" s="441">
        <v>232829</v>
      </c>
    </row>
    <row r="62" spans="1:22" ht="7.5" customHeight="1">
      <c r="A62" s="432"/>
    </row>
    <row r="63" spans="1:22" ht="19.350000000000001" customHeight="1">
      <c r="A63" s="556" t="s">
        <v>95</v>
      </c>
    </row>
    <row r="64" spans="1:22" ht="19.350000000000001" customHeight="1">
      <c r="A64" s="556" t="s">
        <v>644</v>
      </c>
    </row>
    <row r="65" spans="1:1" ht="14.1" customHeight="1">
      <c r="A65" s="414"/>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5" orientation="landscape" useFirstPageNumber="1" r:id="rId1"/>
  <headerFooter scaleWithDoc="0">
    <oddHeader>&amp;L&amp;G&amp;R&amp;G</oddHeader>
    <oddFooter>&amp;R&amp;"Montserrat,Normal"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5560-C09D-4E9E-AAF3-6CCC4B7ADC48}">
  <sheetPr>
    <pageSetUpPr fitToPage="1"/>
  </sheetPr>
  <dimension ref="A1:Q67"/>
  <sheetViews>
    <sheetView view="pageBreakPreview" zoomScale="80" zoomScaleNormal="100" zoomScaleSheetLayoutView="80" workbookViewId="0">
      <selection activeCell="M54" sqref="M54"/>
    </sheetView>
  </sheetViews>
  <sheetFormatPr baseColWidth="10" defaultColWidth="11.42578125" defaultRowHeight="15"/>
  <cols>
    <col min="1" max="1" width="55.5703125" style="446" customWidth="1"/>
    <col min="2" max="2" width="1.5703125" style="446" customWidth="1"/>
    <col min="3" max="8" width="14.5703125" style="446" customWidth="1"/>
    <col min="9" max="9" width="1.5703125" style="446" customWidth="1"/>
    <col min="10" max="15" width="14.5703125" style="446" customWidth="1"/>
    <col min="16" max="16" width="1.5703125" style="446" customWidth="1"/>
    <col min="17" max="17" width="14.5703125" style="446" customWidth="1"/>
    <col min="18" max="16384" width="11.42578125" style="446"/>
  </cols>
  <sheetData>
    <row r="1" spans="1:17" ht="9.75" customHeight="1">
      <c r="A1" s="445" t="s">
        <v>62</v>
      </c>
    </row>
    <row r="2" spans="1:17" ht="53.25" customHeight="1">
      <c r="A2" s="643" t="s">
        <v>724</v>
      </c>
      <c r="B2" s="643"/>
      <c r="C2" s="643"/>
      <c r="D2" s="643"/>
      <c r="E2" s="643"/>
      <c r="F2" s="643"/>
      <c r="G2" s="643"/>
      <c r="H2" s="643"/>
      <c r="I2" s="643"/>
      <c r="J2" s="643"/>
      <c r="K2" s="643"/>
      <c r="L2" s="643"/>
      <c r="M2" s="643"/>
      <c r="N2" s="643"/>
      <c r="O2" s="643"/>
      <c r="P2" s="643"/>
      <c r="Q2" s="643"/>
    </row>
    <row r="3" spans="1:17" ht="20.100000000000001" customHeight="1">
      <c r="A3" s="644" t="s">
        <v>89</v>
      </c>
      <c r="B3" s="644"/>
      <c r="C3" s="644"/>
      <c r="D3" s="644"/>
      <c r="E3" s="644"/>
      <c r="F3" s="644"/>
      <c r="G3" s="644"/>
      <c r="H3" s="644"/>
      <c r="I3" s="644"/>
      <c r="J3" s="644"/>
      <c r="K3" s="644"/>
      <c r="L3" s="644"/>
      <c r="M3" s="644"/>
      <c r="N3" s="644"/>
      <c r="O3" s="644"/>
      <c r="P3" s="644"/>
      <c r="Q3" s="644"/>
    </row>
    <row r="4" spans="1:17" ht="6" customHeight="1">
      <c r="A4" s="447"/>
    </row>
    <row r="5" spans="1:17" ht="15.75" customHeight="1">
      <c r="A5" s="645" t="s">
        <v>100</v>
      </c>
      <c r="B5" s="448"/>
      <c r="C5" s="639" t="s">
        <v>101</v>
      </c>
      <c r="D5" s="639"/>
      <c r="E5" s="639"/>
      <c r="F5" s="639"/>
      <c r="G5" s="639"/>
      <c r="H5" s="639"/>
      <c r="I5" s="448"/>
      <c r="J5" s="639" t="s">
        <v>102</v>
      </c>
      <c r="K5" s="639"/>
      <c r="L5" s="639"/>
      <c r="M5" s="639"/>
      <c r="N5" s="639"/>
      <c r="O5" s="639"/>
      <c r="P5" s="646"/>
      <c r="Q5" s="645" t="s">
        <v>83</v>
      </c>
    </row>
    <row r="6" spans="1:17" ht="15.75" customHeight="1">
      <c r="A6" s="645"/>
      <c r="B6" s="448"/>
      <c r="C6" s="641" t="s">
        <v>157</v>
      </c>
      <c r="D6" s="642"/>
      <c r="E6" s="641" t="s">
        <v>158</v>
      </c>
      <c r="F6" s="642"/>
      <c r="G6" s="639" t="s">
        <v>107</v>
      </c>
      <c r="H6" s="639" t="s">
        <v>48</v>
      </c>
      <c r="I6" s="448"/>
      <c r="J6" s="640" t="s">
        <v>157</v>
      </c>
      <c r="K6" s="640"/>
      <c r="L6" s="641" t="s">
        <v>158</v>
      </c>
      <c r="M6" s="642"/>
      <c r="N6" s="639" t="s">
        <v>107</v>
      </c>
      <c r="O6" s="639" t="s">
        <v>48</v>
      </c>
      <c r="P6" s="646"/>
      <c r="Q6" s="645"/>
    </row>
    <row r="7" spans="1:17" ht="15.75" customHeight="1">
      <c r="A7" s="645"/>
      <c r="B7" s="448"/>
      <c r="C7" s="383" t="s">
        <v>105</v>
      </c>
      <c r="D7" s="383" t="s">
        <v>106</v>
      </c>
      <c r="E7" s="383" t="s">
        <v>105</v>
      </c>
      <c r="F7" s="383" t="s">
        <v>106</v>
      </c>
      <c r="G7" s="639"/>
      <c r="H7" s="639"/>
      <c r="I7" s="448"/>
      <c r="J7" s="383" t="s">
        <v>105</v>
      </c>
      <c r="K7" s="383" t="s">
        <v>106</v>
      </c>
      <c r="L7" s="383" t="s">
        <v>105</v>
      </c>
      <c r="M7" s="383" t="s">
        <v>106</v>
      </c>
      <c r="N7" s="639"/>
      <c r="O7" s="639"/>
      <c r="P7" s="646"/>
      <c r="Q7" s="645"/>
    </row>
    <row r="8" spans="1:17" ht="8.1" customHeight="1">
      <c r="A8" s="447"/>
      <c r="B8" s="447"/>
      <c r="C8" s="447"/>
      <c r="D8" s="447"/>
      <c r="E8" s="447"/>
      <c r="F8" s="447"/>
      <c r="G8" s="447"/>
      <c r="H8" s="447"/>
      <c r="I8" s="447"/>
      <c r="J8" s="447"/>
      <c r="K8" s="447"/>
      <c r="L8" s="447"/>
      <c r="M8" s="447"/>
      <c r="N8" s="447"/>
      <c r="O8" s="447"/>
      <c r="P8" s="447"/>
      <c r="Q8" s="447"/>
    </row>
    <row r="9" spans="1:17" ht="17.100000000000001" customHeight="1">
      <c r="A9" s="449" t="s">
        <v>108</v>
      </c>
      <c r="B9" s="450"/>
      <c r="C9" s="451">
        <v>473</v>
      </c>
      <c r="D9" s="451">
        <v>51</v>
      </c>
      <c r="E9" s="451">
        <v>1238</v>
      </c>
      <c r="F9" s="451">
        <v>62</v>
      </c>
      <c r="G9" s="452">
        <v>1824</v>
      </c>
      <c r="H9" s="702">
        <f>G9/Q9*100</f>
        <v>88.888888888888886</v>
      </c>
      <c r="I9" s="453"/>
      <c r="J9" s="451">
        <v>103</v>
      </c>
      <c r="K9" s="451">
        <v>14</v>
      </c>
      <c r="L9" s="451">
        <v>100</v>
      </c>
      <c r="M9" s="451">
        <v>11</v>
      </c>
      <c r="N9" s="452">
        <v>228</v>
      </c>
      <c r="O9" s="702">
        <f>N9/Q9*100</f>
        <v>11.111111111111111</v>
      </c>
      <c r="P9" s="454"/>
      <c r="Q9" s="452">
        <v>2052</v>
      </c>
    </row>
    <row r="10" spans="1:17" ht="17.100000000000001" customHeight="1">
      <c r="A10" s="449" t="s">
        <v>109</v>
      </c>
      <c r="B10" s="450"/>
      <c r="C10" s="451">
        <v>4946</v>
      </c>
      <c r="D10" s="451">
        <v>246</v>
      </c>
      <c r="E10" s="451">
        <v>5596</v>
      </c>
      <c r="F10" s="451">
        <v>221</v>
      </c>
      <c r="G10" s="452">
        <v>11009</v>
      </c>
      <c r="H10" s="702">
        <f t="shared" ref="H10:H40" si="0">G10/Q10*100</f>
        <v>82.924073516119307</v>
      </c>
      <c r="I10" s="453"/>
      <c r="J10" s="451">
        <v>1252</v>
      </c>
      <c r="K10" s="451">
        <v>107</v>
      </c>
      <c r="L10" s="451">
        <v>832</v>
      </c>
      <c r="M10" s="451">
        <v>76</v>
      </c>
      <c r="N10" s="452">
        <v>2267</v>
      </c>
      <c r="O10" s="702">
        <f t="shared" ref="O10:O40" si="1">N10/Q10*100</f>
        <v>17.075926483880689</v>
      </c>
      <c r="P10" s="454"/>
      <c r="Q10" s="452">
        <v>13276</v>
      </c>
    </row>
    <row r="11" spans="1:17" ht="17.100000000000001" customHeight="1">
      <c r="A11" s="449" t="s">
        <v>110</v>
      </c>
      <c r="B11" s="450"/>
      <c r="C11" s="451">
        <v>351</v>
      </c>
      <c r="D11" s="451">
        <v>10</v>
      </c>
      <c r="E11" s="451">
        <v>725</v>
      </c>
      <c r="F11" s="451">
        <v>15</v>
      </c>
      <c r="G11" s="452">
        <v>1101</v>
      </c>
      <c r="H11" s="702">
        <f t="shared" si="0"/>
        <v>90.245901639344268</v>
      </c>
      <c r="I11" s="453"/>
      <c r="J11" s="451">
        <v>45</v>
      </c>
      <c r="K11" s="451">
        <v>2</v>
      </c>
      <c r="L11" s="451">
        <v>68</v>
      </c>
      <c r="M11" s="451">
        <v>4</v>
      </c>
      <c r="N11" s="452">
        <v>119</v>
      </c>
      <c r="O11" s="702">
        <f t="shared" si="1"/>
        <v>9.7540983606557372</v>
      </c>
      <c r="P11" s="454"/>
      <c r="Q11" s="452">
        <v>1220</v>
      </c>
    </row>
    <row r="12" spans="1:17" ht="17.100000000000001" customHeight="1">
      <c r="A12" s="449" t="s">
        <v>111</v>
      </c>
      <c r="B12" s="450"/>
      <c r="C12" s="451">
        <v>198</v>
      </c>
      <c r="D12" s="451">
        <v>8</v>
      </c>
      <c r="E12" s="451">
        <v>722</v>
      </c>
      <c r="F12" s="451">
        <v>14</v>
      </c>
      <c r="G12" s="452">
        <v>942</v>
      </c>
      <c r="H12" s="702">
        <f t="shared" si="0"/>
        <v>93.083003952569172</v>
      </c>
      <c r="I12" s="453"/>
      <c r="J12" s="451">
        <v>24</v>
      </c>
      <c r="K12" s="451">
        <v>4</v>
      </c>
      <c r="L12" s="451">
        <v>39</v>
      </c>
      <c r="M12" s="451">
        <v>3</v>
      </c>
      <c r="N12" s="452">
        <v>70</v>
      </c>
      <c r="O12" s="702">
        <f t="shared" si="1"/>
        <v>6.9169960474308301</v>
      </c>
      <c r="P12" s="454"/>
      <c r="Q12" s="452">
        <v>1012</v>
      </c>
    </row>
    <row r="13" spans="1:17" ht="17.100000000000001" customHeight="1">
      <c r="A13" s="449" t="s">
        <v>114</v>
      </c>
      <c r="B13" s="450"/>
      <c r="C13" s="451">
        <v>2270</v>
      </c>
      <c r="D13" s="451">
        <v>154</v>
      </c>
      <c r="E13" s="451">
        <v>2716</v>
      </c>
      <c r="F13" s="451">
        <v>102</v>
      </c>
      <c r="G13" s="452">
        <v>5242</v>
      </c>
      <c r="H13" s="702">
        <f t="shared" si="0"/>
        <v>95.465306865780363</v>
      </c>
      <c r="I13" s="453"/>
      <c r="J13" s="451">
        <v>85</v>
      </c>
      <c r="K13" s="451">
        <v>2</v>
      </c>
      <c r="L13" s="451">
        <v>149</v>
      </c>
      <c r="M13" s="451">
        <v>13</v>
      </c>
      <c r="N13" s="452">
        <v>249</v>
      </c>
      <c r="O13" s="702">
        <f t="shared" si="1"/>
        <v>4.5346931342196317</v>
      </c>
      <c r="P13" s="454"/>
      <c r="Q13" s="452">
        <v>5491</v>
      </c>
    </row>
    <row r="14" spans="1:17" ht="17.100000000000001" customHeight="1">
      <c r="A14" s="449" t="s">
        <v>115</v>
      </c>
      <c r="B14" s="450"/>
      <c r="C14" s="451">
        <v>2387</v>
      </c>
      <c r="D14" s="451">
        <v>146</v>
      </c>
      <c r="E14" s="451">
        <v>4788</v>
      </c>
      <c r="F14" s="451">
        <v>202</v>
      </c>
      <c r="G14" s="452">
        <v>7523</v>
      </c>
      <c r="H14" s="702">
        <f t="shared" si="0"/>
        <v>85.702893597630435</v>
      </c>
      <c r="I14" s="453"/>
      <c r="J14" s="451">
        <v>484</v>
      </c>
      <c r="K14" s="451">
        <v>68</v>
      </c>
      <c r="L14" s="451">
        <v>634</v>
      </c>
      <c r="M14" s="451">
        <v>69</v>
      </c>
      <c r="N14" s="452">
        <v>1255</v>
      </c>
      <c r="O14" s="702">
        <f t="shared" si="1"/>
        <v>14.297106402369561</v>
      </c>
      <c r="P14" s="454"/>
      <c r="Q14" s="452">
        <v>8778</v>
      </c>
    </row>
    <row r="15" spans="1:17" ht="17.100000000000001" customHeight="1">
      <c r="A15" s="449" t="s">
        <v>116</v>
      </c>
      <c r="B15" s="450"/>
      <c r="C15" s="451">
        <v>5393</v>
      </c>
      <c r="D15" s="451">
        <v>551</v>
      </c>
      <c r="E15" s="451">
        <v>16140</v>
      </c>
      <c r="F15" s="451">
        <v>798</v>
      </c>
      <c r="G15" s="452">
        <v>22882</v>
      </c>
      <c r="H15" s="702">
        <f t="shared" si="0"/>
        <v>89.740371793866174</v>
      </c>
      <c r="I15" s="453"/>
      <c r="J15" s="451">
        <v>397</v>
      </c>
      <c r="K15" s="451">
        <v>59</v>
      </c>
      <c r="L15" s="451">
        <v>2055</v>
      </c>
      <c r="M15" s="451">
        <v>105</v>
      </c>
      <c r="N15" s="452">
        <v>2616</v>
      </c>
      <c r="O15" s="702">
        <f t="shared" si="1"/>
        <v>10.259628206133813</v>
      </c>
      <c r="P15" s="454"/>
      <c r="Q15" s="452">
        <v>25498</v>
      </c>
    </row>
    <row r="16" spans="1:17" ht="17.100000000000001" customHeight="1">
      <c r="A16" s="449" t="s">
        <v>112</v>
      </c>
      <c r="B16" s="450"/>
      <c r="C16" s="451">
        <v>1977</v>
      </c>
      <c r="D16" s="451">
        <v>112</v>
      </c>
      <c r="E16" s="451">
        <v>2138</v>
      </c>
      <c r="F16" s="451">
        <v>113</v>
      </c>
      <c r="G16" s="452">
        <v>4340</v>
      </c>
      <c r="H16" s="702">
        <f t="shared" si="0"/>
        <v>99.495644199908298</v>
      </c>
      <c r="I16" s="453"/>
      <c r="J16" s="451">
        <v>5</v>
      </c>
      <c r="K16" s="451">
        <v>0</v>
      </c>
      <c r="L16" s="451">
        <v>13</v>
      </c>
      <c r="M16" s="451">
        <v>4</v>
      </c>
      <c r="N16" s="452">
        <v>22</v>
      </c>
      <c r="O16" s="702">
        <f t="shared" si="1"/>
        <v>0.504355800091701</v>
      </c>
      <c r="P16" s="454"/>
      <c r="Q16" s="452">
        <v>4362</v>
      </c>
    </row>
    <row r="17" spans="1:17" ht="17.100000000000001" customHeight="1">
      <c r="A17" s="449" t="s">
        <v>113</v>
      </c>
      <c r="B17" s="450"/>
      <c r="C17" s="451">
        <v>268</v>
      </c>
      <c r="D17" s="451">
        <v>10</v>
      </c>
      <c r="E17" s="451">
        <v>529</v>
      </c>
      <c r="F17" s="451">
        <v>15</v>
      </c>
      <c r="G17" s="452">
        <v>822</v>
      </c>
      <c r="H17" s="702">
        <f t="shared" si="0"/>
        <v>67.266775777414082</v>
      </c>
      <c r="I17" s="453"/>
      <c r="J17" s="451">
        <v>127</v>
      </c>
      <c r="K17" s="451">
        <v>8</v>
      </c>
      <c r="L17" s="451">
        <v>250</v>
      </c>
      <c r="M17" s="451">
        <v>15</v>
      </c>
      <c r="N17" s="452">
        <v>400</v>
      </c>
      <c r="O17" s="702">
        <f t="shared" si="1"/>
        <v>32.733224222585925</v>
      </c>
      <c r="P17" s="454"/>
      <c r="Q17" s="452">
        <v>1222</v>
      </c>
    </row>
    <row r="18" spans="1:17" ht="17.100000000000001" customHeight="1">
      <c r="A18" s="449" t="s">
        <v>117</v>
      </c>
      <c r="B18" s="450"/>
      <c r="C18" s="451">
        <v>1441</v>
      </c>
      <c r="D18" s="451">
        <v>119</v>
      </c>
      <c r="E18" s="451">
        <v>2375</v>
      </c>
      <c r="F18" s="451">
        <v>139</v>
      </c>
      <c r="G18" s="452">
        <v>4074</v>
      </c>
      <c r="H18" s="702">
        <f t="shared" si="0"/>
        <v>99.027710257656793</v>
      </c>
      <c r="I18" s="453"/>
      <c r="J18" s="451">
        <v>4</v>
      </c>
      <c r="K18" s="451">
        <v>0</v>
      </c>
      <c r="L18" s="451">
        <v>34</v>
      </c>
      <c r="M18" s="451">
        <v>2</v>
      </c>
      <c r="N18" s="452">
        <v>40</v>
      </c>
      <c r="O18" s="702">
        <f t="shared" si="1"/>
        <v>0.9722897423432183</v>
      </c>
      <c r="P18" s="454"/>
      <c r="Q18" s="452">
        <v>4114</v>
      </c>
    </row>
    <row r="19" spans="1:17" ht="17.100000000000001" customHeight="1">
      <c r="A19" s="449" t="s">
        <v>122</v>
      </c>
      <c r="B19" s="450"/>
      <c r="C19" s="451">
        <v>6821</v>
      </c>
      <c r="D19" s="451">
        <v>673</v>
      </c>
      <c r="E19" s="451">
        <v>24969</v>
      </c>
      <c r="F19" s="451">
        <v>1441</v>
      </c>
      <c r="G19" s="452">
        <v>33904</v>
      </c>
      <c r="H19" s="702">
        <f t="shared" si="0"/>
        <v>96.162464191508064</v>
      </c>
      <c r="I19" s="453"/>
      <c r="J19" s="451">
        <v>692</v>
      </c>
      <c r="K19" s="451">
        <v>104</v>
      </c>
      <c r="L19" s="451">
        <v>507</v>
      </c>
      <c r="M19" s="451">
        <v>50</v>
      </c>
      <c r="N19" s="452">
        <v>1353</v>
      </c>
      <c r="O19" s="702">
        <f t="shared" si="1"/>
        <v>3.8375358084919307</v>
      </c>
      <c r="P19" s="454"/>
      <c r="Q19" s="452">
        <v>35257</v>
      </c>
    </row>
    <row r="20" spans="1:17" ht="17.100000000000001" customHeight="1">
      <c r="A20" s="449" t="s">
        <v>118</v>
      </c>
      <c r="B20" s="450"/>
      <c r="C20" s="451">
        <v>2053</v>
      </c>
      <c r="D20" s="451">
        <v>141</v>
      </c>
      <c r="E20" s="451">
        <v>3806</v>
      </c>
      <c r="F20" s="451">
        <v>148</v>
      </c>
      <c r="G20" s="452">
        <v>6148</v>
      </c>
      <c r="H20" s="702">
        <f t="shared" si="0"/>
        <v>95.436199937907489</v>
      </c>
      <c r="I20" s="453"/>
      <c r="J20" s="451">
        <v>72</v>
      </c>
      <c r="K20" s="451">
        <v>22</v>
      </c>
      <c r="L20" s="451">
        <v>175</v>
      </c>
      <c r="M20" s="451">
        <v>25</v>
      </c>
      <c r="N20" s="452">
        <v>294</v>
      </c>
      <c r="O20" s="702">
        <f t="shared" si="1"/>
        <v>4.5638000620925174</v>
      </c>
      <c r="P20" s="454"/>
      <c r="Q20" s="452">
        <v>6442</v>
      </c>
    </row>
    <row r="21" spans="1:17" ht="17.100000000000001" customHeight="1">
      <c r="A21" s="449" t="s">
        <v>119</v>
      </c>
      <c r="B21" s="450"/>
      <c r="C21" s="451">
        <v>1061</v>
      </c>
      <c r="D21" s="451">
        <v>95</v>
      </c>
      <c r="E21" s="451">
        <v>1994</v>
      </c>
      <c r="F21" s="451">
        <v>90</v>
      </c>
      <c r="G21" s="452">
        <v>3240</v>
      </c>
      <c r="H21" s="702">
        <f t="shared" si="0"/>
        <v>81.4070351758794</v>
      </c>
      <c r="I21" s="453"/>
      <c r="J21" s="451">
        <v>263</v>
      </c>
      <c r="K21" s="451">
        <v>20</v>
      </c>
      <c r="L21" s="451">
        <v>444</v>
      </c>
      <c r="M21" s="451">
        <v>13</v>
      </c>
      <c r="N21" s="452">
        <v>740</v>
      </c>
      <c r="O21" s="702">
        <f t="shared" si="1"/>
        <v>18.592964824120603</v>
      </c>
      <c r="P21" s="454"/>
      <c r="Q21" s="452">
        <v>3980</v>
      </c>
    </row>
    <row r="22" spans="1:17" ht="17.100000000000001" customHeight="1">
      <c r="A22" s="449" t="s">
        <v>120</v>
      </c>
      <c r="B22" s="450"/>
      <c r="C22" s="451">
        <v>1424</v>
      </c>
      <c r="D22" s="451">
        <v>142</v>
      </c>
      <c r="E22" s="451">
        <v>2944</v>
      </c>
      <c r="F22" s="451">
        <v>225</v>
      </c>
      <c r="G22" s="452">
        <v>4735</v>
      </c>
      <c r="H22" s="702">
        <f t="shared" si="0"/>
        <v>93.22701319157315</v>
      </c>
      <c r="I22" s="453"/>
      <c r="J22" s="451">
        <v>140</v>
      </c>
      <c r="K22" s="451">
        <v>20</v>
      </c>
      <c r="L22" s="451">
        <v>172</v>
      </c>
      <c r="M22" s="451">
        <v>12</v>
      </c>
      <c r="N22" s="452">
        <v>344</v>
      </c>
      <c r="O22" s="702">
        <f t="shared" si="1"/>
        <v>6.7729868084268565</v>
      </c>
      <c r="P22" s="454"/>
      <c r="Q22" s="452">
        <v>5079</v>
      </c>
    </row>
    <row r="23" spans="1:17" ht="17.100000000000001" customHeight="1">
      <c r="A23" s="449" t="s">
        <v>121</v>
      </c>
      <c r="B23" s="450"/>
      <c r="C23" s="451">
        <v>6425</v>
      </c>
      <c r="D23" s="451">
        <v>339</v>
      </c>
      <c r="E23" s="451">
        <v>4740</v>
      </c>
      <c r="F23" s="451">
        <v>209</v>
      </c>
      <c r="G23" s="452">
        <v>11713</v>
      </c>
      <c r="H23" s="702">
        <f t="shared" si="0"/>
        <v>87.554193451936015</v>
      </c>
      <c r="I23" s="453"/>
      <c r="J23" s="451">
        <v>881</v>
      </c>
      <c r="K23" s="451">
        <v>46</v>
      </c>
      <c r="L23" s="451">
        <v>709</v>
      </c>
      <c r="M23" s="451">
        <v>29</v>
      </c>
      <c r="N23" s="452">
        <v>1665</v>
      </c>
      <c r="O23" s="702">
        <f t="shared" si="1"/>
        <v>12.445806548063985</v>
      </c>
      <c r="P23" s="454"/>
      <c r="Q23" s="452">
        <v>13378</v>
      </c>
    </row>
    <row r="24" spans="1:17" ht="17.100000000000001" customHeight="1">
      <c r="A24" s="449" t="s">
        <v>123</v>
      </c>
      <c r="B24" s="450"/>
      <c r="C24" s="451">
        <v>2241</v>
      </c>
      <c r="D24" s="451">
        <v>201</v>
      </c>
      <c r="E24" s="451">
        <v>2574</v>
      </c>
      <c r="F24" s="451">
        <v>92</v>
      </c>
      <c r="G24" s="452">
        <v>5108</v>
      </c>
      <c r="H24" s="702">
        <f t="shared" si="0"/>
        <v>77.688212927756652</v>
      </c>
      <c r="I24" s="453"/>
      <c r="J24" s="451">
        <v>846</v>
      </c>
      <c r="K24" s="451">
        <v>67</v>
      </c>
      <c r="L24" s="451">
        <v>549</v>
      </c>
      <c r="M24" s="451">
        <v>5</v>
      </c>
      <c r="N24" s="452">
        <v>1467</v>
      </c>
      <c r="O24" s="702">
        <f t="shared" si="1"/>
        <v>22.311787072243348</v>
      </c>
      <c r="P24" s="454"/>
      <c r="Q24" s="452">
        <v>6575</v>
      </c>
    </row>
    <row r="25" spans="1:17" ht="17.100000000000001" customHeight="1">
      <c r="A25" s="449" t="s">
        <v>124</v>
      </c>
      <c r="B25" s="450"/>
      <c r="C25" s="451">
        <v>977</v>
      </c>
      <c r="D25" s="451">
        <v>74</v>
      </c>
      <c r="E25" s="451">
        <v>2348</v>
      </c>
      <c r="F25" s="451">
        <v>155</v>
      </c>
      <c r="G25" s="452">
        <v>3554</v>
      </c>
      <c r="H25" s="702">
        <f t="shared" si="0"/>
        <v>91.292062676599031</v>
      </c>
      <c r="I25" s="453"/>
      <c r="J25" s="451">
        <v>134</v>
      </c>
      <c r="K25" s="451">
        <v>4</v>
      </c>
      <c r="L25" s="451">
        <v>197</v>
      </c>
      <c r="M25" s="451">
        <v>4</v>
      </c>
      <c r="N25" s="452">
        <v>339</v>
      </c>
      <c r="O25" s="702">
        <f t="shared" si="1"/>
        <v>8.7079373234009765</v>
      </c>
      <c r="P25" s="454"/>
      <c r="Q25" s="452">
        <v>3893</v>
      </c>
    </row>
    <row r="26" spans="1:17" ht="17.100000000000001" customHeight="1">
      <c r="A26" s="449" t="s">
        <v>125</v>
      </c>
      <c r="B26" s="450"/>
      <c r="C26" s="451">
        <v>1248</v>
      </c>
      <c r="D26" s="451">
        <v>80</v>
      </c>
      <c r="E26" s="451">
        <v>1218</v>
      </c>
      <c r="F26" s="451">
        <v>79</v>
      </c>
      <c r="G26" s="452">
        <v>2625</v>
      </c>
      <c r="H26" s="702">
        <f t="shared" si="0"/>
        <v>98.388305847076467</v>
      </c>
      <c r="I26" s="453"/>
      <c r="J26" s="451">
        <v>17</v>
      </c>
      <c r="K26" s="451">
        <v>2</v>
      </c>
      <c r="L26" s="451">
        <v>22</v>
      </c>
      <c r="M26" s="451">
        <v>2</v>
      </c>
      <c r="N26" s="452">
        <v>43</v>
      </c>
      <c r="O26" s="702">
        <f t="shared" si="1"/>
        <v>1.6116941529235385</v>
      </c>
      <c r="P26" s="454"/>
      <c r="Q26" s="452">
        <v>2668</v>
      </c>
    </row>
    <row r="27" spans="1:17" ht="17.100000000000001" customHeight="1">
      <c r="A27" s="449" t="s">
        <v>126</v>
      </c>
      <c r="B27" s="450"/>
      <c r="C27" s="451">
        <v>3694</v>
      </c>
      <c r="D27" s="451">
        <v>284</v>
      </c>
      <c r="E27" s="451">
        <v>5370</v>
      </c>
      <c r="F27" s="451">
        <v>234</v>
      </c>
      <c r="G27" s="452">
        <v>9582</v>
      </c>
      <c r="H27" s="702">
        <f t="shared" si="0"/>
        <v>93.355416991426338</v>
      </c>
      <c r="I27" s="453"/>
      <c r="J27" s="451">
        <v>301</v>
      </c>
      <c r="K27" s="451">
        <v>26</v>
      </c>
      <c r="L27" s="451">
        <v>345</v>
      </c>
      <c r="M27" s="451">
        <v>10</v>
      </c>
      <c r="N27" s="452">
        <v>682</v>
      </c>
      <c r="O27" s="702">
        <f t="shared" si="1"/>
        <v>6.6445830085736555</v>
      </c>
      <c r="P27" s="454"/>
      <c r="Q27" s="452">
        <v>10264</v>
      </c>
    </row>
    <row r="28" spans="1:17" ht="17.100000000000001" customHeight="1">
      <c r="A28" s="449" t="s">
        <v>127</v>
      </c>
      <c r="B28" s="450"/>
      <c r="C28" s="451">
        <v>1879</v>
      </c>
      <c r="D28" s="451">
        <v>88</v>
      </c>
      <c r="E28" s="451">
        <v>1764</v>
      </c>
      <c r="F28" s="451">
        <v>53</v>
      </c>
      <c r="G28" s="452">
        <v>3784</v>
      </c>
      <c r="H28" s="702">
        <f t="shared" si="0"/>
        <v>98.005698005698008</v>
      </c>
      <c r="I28" s="453"/>
      <c r="J28" s="451">
        <v>16</v>
      </c>
      <c r="K28" s="451">
        <v>17</v>
      </c>
      <c r="L28" s="451">
        <v>33</v>
      </c>
      <c r="M28" s="451">
        <v>11</v>
      </c>
      <c r="N28" s="452">
        <v>77</v>
      </c>
      <c r="O28" s="702">
        <f t="shared" si="1"/>
        <v>1.9943019943019942</v>
      </c>
      <c r="P28" s="454"/>
      <c r="Q28" s="452">
        <v>3861</v>
      </c>
    </row>
    <row r="29" spans="1:17" ht="17.100000000000001" customHeight="1">
      <c r="A29" s="449" t="s">
        <v>128</v>
      </c>
      <c r="B29" s="450"/>
      <c r="C29" s="451">
        <v>3755</v>
      </c>
      <c r="D29" s="451">
        <v>337</v>
      </c>
      <c r="E29" s="451">
        <v>2716</v>
      </c>
      <c r="F29" s="451">
        <v>196</v>
      </c>
      <c r="G29" s="452">
        <v>7004</v>
      </c>
      <c r="H29" s="702">
        <f t="shared" si="0"/>
        <v>92.340145023071855</v>
      </c>
      <c r="I29" s="453"/>
      <c r="J29" s="451">
        <v>168</v>
      </c>
      <c r="K29" s="451">
        <v>15</v>
      </c>
      <c r="L29" s="451">
        <v>380</v>
      </c>
      <c r="M29" s="451">
        <v>18</v>
      </c>
      <c r="N29" s="452">
        <v>581</v>
      </c>
      <c r="O29" s="702">
        <f t="shared" si="1"/>
        <v>7.6598549769281474</v>
      </c>
      <c r="P29" s="454"/>
      <c r="Q29" s="452">
        <v>7585</v>
      </c>
    </row>
    <row r="30" spans="1:17" ht="17.100000000000001" customHeight="1">
      <c r="A30" s="449" t="s">
        <v>129</v>
      </c>
      <c r="B30" s="450"/>
      <c r="C30" s="451">
        <v>756</v>
      </c>
      <c r="D30" s="451">
        <v>58</v>
      </c>
      <c r="E30" s="451">
        <v>1942</v>
      </c>
      <c r="F30" s="451">
        <v>109</v>
      </c>
      <c r="G30" s="452">
        <v>2865</v>
      </c>
      <c r="H30" s="702">
        <f t="shared" si="0"/>
        <v>94.026911716442413</v>
      </c>
      <c r="I30" s="453"/>
      <c r="J30" s="451">
        <v>31</v>
      </c>
      <c r="K30" s="451">
        <v>5</v>
      </c>
      <c r="L30" s="451">
        <v>142</v>
      </c>
      <c r="M30" s="451">
        <v>4</v>
      </c>
      <c r="N30" s="452">
        <v>182</v>
      </c>
      <c r="O30" s="702">
        <f t="shared" si="1"/>
        <v>5.9730882835575976</v>
      </c>
      <c r="P30" s="454"/>
      <c r="Q30" s="452">
        <v>3047</v>
      </c>
    </row>
    <row r="31" spans="1:17" ht="17.100000000000001" customHeight="1">
      <c r="A31" s="449" t="s">
        <v>130</v>
      </c>
      <c r="B31" s="450"/>
      <c r="C31" s="451">
        <v>2190</v>
      </c>
      <c r="D31" s="451">
        <v>154</v>
      </c>
      <c r="E31" s="451">
        <v>1048</v>
      </c>
      <c r="F31" s="451">
        <v>28</v>
      </c>
      <c r="G31" s="452">
        <v>3420</v>
      </c>
      <c r="H31" s="702">
        <f t="shared" si="0"/>
        <v>91.83673469387756</v>
      </c>
      <c r="I31" s="453"/>
      <c r="J31" s="451">
        <v>100</v>
      </c>
      <c r="K31" s="451">
        <v>8</v>
      </c>
      <c r="L31" s="451">
        <v>186</v>
      </c>
      <c r="M31" s="451">
        <v>10</v>
      </c>
      <c r="N31" s="452">
        <v>304</v>
      </c>
      <c r="O31" s="702">
        <f t="shared" si="1"/>
        <v>8.1632653061224492</v>
      </c>
      <c r="P31" s="454"/>
      <c r="Q31" s="452">
        <v>3724</v>
      </c>
    </row>
    <row r="32" spans="1:17" ht="17.100000000000001" customHeight="1">
      <c r="A32" s="449" t="s">
        <v>131</v>
      </c>
      <c r="B32" s="450"/>
      <c r="C32" s="451">
        <v>1918</v>
      </c>
      <c r="D32" s="451">
        <v>117</v>
      </c>
      <c r="E32" s="451">
        <v>836</v>
      </c>
      <c r="F32" s="451">
        <v>32</v>
      </c>
      <c r="G32" s="452">
        <v>2903</v>
      </c>
      <c r="H32" s="702">
        <f t="shared" si="0"/>
        <v>93.434180881879627</v>
      </c>
      <c r="I32" s="453"/>
      <c r="J32" s="451">
        <v>84</v>
      </c>
      <c r="K32" s="451">
        <v>5</v>
      </c>
      <c r="L32" s="451">
        <v>111</v>
      </c>
      <c r="M32" s="451">
        <v>4</v>
      </c>
      <c r="N32" s="452">
        <v>204</v>
      </c>
      <c r="O32" s="702">
        <f t="shared" si="1"/>
        <v>6.5658191181203733</v>
      </c>
      <c r="P32" s="454"/>
      <c r="Q32" s="452">
        <v>3107</v>
      </c>
    </row>
    <row r="33" spans="1:17" ht="17.100000000000001" customHeight="1">
      <c r="A33" s="449" t="s">
        <v>132</v>
      </c>
      <c r="B33" s="450"/>
      <c r="C33" s="451">
        <v>1064</v>
      </c>
      <c r="D33" s="451">
        <v>34</v>
      </c>
      <c r="E33" s="451">
        <v>2286</v>
      </c>
      <c r="F33" s="451">
        <v>73</v>
      </c>
      <c r="G33" s="452">
        <v>3457</v>
      </c>
      <c r="H33" s="702">
        <f t="shared" si="0"/>
        <v>84.668136174381587</v>
      </c>
      <c r="I33" s="453"/>
      <c r="J33" s="451">
        <v>253</v>
      </c>
      <c r="K33" s="451">
        <v>9</v>
      </c>
      <c r="L33" s="451">
        <v>339</v>
      </c>
      <c r="M33" s="451">
        <v>25</v>
      </c>
      <c r="N33" s="452">
        <v>626</v>
      </c>
      <c r="O33" s="702">
        <f t="shared" si="1"/>
        <v>15.33186382561842</v>
      </c>
      <c r="P33" s="454"/>
      <c r="Q33" s="452">
        <v>4083</v>
      </c>
    </row>
    <row r="34" spans="1:17" ht="17.100000000000001" customHeight="1">
      <c r="A34" s="449" t="s">
        <v>133</v>
      </c>
      <c r="B34" s="450"/>
      <c r="C34" s="451">
        <v>3590</v>
      </c>
      <c r="D34" s="451">
        <v>276</v>
      </c>
      <c r="E34" s="451">
        <v>6564</v>
      </c>
      <c r="F34" s="451">
        <v>252</v>
      </c>
      <c r="G34" s="452">
        <v>10682</v>
      </c>
      <c r="H34" s="702">
        <f t="shared" si="0"/>
        <v>97.865322950068716</v>
      </c>
      <c r="I34" s="453"/>
      <c r="J34" s="451">
        <v>32</v>
      </c>
      <c r="K34" s="451">
        <v>29</v>
      </c>
      <c r="L34" s="451">
        <v>111</v>
      </c>
      <c r="M34" s="451">
        <v>61</v>
      </c>
      <c r="N34" s="452">
        <v>233</v>
      </c>
      <c r="O34" s="702">
        <f t="shared" si="1"/>
        <v>2.1346770499312875</v>
      </c>
      <c r="P34" s="454"/>
      <c r="Q34" s="452">
        <v>10915</v>
      </c>
    </row>
    <row r="35" spans="1:17" ht="17.100000000000001" customHeight="1">
      <c r="A35" s="449" t="s">
        <v>134</v>
      </c>
      <c r="B35" s="450"/>
      <c r="C35" s="451">
        <v>1081</v>
      </c>
      <c r="D35" s="451">
        <v>75</v>
      </c>
      <c r="E35" s="451">
        <v>2773</v>
      </c>
      <c r="F35" s="451">
        <v>101</v>
      </c>
      <c r="G35" s="452">
        <v>4030</v>
      </c>
      <c r="H35" s="702">
        <f t="shared" si="0"/>
        <v>98.629466470876153</v>
      </c>
      <c r="I35" s="453"/>
      <c r="J35" s="451">
        <v>33</v>
      </c>
      <c r="K35" s="451">
        <v>2</v>
      </c>
      <c r="L35" s="451">
        <v>21</v>
      </c>
      <c r="M35" s="451">
        <v>0</v>
      </c>
      <c r="N35" s="452">
        <v>56</v>
      </c>
      <c r="O35" s="702">
        <f t="shared" si="1"/>
        <v>1.3705335291238374</v>
      </c>
      <c r="P35" s="454"/>
      <c r="Q35" s="452">
        <v>4086</v>
      </c>
    </row>
    <row r="36" spans="1:17" ht="17.100000000000001" customHeight="1">
      <c r="A36" s="449" t="s">
        <v>135</v>
      </c>
      <c r="B36" s="450"/>
      <c r="C36" s="451">
        <v>875</v>
      </c>
      <c r="D36" s="451">
        <v>74</v>
      </c>
      <c r="E36" s="451">
        <v>2333</v>
      </c>
      <c r="F36" s="451">
        <v>112</v>
      </c>
      <c r="G36" s="452">
        <v>3394</v>
      </c>
      <c r="H36" s="702">
        <f t="shared" si="0"/>
        <v>85.212151644489069</v>
      </c>
      <c r="I36" s="453"/>
      <c r="J36" s="451">
        <v>175</v>
      </c>
      <c r="K36" s="451">
        <v>18</v>
      </c>
      <c r="L36" s="451">
        <v>377</v>
      </c>
      <c r="M36" s="451">
        <v>19</v>
      </c>
      <c r="N36" s="452">
        <v>589</v>
      </c>
      <c r="O36" s="702">
        <f t="shared" si="1"/>
        <v>14.787848355510921</v>
      </c>
      <c r="P36" s="454"/>
      <c r="Q36" s="452">
        <v>3983</v>
      </c>
    </row>
    <row r="37" spans="1:17" ht="17.100000000000001" customHeight="1">
      <c r="A37" s="449" t="s">
        <v>136</v>
      </c>
      <c r="B37" s="450"/>
      <c r="C37" s="451">
        <v>615</v>
      </c>
      <c r="D37" s="451">
        <v>58</v>
      </c>
      <c r="E37" s="451">
        <v>195</v>
      </c>
      <c r="F37" s="451">
        <v>15</v>
      </c>
      <c r="G37" s="452">
        <v>883</v>
      </c>
      <c r="H37" s="702">
        <f t="shared" si="0"/>
        <v>83.066792097836313</v>
      </c>
      <c r="I37" s="453"/>
      <c r="J37" s="451">
        <v>63</v>
      </c>
      <c r="K37" s="451">
        <v>2</v>
      </c>
      <c r="L37" s="451">
        <v>113</v>
      </c>
      <c r="M37" s="451">
        <v>2</v>
      </c>
      <c r="N37" s="452">
        <v>180</v>
      </c>
      <c r="O37" s="702">
        <f t="shared" si="1"/>
        <v>16.933207902163687</v>
      </c>
      <c r="P37" s="454"/>
      <c r="Q37" s="452">
        <v>1063</v>
      </c>
    </row>
    <row r="38" spans="1:17" ht="17.100000000000001" customHeight="1">
      <c r="A38" s="449" t="s">
        <v>137</v>
      </c>
      <c r="B38" s="450"/>
      <c r="C38" s="451">
        <v>4592</v>
      </c>
      <c r="D38" s="451">
        <v>368</v>
      </c>
      <c r="E38" s="451">
        <v>2681</v>
      </c>
      <c r="F38" s="451">
        <v>144</v>
      </c>
      <c r="G38" s="452">
        <v>7785</v>
      </c>
      <c r="H38" s="702">
        <f t="shared" si="0"/>
        <v>97.61755485893417</v>
      </c>
      <c r="I38" s="453"/>
      <c r="J38" s="451">
        <v>62</v>
      </c>
      <c r="K38" s="451">
        <v>11</v>
      </c>
      <c r="L38" s="451">
        <v>107</v>
      </c>
      <c r="M38" s="451">
        <v>10</v>
      </c>
      <c r="N38" s="452">
        <v>190</v>
      </c>
      <c r="O38" s="702">
        <f t="shared" si="1"/>
        <v>2.3824451410658307</v>
      </c>
      <c r="P38" s="454"/>
      <c r="Q38" s="452">
        <v>7975</v>
      </c>
    </row>
    <row r="39" spans="1:17" ht="17.100000000000001" customHeight="1">
      <c r="A39" s="449" t="s">
        <v>138</v>
      </c>
      <c r="B39" s="450"/>
      <c r="C39" s="451">
        <v>585</v>
      </c>
      <c r="D39" s="451">
        <v>27</v>
      </c>
      <c r="E39" s="451">
        <v>1027</v>
      </c>
      <c r="F39" s="451">
        <v>26</v>
      </c>
      <c r="G39" s="452">
        <v>1665</v>
      </c>
      <c r="H39" s="702">
        <f t="shared" si="0"/>
        <v>95.799769850402754</v>
      </c>
      <c r="I39" s="453"/>
      <c r="J39" s="451">
        <v>27</v>
      </c>
      <c r="K39" s="451">
        <v>4</v>
      </c>
      <c r="L39" s="451">
        <v>40</v>
      </c>
      <c r="M39" s="451">
        <v>2</v>
      </c>
      <c r="N39" s="452">
        <v>73</v>
      </c>
      <c r="O39" s="702">
        <f t="shared" si="1"/>
        <v>4.2002301495972381</v>
      </c>
      <c r="P39" s="454"/>
      <c r="Q39" s="452">
        <v>1738</v>
      </c>
    </row>
    <row r="40" spans="1:17" ht="17.100000000000001" customHeight="1">
      <c r="A40" s="449" t="s">
        <v>139</v>
      </c>
      <c r="B40" s="450"/>
      <c r="C40" s="451">
        <v>376</v>
      </c>
      <c r="D40" s="451">
        <v>61</v>
      </c>
      <c r="E40" s="451">
        <v>966</v>
      </c>
      <c r="F40" s="451">
        <v>61</v>
      </c>
      <c r="G40" s="452">
        <v>1464</v>
      </c>
      <c r="H40" s="702">
        <f t="shared" si="0"/>
        <v>62.483994878361074</v>
      </c>
      <c r="I40" s="453"/>
      <c r="J40" s="451">
        <v>230</v>
      </c>
      <c r="K40" s="451">
        <v>25</v>
      </c>
      <c r="L40" s="451">
        <v>583</v>
      </c>
      <c r="M40" s="451">
        <v>41</v>
      </c>
      <c r="N40" s="452">
        <v>879</v>
      </c>
      <c r="O40" s="702">
        <f t="shared" si="1"/>
        <v>37.516005121638926</v>
      </c>
      <c r="P40" s="454"/>
      <c r="Q40" s="452">
        <v>2343</v>
      </c>
    </row>
    <row r="41" spans="1:17" ht="8.1" customHeight="1">
      <c r="A41" s="447"/>
      <c r="B41" s="447"/>
      <c r="C41" s="451"/>
      <c r="D41" s="451"/>
      <c r="E41" s="451"/>
      <c r="F41" s="451"/>
      <c r="G41" s="455"/>
      <c r="H41" s="456"/>
      <c r="I41" s="457"/>
      <c r="J41" s="458"/>
      <c r="K41" s="459"/>
      <c r="L41" s="451"/>
      <c r="M41" s="451"/>
      <c r="N41" s="455"/>
      <c r="O41" s="456"/>
      <c r="P41" s="457"/>
      <c r="Q41" s="455"/>
    </row>
    <row r="42" spans="1:17" ht="17.100000000000001" customHeight="1">
      <c r="A42" s="460" t="s">
        <v>527</v>
      </c>
      <c r="B42" s="461"/>
      <c r="C42" s="462">
        <v>68924</v>
      </c>
      <c r="D42" s="462">
        <v>5163</v>
      </c>
      <c r="E42" s="462">
        <v>114061</v>
      </c>
      <c r="F42" s="462">
        <v>5556</v>
      </c>
      <c r="G42" s="462">
        <v>193704</v>
      </c>
      <c r="H42" s="463">
        <v>91.339221298527377</v>
      </c>
      <c r="I42" s="454"/>
      <c r="J42" s="462">
        <v>7146</v>
      </c>
      <c r="K42" s="462">
        <v>725</v>
      </c>
      <c r="L42" s="462">
        <v>9837</v>
      </c>
      <c r="M42" s="462">
        <v>659</v>
      </c>
      <c r="N42" s="462">
        <v>18367</v>
      </c>
      <c r="O42" s="463">
        <v>8.6607787014726192</v>
      </c>
      <c r="P42" s="454"/>
      <c r="Q42" s="462">
        <v>212071</v>
      </c>
    </row>
    <row r="43" spans="1:17" ht="8.1" customHeight="1">
      <c r="A43" s="447"/>
      <c r="B43" s="447"/>
      <c r="C43" s="455"/>
      <c r="D43" s="455"/>
      <c r="E43" s="455"/>
      <c r="F43" s="455"/>
      <c r="G43" s="455"/>
      <c r="H43" s="456"/>
      <c r="I43" s="457"/>
      <c r="J43" s="455"/>
      <c r="K43" s="455"/>
      <c r="L43" s="455"/>
      <c r="M43" s="455"/>
      <c r="N43" s="455"/>
      <c r="O43" s="456"/>
      <c r="P43" s="457"/>
      <c r="Q43" s="455"/>
    </row>
    <row r="44" spans="1:17" ht="17.100000000000001" customHeight="1">
      <c r="A44" s="449" t="s">
        <v>140</v>
      </c>
      <c r="B44" s="461"/>
      <c r="C44" s="451">
        <v>27</v>
      </c>
      <c r="D44" s="451">
        <v>0</v>
      </c>
      <c r="E44" s="451">
        <v>71</v>
      </c>
      <c r="F44" s="451">
        <v>0</v>
      </c>
      <c r="G44" s="452">
        <v>98</v>
      </c>
      <c r="H44" s="702">
        <f>G44/Q44*100</f>
        <v>17.192982456140353</v>
      </c>
      <c r="I44" s="454"/>
      <c r="J44" s="451">
        <v>315</v>
      </c>
      <c r="K44" s="451">
        <v>0</v>
      </c>
      <c r="L44" s="451">
        <v>157</v>
      </c>
      <c r="M44" s="451">
        <v>0</v>
      </c>
      <c r="N44" s="452">
        <v>472</v>
      </c>
      <c r="O44" s="702">
        <f>N44/Q44*100</f>
        <v>82.807017543859658</v>
      </c>
      <c r="P44" s="454"/>
      <c r="Q44" s="452">
        <v>570</v>
      </c>
    </row>
    <row r="45" spans="1:17" ht="17.100000000000001" customHeight="1">
      <c r="A45" s="449" t="s">
        <v>141</v>
      </c>
      <c r="B45" s="461"/>
      <c r="C45" s="451">
        <v>260</v>
      </c>
      <c r="D45" s="451">
        <v>0</v>
      </c>
      <c r="E45" s="451">
        <v>1256</v>
      </c>
      <c r="F45" s="451">
        <v>0</v>
      </c>
      <c r="G45" s="452">
        <v>1516</v>
      </c>
      <c r="H45" s="702">
        <f t="shared" ref="H45:H57" si="2">G45/Q45*100</f>
        <v>65.827181936604433</v>
      </c>
      <c r="I45" s="454"/>
      <c r="J45" s="451">
        <v>335</v>
      </c>
      <c r="K45" s="451">
        <v>0</v>
      </c>
      <c r="L45" s="451">
        <v>452</v>
      </c>
      <c r="M45" s="451">
        <v>0</v>
      </c>
      <c r="N45" s="452">
        <v>787</v>
      </c>
      <c r="O45" s="702">
        <f t="shared" ref="O45:O57" si="3">N45/Q45*100</f>
        <v>34.172818063395574</v>
      </c>
      <c r="P45" s="454"/>
      <c r="Q45" s="452">
        <v>2303</v>
      </c>
    </row>
    <row r="46" spans="1:17" ht="17.100000000000001" customHeight="1">
      <c r="A46" s="449" t="s">
        <v>142</v>
      </c>
      <c r="B46" s="461"/>
      <c r="C46" s="451">
        <v>174</v>
      </c>
      <c r="D46" s="451">
        <v>0</v>
      </c>
      <c r="E46" s="451">
        <v>730</v>
      </c>
      <c r="F46" s="451">
        <v>0</v>
      </c>
      <c r="G46" s="452">
        <v>904</v>
      </c>
      <c r="H46" s="702">
        <f t="shared" si="2"/>
        <v>53.020527859237532</v>
      </c>
      <c r="I46" s="454"/>
      <c r="J46" s="451">
        <v>257</v>
      </c>
      <c r="K46" s="451">
        <v>0</v>
      </c>
      <c r="L46" s="451">
        <v>544</v>
      </c>
      <c r="M46" s="451">
        <v>0</v>
      </c>
      <c r="N46" s="452">
        <v>801</v>
      </c>
      <c r="O46" s="702">
        <f t="shared" si="3"/>
        <v>46.979472140762461</v>
      </c>
      <c r="P46" s="454"/>
      <c r="Q46" s="452">
        <v>1705</v>
      </c>
    </row>
    <row r="47" spans="1:17" ht="17.100000000000001" customHeight="1">
      <c r="A47" s="449" t="s">
        <v>143</v>
      </c>
      <c r="B47" s="461"/>
      <c r="C47" s="451">
        <v>7</v>
      </c>
      <c r="D47" s="451">
        <v>0</v>
      </c>
      <c r="E47" s="451">
        <v>24</v>
      </c>
      <c r="F47" s="451">
        <v>0</v>
      </c>
      <c r="G47" s="452">
        <v>31</v>
      </c>
      <c r="H47" s="702">
        <f t="shared" si="2"/>
        <v>24.8</v>
      </c>
      <c r="I47" s="454"/>
      <c r="J47" s="451">
        <v>10</v>
      </c>
      <c r="K47" s="451">
        <v>0</v>
      </c>
      <c r="L47" s="451">
        <v>84</v>
      </c>
      <c r="M47" s="451">
        <v>0</v>
      </c>
      <c r="N47" s="452">
        <v>94</v>
      </c>
      <c r="O47" s="702">
        <f t="shared" si="3"/>
        <v>75.2</v>
      </c>
      <c r="P47" s="454"/>
      <c r="Q47" s="452">
        <v>125</v>
      </c>
    </row>
    <row r="48" spans="1:17" ht="17.100000000000001" customHeight="1">
      <c r="A48" s="449" t="s">
        <v>144</v>
      </c>
      <c r="B48" s="461"/>
      <c r="C48" s="451">
        <v>26</v>
      </c>
      <c r="D48" s="451">
        <v>0</v>
      </c>
      <c r="E48" s="451">
        <v>214</v>
      </c>
      <c r="F48" s="451">
        <v>0</v>
      </c>
      <c r="G48" s="452">
        <v>240</v>
      </c>
      <c r="H48" s="702">
        <f t="shared" si="2"/>
        <v>37.151702786377712</v>
      </c>
      <c r="I48" s="454"/>
      <c r="J48" s="451">
        <v>17</v>
      </c>
      <c r="K48" s="451">
        <v>0</v>
      </c>
      <c r="L48" s="451">
        <v>389</v>
      </c>
      <c r="M48" s="451">
        <v>0</v>
      </c>
      <c r="N48" s="452">
        <v>406</v>
      </c>
      <c r="O48" s="702">
        <f t="shared" si="3"/>
        <v>62.848297213622295</v>
      </c>
      <c r="P48" s="454"/>
      <c r="Q48" s="452">
        <v>646</v>
      </c>
    </row>
    <row r="49" spans="1:17" ht="17.100000000000001" customHeight="1">
      <c r="A49" s="449" t="s">
        <v>145</v>
      </c>
      <c r="B49" s="461"/>
      <c r="C49" s="451">
        <v>54</v>
      </c>
      <c r="D49" s="451">
        <v>0</v>
      </c>
      <c r="E49" s="451">
        <v>250</v>
      </c>
      <c r="F49" s="451">
        <v>0</v>
      </c>
      <c r="G49" s="452">
        <v>304</v>
      </c>
      <c r="H49" s="702">
        <f t="shared" si="2"/>
        <v>14.714424007744434</v>
      </c>
      <c r="I49" s="454"/>
      <c r="J49" s="451">
        <v>656</v>
      </c>
      <c r="K49" s="451">
        <v>0</v>
      </c>
      <c r="L49" s="451">
        <v>1106</v>
      </c>
      <c r="M49" s="451">
        <v>0</v>
      </c>
      <c r="N49" s="452">
        <v>1762</v>
      </c>
      <c r="O49" s="702">
        <f t="shared" si="3"/>
        <v>85.285575992255573</v>
      </c>
      <c r="P49" s="454"/>
      <c r="Q49" s="452">
        <v>2066</v>
      </c>
    </row>
    <row r="50" spans="1:17" ht="17.100000000000001" customHeight="1">
      <c r="A50" s="449" t="s">
        <v>146</v>
      </c>
      <c r="B50" s="461"/>
      <c r="C50" s="451">
        <v>94</v>
      </c>
      <c r="D50" s="451">
        <v>0</v>
      </c>
      <c r="E50" s="451">
        <v>401</v>
      </c>
      <c r="F50" s="451">
        <v>0</v>
      </c>
      <c r="G50" s="452">
        <v>495</v>
      </c>
      <c r="H50" s="702">
        <f t="shared" si="2"/>
        <v>25.957000524383851</v>
      </c>
      <c r="I50" s="454"/>
      <c r="J50" s="451">
        <v>588</v>
      </c>
      <c r="K50" s="451">
        <v>0</v>
      </c>
      <c r="L50" s="451">
        <v>824</v>
      </c>
      <c r="M50" s="451">
        <v>0</v>
      </c>
      <c r="N50" s="452">
        <v>1412</v>
      </c>
      <c r="O50" s="702">
        <f t="shared" si="3"/>
        <v>74.042999475616156</v>
      </c>
      <c r="P50" s="454"/>
      <c r="Q50" s="452">
        <v>1907</v>
      </c>
    </row>
    <row r="51" spans="1:17" ht="17.100000000000001" customHeight="1">
      <c r="A51" s="449" t="s">
        <v>147</v>
      </c>
      <c r="B51" s="461"/>
      <c r="C51" s="451">
        <v>306</v>
      </c>
      <c r="D51" s="451">
        <v>0</v>
      </c>
      <c r="E51" s="451">
        <v>1073</v>
      </c>
      <c r="F51" s="451">
        <v>0</v>
      </c>
      <c r="G51" s="452">
        <v>1379</v>
      </c>
      <c r="H51" s="702">
        <f t="shared" si="2"/>
        <v>58.630952380952387</v>
      </c>
      <c r="I51" s="454"/>
      <c r="J51" s="451">
        <v>502</v>
      </c>
      <c r="K51" s="451">
        <v>0</v>
      </c>
      <c r="L51" s="451">
        <v>471</v>
      </c>
      <c r="M51" s="451">
        <v>0</v>
      </c>
      <c r="N51" s="452">
        <v>973</v>
      </c>
      <c r="O51" s="702">
        <f t="shared" si="3"/>
        <v>41.369047619047613</v>
      </c>
      <c r="P51" s="454"/>
      <c r="Q51" s="452">
        <v>2352</v>
      </c>
    </row>
    <row r="52" spans="1:17" ht="17.100000000000001" customHeight="1">
      <c r="A52" s="449" t="s">
        <v>148</v>
      </c>
      <c r="B52" s="461"/>
      <c r="C52" s="451">
        <v>116</v>
      </c>
      <c r="D52" s="451">
        <v>0</v>
      </c>
      <c r="E52" s="451">
        <v>905</v>
      </c>
      <c r="F52" s="451">
        <v>0</v>
      </c>
      <c r="G52" s="452">
        <v>1021</v>
      </c>
      <c r="H52" s="702">
        <f t="shared" si="2"/>
        <v>45.908273381294961</v>
      </c>
      <c r="I52" s="454"/>
      <c r="J52" s="451">
        <v>564</v>
      </c>
      <c r="K52" s="451">
        <v>0</v>
      </c>
      <c r="L52" s="451">
        <v>639</v>
      </c>
      <c r="M52" s="451">
        <v>0</v>
      </c>
      <c r="N52" s="452">
        <v>1203</v>
      </c>
      <c r="O52" s="702">
        <f t="shared" si="3"/>
        <v>54.091726618705039</v>
      </c>
      <c r="P52" s="454"/>
      <c r="Q52" s="452">
        <v>2224</v>
      </c>
    </row>
    <row r="53" spans="1:17" ht="17.100000000000001" customHeight="1">
      <c r="A53" s="449" t="s">
        <v>149</v>
      </c>
      <c r="B53" s="461"/>
      <c r="C53" s="451">
        <v>237</v>
      </c>
      <c r="D53" s="451">
        <v>0</v>
      </c>
      <c r="E53" s="451">
        <v>1254</v>
      </c>
      <c r="F53" s="451">
        <v>0</v>
      </c>
      <c r="G53" s="452">
        <v>1491</v>
      </c>
      <c r="H53" s="702">
        <f t="shared" si="2"/>
        <v>70.7977207977208</v>
      </c>
      <c r="I53" s="454"/>
      <c r="J53" s="451">
        <v>201</v>
      </c>
      <c r="K53" s="451">
        <v>0</v>
      </c>
      <c r="L53" s="451">
        <v>414</v>
      </c>
      <c r="M53" s="451">
        <v>0</v>
      </c>
      <c r="N53" s="452">
        <v>615</v>
      </c>
      <c r="O53" s="702">
        <f t="shared" si="3"/>
        <v>29.2022792022792</v>
      </c>
      <c r="P53" s="454"/>
      <c r="Q53" s="452">
        <v>2106</v>
      </c>
    </row>
    <row r="54" spans="1:17" ht="17.100000000000001" customHeight="1">
      <c r="A54" s="449" t="s">
        <v>150</v>
      </c>
      <c r="B54" s="461"/>
      <c r="C54" s="451">
        <v>0</v>
      </c>
      <c r="D54" s="451">
        <v>132</v>
      </c>
      <c r="E54" s="451">
        <v>0</v>
      </c>
      <c r="F54" s="451">
        <v>466</v>
      </c>
      <c r="G54" s="452">
        <v>598</v>
      </c>
      <c r="H54" s="702">
        <f t="shared" si="2"/>
        <v>50.083752093802346</v>
      </c>
      <c r="I54" s="454"/>
      <c r="J54" s="451">
        <v>0</v>
      </c>
      <c r="K54" s="451">
        <v>373</v>
      </c>
      <c r="L54" s="451">
        <v>0</v>
      </c>
      <c r="M54" s="451">
        <v>223</v>
      </c>
      <c r="N54" s="452">
        <v>596</v>
      </c>
      <c r="O54" s="702">
        <f t="shared" si="3"/>
        <v>49.916247906197654</v>
      </c>
      <c r="P54" s="454"/>
      <c r="Q54" s="452">
        <v>1194</v>
      </c>
    </row>
    <row r="55" spans="1:17" ht="17.100000000000001" customHeight="1">
      <c r="A55" s="449" t="s">
        <v>151</v>
      </c>
      <c r="B55" s="461"/>
      <c r="C55" s="451">
        <v>62</v>
      </c>
      <c r="D55" s="451">
        <v>0</v>
      </c>
      <c r="E55" s="451">
        <v>493</v>
      </c>
      <c r="F55" s="451">
        <v>0</v>
      </c>
      <c r="G55" s="452">
        <v>555</v>
      </c>
      <c r="H55" s="702">
        <f t="shared" si="2"/>
        <v>39.727988546886181</v>
      </c>
      <c r="I55" s="454"/>
      <c r="J55" s="451">
        <v>333</v>
      </c>
      <c r="K55" s="451">
        <v>0</v>
      </c>
      <c r="L55" s="451">
        <v>509</v>
      </c>
      <c r="M55" s="451">
        <v>0</v>
      </c>
      <c r="N55" s="452">
        <v>842</v>
      </c>
      <c r="O55" s="702">
        <f t="shared" si="3"/>
        <v>60.272011453113819</v>
      </c>
      <c r="P55" s="454"/>
      <c r="Q55" s="452">
        <v>1397</v>
      </c>
    </row>
    <row r="56" spans="1:17" ht="17.100000000000001" customHeight="1">
      <c r="A56" s="449" t="s">
        <v>152</v>
      </c>
      <c r="B56" s="461"/>
      <c r="C56" s="451">
        <v>107</v>
      </c>
      <c r="D56" s="451">
        <v>0</v>
      </c>
      <c r="E56" s="451">
        <v>772</v>
      </c>
      <c r="F56" s="451">
        <v>0</v>
      </c>
      <c r="G56" s="452">
        <v>879</v>
      </c>
      <c r="H56" s="702">
        <f t="shared" si="2"/>
        <v>43.194103194103192</v>
      </c>
      <c r="I56" s="454"/>
      <c r="J56" s="451">
        <v>337</v>
      </c>
      <c r="K56" s="451">
        <v>0</v>
      </c>
      <c r="L56" s="451">
        <v>819</v>
      </c>
      <c r="M56" s="451">
        <v>0</v>
      </c>
      <c r="N56" s="452">
        <v>1156</v>
      </c>
      <c r="O56" s="702">
        <f t="shared" si="3"/>
        <v>56.805896805896808</v>
      </c>
      <c r="P56" s="454"/>
      <c r="Q56" s="452">
        <v>2035</v>
      </c>
    </row>
    <row r="57" spans="1:17" ht="17.100000000000001" customHeight="1">
      <c r="A57" s="449" t="s">
        <v>153</v>
      </c>
      <c r="B57" s="461"/>
      <c r="C57" s="451">
        <v>11</v>
      </c>
      <c r="D57" s="451">
        <v>0</v>
      </c>
      <c r="E57" s="451">
        <v>63</v>
      </c>
      <c r="F57" s="451">
        <v>0</v>
      </c>
      <c r="G57" s="452">
        <v>74</v>
      </c>
      <c r="H57" s="702">
        <f t="shared" si="2"/>
        <v>57.8125</v>
      </c>
      <c r="I57" s="454"/>
      <c r="J57" s="451">
        <v>13</v>
      </c>
      <c r="K57" s="451">
        <v>0</v>
      </c>
      <c r="L57" s="451">
        <v>41</v>
      </c>
      <c r="M57" s="451">
        <v>0</v>
      </c>
      <c r="N57" s="452">
        <v>54</v>
      </c>
      <c r="O57" s="702">
        <f t="shared" si="3"/>
        <v>42.1875</v>
      </c>
      <c r="P57" s="454"/>
      <c r="Q57" s="452">
        <v>128</v>
      </c>
    </row>
    <row r="58" spans="1:17" ht="8.1" customHeight="1">
      <c r="A58" s="464"/>
      <c r="B58" s="461"/>
      <c r="C58" s="465"/>
      <c r="D58" s="465"/>
      <c r="E58" s="465"/>
      <c r="F58" s="465"/>
      <c r="G58" s="466"/>
      <c r="H58" s="467"/>
      <c r="I58" s="454"/>
      <c r="J58" s="465"/>
      <c r="K58" s="465"/>
      <c r="L58" s="465"/>
      <c r="M58" s="465"/>
      <c r="N58" s="466"/>
      <c r="O58" s="467"/>
      <c r="P58" s="454"/>
      <c r="Q58" s="466"/>
    </row>
    <row r="59" spans="1:17" ht="17.100000000000001" customHeight="1">
      <c r="A59" s="460" t="s">
        <v>527</v>
      </c>
      <c r="B59" s="461"/>
      <c r="C59" s="462">
        <v>1481</v>
      </c>
      <c r="D59" s="462">
        <v>132</v>
      </c>
      <c r="E59" s="462">
        <v>7506</v>
      </c>
      <c r="F59" s="462">
        <v>466</v>
      </c>
      <c r="G59" s="462">
        <v>9585</v>
      </c>
      <c r="H59" s="703">
        <f>G59/Q59*100</f>
        <v>46.174968686771365</v>
      </c>
      <c r="I59" s="454"/>
      <c r="J59" s="462">
        <v>4128</v>
      </c>
      <c r="K59" s="462">
        <v>373</v>
      </c>
      <c r="L59" s="462">
        <v>6449</v>
      </c>
      <c r="M59" s="462">
        <v>223</v>
      </c>
      <c r="N59" s="462">
        <v>11173</v>
      </c>
      <c r="O59" s="703">
        <f>N59/Q59*100</f>
        <v>53.825031313228635</v>
      </c>
      <c r="P59" s="454"/>
      <c r="Q59" s="462">
        <v>20758</v>
      </c>
    </row>
    <row r="60" spans="1:17" ht="8.1" customHeight="1">
      <c r="A60" s="447"/>
      <c r="B60" s="447"/>
      <c r="C60" s="455"/>
      <c r="D60" s="455"/>
      <c r="E60" s="455"/>
      <c r="F60" s="455"/>
      <c r="G60" s="455"/>
      <c r="H60" s="456"/>
      <c r="I60" s="457"/>
      <c r="J60" s="455"/>
      <c r="K60" s="455"/>
      <c r="L60" s="455"/>
      <c r="M60" s="455"/>
      <c r="N60" s="455"/>
      <c r="O60" s="456"/>
      <c r="P60" s="457"/>
      <c r="Q60" s="455"/>
    </row>
    <row r="61" spans="1:17" ht="17.100000000000001" customHeight="1">
      <c r="A61" s="468" t="s">
        <v>104</v>
      </c>
      <c r="B61" s="469"/>
      <c r="C61" s="470">
        <v>70405</v>
      </c>
      <c r="D61" s="470">
        <v>5295</v>
      </c>
      <c r="E61" s="470">
        <v>121567</v>
      </c>
      <c r="F61" s="470">
        <v>6022</v>
      </c>
      <c r="G61" s="470">
        <v>203289</v>
      </c>
      <c r="H61" s="703">
        <v>87.312577041519745</v>
      </c>
      <c r="I61" s="471"/>
      <c r="J61" s="470">
        <v>11274</v>
      </c>
      <c r="K61" s="470">
        <v>1098</v>
      </c>
      <c r="L61" s="470">
        <v>16286</v>
      </c>
      <c r="M61" s="470">
        <v>882</v>
      </c>
      <c r="N61" s="470">
        <v>29540</v>
      </c>
      <c r="O61" s="703">
        <v>12.687422958480258</v>
      </c>
      <c r="P61" s="471"/>
      <c r="Q61" s="470">
        <v>232829</v>
      </c>
    </row>
    <row r="62" spans="1:17" ht="7.5" customHeight="1">
      <c r="A62" s="457"/>
    </row>
    <row r="63" spans="1:17" s="472" customFormat="1" ht="13.35" customHeight="1">
      <c r="A63" s="554" t="s">
        <v>95</v>
      </c>
    </row>
    <row r="64" spans="1:17" s="472" customFormat="1" ht="13.35" customHeight="1">
      <c r="A64" s="554" t="s">
        <v>644</v>
      </c>
    </row>
    <row r="65" spans="1:12" s="444" customFormat="1" ht="13.35" customHeight="1">
      <c r="A65" s="473"/>
      <c r="B65" s="474"/>
      <c r="C65" s="474"/>
      <c r="D65" s="474"/>
      <c r="E65" s="474"/>
      <c r="F65" s="474"/>
      <c r="G65" s="474"/>
      <c r="H65" s="474"/>
      <c r="I65" s="474"/>
      <c r="J65" s="474"/>
      <c r="K65" s="475"/>
      <c r="L65" s="475"/>
    </row>
    <row r="66" spans="1:12" s="444" customFormat="1" ht="13.35" customHeight="1">
      <c r="B66" s="476"/>
    </row>
    <row r="67" spans="1:12" s="444" customFormat="1" ht="13.35" customHeight="1">
      <c r="B67" s="476"/>
    </row>
  </sheetData>
  <protectedRanges>
    <protectedRange sqref="B63:Q67"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8740157480314965" bottom="0.35433070866141736" header="0.19685039370078741" footer="0.19685039370078741"/>
  <pageSetup scale="49" firstPageNumber="45" orientation="landscape" useFirstPageNumber="1" r:id="rId1"/>
  <headerFooter scaleWithDoc="0">
    <oddHeader>&amp;L&amp;G&amp;R&amp;G</oddHeader>
    <oddFooter>&amp;R&amp;"Tahoma,Negrita"46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32F5-5FED-4AB7-8426-ED1A8027E437}">
  <sheetPr>
    <pageSetUpPr fitToPage="1"/>
  </sheetPr>
  <dimension ref="A1:IO60"/>
  <sheetViews>
    <sheetView view="pageBreakPreview" zoomScale="70" zoomScaleNormal="60" zoomScaleSheetLayoutView="70" workbookViewId="0">
      <selection activeCell="S25" sqref="S25"/>
    </sheetView>
  </sheetViews>
  <sheetFormatPr baseColWidth="10" defaultColWidth="11.42578125" defaultRowHeight="12.75"/>
  <cols>
    <col min="1" max="1" width="45.42578125" style="369" customWidth="1"/>
    <col min="2" max="5" width="16.42578125" style="369" customWidth="1"/>
    <col min="6" max="6" width="17.5703125" style="417" customWidth="1"/>
    <col min="7" max="7" width="14.5703125" style="417" customWidth="1"/>
    <col min="8" max="8" width="1.42578125" style="417" customWidth="1"/>
    <col min="9" max="11" width="16.42578125" style="369" customWidth="1"/>
    <col min="12" max="12" width="16.42578125" style="370" customWidth="1"/>
    <col min="13" max="13" width="17.5703125" style="370" customWidth="1"/>
    <col min="14" max="14" width="14.5703125" style="417" customWidth="1"/>
    <col min="15" max="15" width="1.42578125" style="369" customWidth="1"/>
    <col min="16" max="16" width="25.5703125" style="369" customWidth="1"/>
    <col min="17" max="17" width="12.5703125" style="368" hidden="1" customWidth="1"/>
    <col min="18" max="18" width="11.42578125" style="368"/>
    <col min="19" max="19" width="21.42578125" style="368" customWidth="1"/>
    <col min="20" max="20" width="24.5703125" style="368" customWidth="1"/>
    <col min="21" max="21" width="15.5703125" style="368" customWidth="1"/>
    <col min="22" max="16384" width="11.42578125" style="368"/>
  </cols>
  <sheetData>
    <row r="1" spans="1:244" ht="28.5" customHeight="1">
      <c r="A1" s="651" t="s">
        <v>702</v>
      </c>
      <c r="B1" s="651"/>
      <c r="C1" s="651"/>
      <c r="D1" s="651"/>
      <c r="E1" s="651"/>
      <c r="F1" s="651"/>
      <c r="G1" s="651"/>
      <c r="H1" s="651"/>
      <c r="I1" s="651"/>
      <c r="J1" s="651"/>
      <c r="K1" s="651"/>
      <c r="L1" s="651"/>
      <c r="M1" s="651"/>
      <c r="N1" s="651"/>
      <c r="O1" s="651"/>
      <c r="P1" s="651"/>
    </row>
    <row r="2" spans="1:244" ht="42" customHeight="1">
      <c r="A2" s="652" t="s">
        <v>89</v>
      </c>
      <c r="B2" s="652"/>
      <c r="C2" s="652"/>
      <c r="D2" s="652"/>
      <c r="E2" s="652"/>
      <c r="F2" s="652"/>
      <c r="G2" s="652"/>
      <c r="H2" s="652"/>
      <c r="I2" s="652"/>
      <c r="J2" s="652"/>
      <c r="K2" s="652"/>
      <c r="L2" s="652"/>
      <c r="M2" s="652"/>
      <c r="N2" s="652"/>
      <c r="O2" s="652"/>
      <c r="P2" s="652"/>
    </row>
    <row r="3" spans="1:244" ht="15.75">
      <c r="A3" s="371"/>
      <c r="B3" s="371"/>
      <c r="C3" s="371"/>
      <c r="D3" s="371"/>
      <c r="E3" s="371"/>
      <c r="F3" s="371"/>
      <c r="G3" s="371"/>
      <c r="H3" s="371"/>
      <c r="I3" s="371"/>
      <c r="J3" s="371"/>
      <c r="K3" s="371"/>
      <c r="L3" s="372"/>
      <c r="M3" s="372"/>
      <c r="N3" s="371"/>
      <c r="O3" s="371"/>
      <c r="P3" s="371"/>
      <c r="Q3" s="375"/>
      <c r="R3" s="375"/>
      <c r="S3" s="375"/>
      <c r="T3" s="375"/>
      <c r="U3" s="375"/>
      <c r="V3" s="375"/>
    </row>
    <row r="4" spans="1:244" s="380" customFormat="1" ht="21.75" customHeight="1">
      <c r="A4" s="650" t="s">
        <v>57</v>
      </c>
      <c r="B4" s="650" t="s">
        <v>101</v>
      </c>
      <c r="C4" s="650"/>
      <c r="D4" s="650"/>
      <c r="E4" s="650"/>
      <c r="F4" s="650"/>
      <c r="G4" s="650"/>
      <c r="H4" s="377"/>
      <c r="I4" s="650" t="s">
        <v>102</v>
      </c>
      <c r="J4" s="650"/>
      <c r="K4" s="650"/>
      <c r="L4" s="650"/>
      <c r="M4" s="650"/>
      <c r="N4" s="650"/>
      <c r="O4" s="378"/>
      <c r="P4" s="650" t="s">
        <v>83</v>
      </c>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c r="HQ4" s="379"/>
      <c r="HR4" s="379"/>
      <c r="HS4" s="379"/>
      <c r="HT4" s="379"/>
      <c r="HU4" s="379"/>
      <c r="HV4" s="379"/>
      <c r="HW4" s="379"/>
      <c r="HX4" s="379"/>
      <c r="HY4" s="379"/>
      <c r="HZ4" s="379"/>
      <c r="IA4" s="379"/>
      <c r="IB4" s="379"/>
      <c r="IC4" s="379"/>
      <c r="ID4" s="379"/>
      <c r="IE4" s="379"/>
      <c r="IF4" s="379"/>
      <c r="IG4" s="379"/>
      <c r="IH4" s="379"/>
      <c r="II4" s="379"/>
      <c r="IJ4" s="379"/>
    </row>
    <row r="5" spans="1:244" s="380" customFormat="1" ht="30.75" customHeight="1">
      <c r="A5" s="653"/>
      <c r="B5" s="648" t="s">
        <v>157</v>
      </c>
      <c r="C5" s="649"/>
      <c r="D5" s="648" t="s">
        <v>158</v>
      </c>
      <c r="E5" s="649"/>
      <c r="F5" s="650" t="s">
        <v>107</v>
      </c>
      <c r="G5" s="650" t="s">
        <v>48</v>
      </c>
      <c r="H5" s="381"/>
      <c r="I5" s="647" t="s">
        <v>157</v>
      </c>
      <c r="J5" s="647"/>
      <c r="K5" s="648" t="s">
        <v>158</v>
      </c>
      <c r="L5" s="649"/>
      <c r="M5" s="650" t="s">
        <v>107</v>
      </c>
      <c r="N5" s="650" t="s">
        <v>48</v>
      </c>
      <c r="O5" s="378"/>
      <c r="P5" s="653"/>
      <c r="Q5" s="382"/>
      <c r="R5" s="382"/>
      <c r="S5" s="382"/>
      <c r="T5" s="382"/>
      <c r="U5" s="382"/>
      <c r="V5" s="382"/>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c r="HQ5" s="379"/>
      <c r="HR5" s="379"/>
      <c r="HS5" s="379"/>
      <c r="HT5" s="379"/>
      <c r="HU5" s="379"/>
      <c r="HV5" s="379"/>
      <c r="HW5" s="379"/>
      <c r="HX5" s="379"/>
      <c r="HY5" s="379"/>
      <c r="HZ5" s="379"/>
      <c r="IA5" s="379"/>
      <c r="IB5" s="379"/>
      <c r="IC5" s="379"/>
      <c r="ID5" s="379"/>
      <c r="IE5" s="379"/>
      <c r="IF5" s="379"/>
      <c r="IG5" s="379"/>
      <c r="IH5" s="379"/>
      <c r="II5" s="379"/>
      <c r="IJ5" s="379"/>
    </row>
    <row r="6" spans="1:244" s="380" customFormat="1" ht="21.75" customHeight="1">
      <c r="A6" s="653"/>
      <c r="B6" s="383" t="s">
        <v>105</v>
      </c>
      <c r="C6" s="376" t="s">
        <v>106</v>
      </c>
      <c r="D6" s="376" t="s">
        <v>105</v>
      </c>
      <c r="E6" s="376" t="s">
        <v>106</v>
      </c>
      <c r="F6" s="650"/>
      <c r="G6" s="650"/>
      <c r="H6" s="381"/>
      <c r="I6" s="376" t="s">
        <v>105</v>
      </c>
      <c r="J6" s="376" t="s">
        <v>106</v>
      </c>
      <c r="K6" s="376" t="s">
        <v>105</v>
      </c>
      <c r="L6" s="376" t="s">
        <v>106</v>
      </c>
      <c r="M6" s="650"/>
      <c r="N6" s="650"/>
      <c r="O6" s="384"/>
      <c r="P6" s="653"/>
      <c r="Q6" s="382"/>
      <c r="R6" s="382"/>
      <c r="S6" s="382"/>
      <c r="T6" s="382"/>
      <c r="U6" s="382"/>
      <c r="V6" s="382"/>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c r="HQ6" s="379"/>
      <c r="HR6" s="379"/>
      <c r="HS6" s="379"/>
      <c r="HT6" s="379"/>
      <c r="HU6" s="379"/>
      <c r="HV6" s="379"/>
      <c r="HW6" s="379"/>
      <c r="HX6" s="379"/>
      <c r="HY6" s="379"/>
      <c r="HZ6" s="379"/>
      <c r="IA6" s="379"/>
      <c r="IB6" s="379"/>
      <c r="IC6" s="379"/>
      <c r="ID6" s="379"/>
      <c r="IE6" s="379"/>
      <c r="IF6" s="379"/>
      <c r="IG6" s="379"/>
      <c r="IH6" s="379"/>
      <c r="II6" s="379"/>
      <c r="IJ6" s="379"/>
    </row>
    <row r="7" spans="1:244" s="380" customFormat="1" ht="8.25" customHeight="1">
      <c r="A7" s="385"/>
      <c r="B7" s="385"/>
      <c r="C7" s="386"/>
      <c r="D7" s="386"/>
      <c r="E7" s="386"/>
      <c r="F7" s="386"/>
      <c r="G7" s="386"/>
      <c r="H7" s="381"/>
      <c r="I7" s="386"/>
      <c r="J7" s="386"/>
      <c r="K7" s="386"/>
      <c r="L7" s="386"/>
      <c r="M7" s="386"/>
      <c r="N7" s="386"/>
      <c r="O7" s="386"/>
      <c r="P7" s="386"/>
      <c r="Q7" s="387"/>
      <c r="R7" s="387"/>
      <c r="S7" s="387"/>
      <c r="T7" s="387"/>
      <c r="U7" s="387"/>
      <c r="V7" s="387"/>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row>
    <row r="8" spans="1:244" s="374" customFormat="1" ht="32.1" customHeight="1">
      <c r="A8" s="389" t="s">
        <v>703</v>
      </c>
      <c r="B8" s="390">
        <v>2992</v>
      </c>
      <c r="C8" s="390">
        <v>276</v>
      </c>
      <c r="D8" s="390">
        <v>7598</v>
      </c>
      <c r="E8" s="390">
        <v>468</v>
      </c>
      <c r="F8" s="391">
        <v>11334</v>
      </c>
      <c r="G8" s="392">
        <v>94.513008672448294</v>
      </c>
      <c r="H8" s="393"/>
      <c r="I8" s="390">
        <v>283</v>
      </c>
      <c r="J8" s="390">
        <v>34</v>
      </c>
      <c r="K8" s="390">
        <v>319</v>
      </c>
      <c r="L8" s="390">
        <v>22</v>
      </c>
      <c r="M8" s="391">
        <v>658</v>
      </c>
      <c r="N8" s="392">
        <v>5.486991327551701</v>
      </c>
      <c r="O8" s="394"/>
      <c r="P8" s="391">
        <v>11992</v>
      </c>
    </row>
    <row r="9" spans="1:244" s="374" customFormat="1" ht="32.1" customHeight="1">
      <c r="A9" s="389" t="s">
        <v>704</v>
      </c>
      <c r="B9" s="390">
        <v>2439</v>
      </c>
      <c r="C9" s="390">
        <v>177</v>
      </c>
      <c r="D9" s="390">
        <v>5326</v>
      </c>
      <c r="E9" s="390">
        <v>255</v>
      </c>
      <c r="F9" s="391">
        <v>8197</v>
      </c>
      <c r="G9" s="392">
        <v>89.049429657794676</v>
      </c>
      <c r="H9" s="393"/>
      <c r="I9" s="390">
        <v>431</v>
      </c>
      <c r="J9" s="390">
        <v>20</v>
      </c>
      <c r="K9" s="390">
        <v>541</v>
      </c>
      <c r="L9" s="390">
        <v>16</v>
      </c>
      <c r="M9" s="391">
        <v>1008</v>
      </c>
      <c r="N9" s="392">
        <v>10.950570342205323</v>
      </c>
      <c r="O9" s="394"/>
      <c r="P9" s="391">
        <v>9205</v>
      </c>
    </row>
    <row r="10" spans="1:244" s="374" customFormat="1" ht="32.1" customHeight="1">
      <c r="A10" s="389" t="s">
        <v>705</v>
      </c>
      <c r="B10" s="390">
        <v>128</v>
      </c>
      <c r="C10" s="390">
        <v>0</v>
      </c>
      <c r="D10" s="390">
        <v>193</v>
      </c>
      <c r="E10" s="390">
        <v>0</v>
      </c>
      <c r="F10" s="391">
        <v>321</v>
      </c>
      <c r="G10" s="392">
        <v>87.228260869565219</v>
      </c>
      <c r="H10" s="393"/>
      <c r="I10" s="390">
        <v>2</v>
      </c>
      <c r="J10" s="390">
        <v>1</v>
      </c>
      <c r="K10" s="390">
        <v>44</v>
      </c>
      <c r="L10" s="390">
        <v>0</v>
      </c>
      <c r="M10" s="391">
        <v>47</v>
      </c>
      <c r="N10" s="392">
        <v>12.771739130434783</v>
      </c>
      <c r="O10" s="394"/>
      <c r="P10" s="391">
        <v>368</v>
      </c>
    </row>
    <row r="11" spans="1:244" s="374" customFormat="1" ht="32.1" customHeight="1">
      <c r="A11" s="389" t="s">
        <v>706</v>
      </c>
      <c r="B11" s="390">
        <v>128</v>
      </c>
      <c r="C11" s="390">
        <v>3</v>
      </c>
      <c r="D11" s="390">
        <v>155</v>
      </c>
      <c r="E11" s="390">
        <v>0</v>
      </c>
      <c r="F11" s="391">
        <v>286</v>
      </c>
      <c r="G11" s="392">
        <v>94.078947368421055</v>
      </c>
      <c r="H11" s="393"/>
      <c r="I11" s="390">
        <v>11</v>
      </c>
      <c r="J11" s="390">
        <v>0</v>
      </c>
      <c r="K11" s="390">
        <v>7</v>
      </c>
      <c r="L11" s="390">
        <v>0</v>
      </c>
      <c r="M11" s="391">
        <v>18</v>
      </c>
      <c r="N11" s="392">
        <v>5.9210526315789478</v>
      </c>
      <c r="O11" s="394"/>
      <c r="P11" s="391">
        <v>304</v>
      </c>
    </row>
    <row r="12" spans="1:244" s="374" customFormat="1" ht="32.1" customHeight="1">
      <c r="A12" s="389" t="s">
        <v>707</v>
      </c>
      <c r="B12" s="390">
        <v>6922</v>
      </c>
      <c r="C12" s="390">
        <v>451</v>
      </c>
      <c r="D12" s="390">
        <v>12224</v>
      </c>
      <c r="E12" s="390">
        <v>505</v>
      </c>
      <c r="F12" s="391">
        <v>20102</v>
      </c>
      <c r="G12" s="392">
        <v>89.132266217354669</v>
      </c>
      <c r="H12" s="393"/>
      <c r="I12" s="390">
        <v>1053</v>
      </c>
      <c r="J12" s="390">
        <v>86</v>
      </c>
      <c r="K12" s="390">
        <v>1265</v>
      </c>
      <c r="L12" s="390">
        <v>47</v>
      </c>
      <c r="M12" s="391">
        <v>2451</v>
      </c>
      <c r="N12" s="392">
        <v>10.867733782645324</v>
      </c>
      <c r="O12" s="394"/>
      <c r="P12" s="391">
        <v>22553</v>
      </c>
    </row>
    <row r="13" spans="1:244" s="374" customFormat="1" ht="32.1" customHeight="1">
      <c r="A13" s="389" t="s">
        <v>708</v>
      </c>
      <c r="B13" s="390">
        <v>10578</v>
      </c>
      <c r="C13" s="390">
        <v>719</v>
      </c>
      <c r="D13" s="390">
        <v>18119</v>
      </c>
      <c r="E13" s="390">
        <v>809</v>
      </c>
      <c r="F13" s="391">
        <v>30225</v>
      </c>
      <c r="G13" s="392">
        <v>87.088687834956488</v>
      </c>
      <c r="H13" s="393"/>
      <c r="I13" s="390">
        <v>1774</v>
      </c>
      <c r="J13" s="390">
        <v>107</v>
      </c>
      <c r="K13" s="390">
        <v>2500</v>
      </c>
      <c r="L13" s="390">
        <v>100</v>
      </c>
      <c r="M13" s="391">
        <v>4481</v>
      </c>
      <c r="N13" s="392">
        <v>12.911312165043508</v>
      </c>
      <c r="O13" s="394"/>
      <c r="P13" s="391">
        <v>34706</v>
      </c>
    </row>
    <row r="14" spans="1:244" s="374" customFormat="1" ht="32.1" customHeight="1">
      <c r="A14" s="389" t="s">
        <v>709</v>
      </c>
      <c r="B14" s="390">
        <v>7653</v>
      </c>
      <c r="C14" s="390">
        <v>489</v>
      </c>
      <c r="D14" s="390">
        <v>15104</v>
      </c>
      <c r="E14" s="390">
        <v>613</v>
      </c>
      <c r="F14" s="391">
        <v>23859</v>
      </c>
      <c r="G14" s="392">
        <v>87.810533289168603</v>
      </c>
      <c r="H14" s="393"/>
      <c r="I14" s="390">
        <v>1412</v>
      </c>
      <c r="J14" s="390">
        <v>114</v>
      </c>
      <c r="K14" s="390">
        <v>1696</v>
      </c>
      <c r="L14" s="390">
        <v>90</v>
      </c>
      <c r="M14" s="391">
        <v>3312</v>
      </c>
      <c r="N14" s="392">
        <v>12.1894667108314</v>
      </c>
      <c r="O14" s="394"/>
      <c r="P14" s="391">
        <v>27171</v>
      </c>
    </row>
    <row r="15" spans="1:244" s="374" customFormat="1" ht="32.1" customHeight="1">
      <c r="A15" s="389" t="s">
        <v>710</v>
      </c>
      <c r="B15" s="390">
        <v>20482</v>
      </c>
      <c r="C15" s="390">
        <v>1522</v>
      </c>
      <c r="D15" s="390">
        <v>34876</v>
      </c>
      <c r="E15" s="390">
        <v>1704</v>
      </c>
      <c r="F15" s="391">
        <v>58584</v>
      </c>
      <c r="G15" s="392">
        <v>86.675543719485134</v>
      </c>
      <c r="H15" s="393"/>
      <c r="I15" s="390">
        <v>3140</v>
      </c>
      <c r="J15" s="390">
        <v>349</v>
      </c>
      <c r="K15" s="390">
        <v>5228</v>
      </c>
      <c r="L15" s="390">
        <v>289</v>
      </c>
      <c r="M15" s="391">
        <v>9006</v>
      </c>
      <c r="N15" s="392">
        <v>13.32445628051487</v>
      </c>
      <c r="O15" s="394"/>
      <c r="P15" s="391">
        <v>67590</v>
      </c>
    </row>
    <row r="16" spans="1:244" s="374" customFormat="1" ht="32.1" customHeight="1">
      <c r="A16" s="389" t="s">
        <v>711</v>
      </c>
      <c r="B16" s="390">
        <v>5366</v>
      </c>
      <c r="C16" s="390">
        <v>463</v>
      </c>
      <c r="D16" s="390">
        <v>11023</v>
      </c>
      <c r="E16" s="390">
        <v>545</v>
      </c>
      <c r="F16" s="391">
        <v>17397</v>
      </c>
      <c r="G16" s="392">
        <v>85.653094382354382</v>
      </c>
      <c r="H16" s="393"/>
      <c r="I16" s="390">
        <v>1068</v>
      </c>
      <c r="J16" s="390">
        <v>115</v>
      </c>
      <c r="K16" s="390">
        <v>1626</v>
      </c>
      <c r="L16" s="390">
        <v>105</v>
      </c>
      <c r="M16" s="391">
        <v>2914</v>
      </c>
      <c r="N16" s="392">
        <v>14.346905617645611</v>
      </c>
      <c r="O16" s="394"/>
      <c r="P16" s="391">
        <v>20311</v>
      </c>
    </row>
    <row r="17" spans="1:249" s="374" customFormat="1" ht="32.1" customHeight="1">
      <c r="A17" s="389" t="s">
        <v>712</v>
      </c>
      <c r="B17" s="390">
        <v>7479</v>
      </c>
      <c r="C17" s="390">
        <v>580</v>
      </c>
      <c r="D17" s="390">
        <v>9706</v>
      </c>
      <c r="E17" s="390">
        <v>560</v>
      </c>
      <c r="F17" s="391">
        <v>18325</v>
      </c>
      <c r="G17" s="392">
        <v>85.895753257710695</v>
      </c>
      <c r="H17" s="393"/>
      <c r="I17" s="390">
        <v>1124</v>
      </c>
      <c r="J17" s="390">
        <v>128</v>
      </c>
      <c r="K17" s="390">
        <v>1638</v>
      </c>
      <c r="L17" s="390">
        <v>119</v>
      </c>
      <c r="M17" s="391">
        <v>3009</v>
      </c>
      <c r="N17" s="392">
        <v>14.104246742289304</v>
      </c>
      <c r="O17" s="394"/>
      <c r="P17" s="391">
        <v>21334</v>
      </c>
    </row>
    <row r="18" spans="1:249" s="374" customFormat="1" ht="32.1" customHeight="1">
      <c r="A18" s="389" t="s">
        <v>713</v>
      </c>
      <c r="B18" s="390">
        <v>852</v>
      </c>
      <c r="C18" s="390">
        <v>61</v>
      </c>
      <c r="D18" s="390">
        <v>1214</v>
      </c>
      <c r="E18" s="390">
        <v>28</v>
      </c>
      <c r="F18" s="391">
        <v>2155</v>
      </c>
      <c r="G18" s="392">
        <v>91.624149659863946</v>
      </c>
      <c r="H18" s="393"/>
      <c r="I18" s="390">
        <v>62</v>
      </c>
      <c r="J18" s="390">
        <v>5</v>
      </c>
      <c r="K18" s="390">
        <v>127</v>
      </c>
      <c r="L18" s="390">
        <v>3</v>
      </c>
      <c r="M18" s="391">
        <v>197</v>
      </c>
      <c r="N18" s="392">
        <v>8.3758503401360542</v>
      </c>
      <c r="O18" s="394"/>
      <c r="P18" s="391">
        <v>2352</v>
      </c>
    </row>
    <row r="19" spans="1:249" s="374" customFormat="1" ht="32.1" customHeight="1">
      <c r="A19" s="389" t="s">
        <v>714</v>
      </c>
      <c r="B19" s="390">
        <v>1148</v>
      </c>
      <c r="C19" s="390">
        <v>116</v>
      </c>
      <c r="D19" s="390">
        <v>1407</v>
      </c>
      <c r="E19" s="390">
        <v>126</v>
      </c>
      <c r="F19" s="391">
        <v>2797</v>
      </c>
      <c r="G19" s="392">
        <v>88.681039949270769</v>
      </c>
      <c r="H19" s="393"/>
      <c r="I19" s="390">
        <v>120</v>
      </c>
      <c r="J19" s="390">
        <v>20</v>
      </c>
      <c r="K19" s="390">
        <v>196</v>
      </c>
      <c r="L19" s="390">
        <v>21</v>
      </c>
      <c r="M19" s="391">
        <v>357</v>
      </c>
      <c r="N19" s="392">
        <v>11.318960050729233</v>
      </c>
      <c r="O19" s="394"/>
      <c r="P19" s="391">
        <v>3154</v>
      </c>
    </row>
    <row r="20" spans="1:249" s="374" customFormat="1" ht="32.1" customHeight="1">
      <c r="A20" s="389" t="s">
        <v>715</v>
      </c>
      <c r="B20" s="390">
        <v>1642</v>
      </c>
      <c r="C20" s="390">
        <v>155</v>
      </c>
      <c r="D20" s="390">
        <v>2158</v>
      </c>
      <c r="E20" s="390">
        <v>173</v>
      </c>
      <c r="F20" s="391">
        <v>4128</v>
      </c>
      <c r="G20" s="392">
        <v>81.052424896917344</v>
      </c>
      <c r="H20" s="393"/>
      <c r="I20" s="390">
        <v>355</v>
      </c>
      <c r="J20" s="390">
        <v>36</v>
      </c>
      <c r="K20" s="390">
        <v>546</v>
      </c>
      <c r="L20" s="390">
        <v>28</v>
      </c>
      <c r="M20" s="391">
        <v>965</v>
      </c>
      <c r="N20" s="392">
        <v>18.947575103082663</v>
      </c>
      <c r="O20" s="394"/>
      <c r="P20" s="391">
        <v>5093</v>
      </c>
    </row>
    <row r="21" spans="1:249" s="374" customFormat="1" ht="32.1" customHeight="1">
      <c r="A21" s="389" t="s">
        <v>716</v>
      </c>
      <c r="B21" s="390">
        <v>2454</v>
      </c>
      <c r="C21" s="390">
        <v>262</v>
      </c>
      <c r="D21" s="390">
        <v>2351</v>
      </c>
      <c r="E21" s="390">
        <v>225</v>
      </c>
      <c r="F21" s="391">
        <v>5292</v>
      </c>
      <c r="G21" s="392">
        <v>83.734177215189874</v>
      </c>
      <c r="H21" s="393"/>
      <c r="I21" s="390">
        <v>384</v>
      </c>
      <c r="J21" s="390">
        <v>78</v>
      </c>
      <c r="K21" s="390">
        <v>528</v>
      </c>
      <c r="L21" s="390">
        <v>38</v>
      </c>
      <c r="M21" s="391">
        <v>1028</v>
      </c>
      <c r="N21" s="392">
        <v>16.265822784810126</v>
      </c>
      <c r="O21" s="394"/>
      <c r="P21" s="391">
        <v>6320</v>
      </c>
    </row>
    <row r="22" spans="1:249" s="374" customFormat="1" ht="32.1" customHeight="1">
      <c r="A22" s="389" t="s">
        <v>717</v>
      </c>
      <c r="B22" s="390">
        <v>21</v>
      </c>
      <c r="C22" s="390">
        <v>4</v>
      </c>
      <c r="D22" s="390">
        <v>34</v>
      </c>
      <c r="E22" s="390">
        <v>3</v>
      </c>
      <c r="F22" s="391">
        <v>62</v>
      </c>
      <c r="G22" s="392">
        <v>77.5</v>
      </c>
      <c r="H22" s="393"/>
      <c r="I22" s="390">
        <v>11</v>
      </c>
      <c r="J22" s="390">
        <v>1</v>
      </c>
      <c r="K22" s="390">
        <v>5</v>
      </c>
      <c r="L22" s="390">
        <v>1</v>
      </c>
      <c r="M22" s="391">
        <v>18</v>
      </c>
      <c r="N22" s="392">
        <v>22.5</v>
      </c>
      <c r="O22" s="394"/>
      <c r="P22" s="391">
        <v>80</v>
      </c>
    </row>
    <row r="23" spans="1:249" s="374" customFormat="1" ht="32.1" customHeight="1">
      <c r="A23" s="389" t="s">
        <v>718</v>
      </c>
      <c r="B23" s="390">
        <v>99</v>
      </c>
      <c r="C23" s="390">
        <v>17</v>
      </c>
      <c r="D23" s="390">
        <v>71</v>
      </c>
      <c r="E23" s="390">
        <v>7</v>
      </c>
      <c r="F23" s="391">
        <v>194</v>
      </c>
      <c r="G23" s="392">
        <v>77.911646586345384</v>
      </c>
      <c r="H23" s="393"/>
      <c r="I23" s="390">
        <v>31</v>
      </c>
      <c r="J23" s="390">
        <v>3</v>
      </c>
      <c r="K23" s="390">
        <v>19</v>
      </c>
      <c r="L23" s="390">
        <v>2</v>
      </c>
      <c r="M23" s="391">
        <v>55</v>
      </c>
      <c r="N23" s="392">
        <v>22.08835341365462</v>
      </c>
      <c r="O23" s="394"/>
      <c r="P23" s="391">
        <v>249</v>
      </c>
    </row>
    <row r="24" spans="1:249" s="374" customFormat="1" ht="32.1" customHeight="1">
      <c r="A24" s="389" t="s">
        <v>719</v>
      </c>
      <c r="B24" s="390">
        <v>3</v>
      </c>
      <c r="C24" s="390">
        <v>0</v>
      </c>
      <c r="D24" s="390">
        <v>3</v>
      </c>
      <c r="E24" s="390">
        <v>0</v>
      </c>
      <c r="F24" s="391">
        <v>6</v>
      </c>
      <c r="G24" s="392">
        <v>54.545454545454547</v>
      </c>
      <c r="H24" s="393"/>
      <c r="I24" s="390">
        <v>5</v>
      </c>
      <c r="J24" s="390">
        <v>0</v>
      </c>
      <c r="K24" s="390">
        <v>0</v>
      </c>
      <c r="L24" s="390">
        <v>0</v>
      </c>
      <c r="M24" s="391">
        <v>5</v>
      </c>
      <c r="N24" s="392">
        <v>45.454545454545453</v>
      </c>
      <c r="O24" s="394"/>
      <c r="P24" s="391">
        <v>11</v>
      </c>
    </row>
    <row r="25" spans="1:249" s="374" customFormat="1" ht="32.1" customHeight="1">
      <c r="A25" s="389" t="s">
        <v>720</v>
      </c>
      <c r="B25" s="390">
        <v>19</v>
      </c>
      <c r="C25" s="390">
        <v>0</v>
      </c>
      <c r="D25" s="390">
        <v>5</v>
      </c>
      <c r="E25" s="390">
        <v>1</v>
      </c>
      <c r="F25" s="391">
        <v>25</v>
      </c>
      <c r="G25" s="392">
        <v>69.444444444444443</v>
      </c>
      <c r="H25" s="393"/>
      <c r="I25" s="390">
        <v>8</v>
      </c>
      <c r="J25" s="390">
        <v>1</v>
      </c>
      <c r="K25" s="390">
        <v>1</v>
      </c>
      <c r="L25" s="390">
        <v>1</v>
      </c>
      <c r="M25" s="391">
        <v>11</v>
      </c>
      <c r="N25" s="392">
        <v>30.555555555555557</v>
      </c>
      <c r="O25" s="394"/>
      <c r="P25" s="391">
        <v>36</v>
      </c>
    </row>
    <row r="26" spans="1:249" s="380" customFormat="1" ht="6" customHeight="1">
      <c r="A26" s="395"/>
      <c r="B26" s="396"/>
      <c r="C26" s="397"/>
      <c r="D26" s="397"/>
      <c r="E26" s="398"/>
      <c r="F26" s="398"/>
      <c r="G26" s="398"/>
      <c r="H26" s="399"/>
      <c r="I26" s="397"/>
      <c r="J26" s="397"/>
      <c r="K26" s="397"/>
      <c r="L26" s="398"/>
      <c r="M26" s="398"/>
      <c r="N26" s="398"/>
      <c r="O26" s="397"/>
      <c r="P26" s="400"/>
      <c r="Q26" s="374"/>
      <c r="R26" s="374"/>
      <c r="S26" s="374"/>
      <c r="T26" s="374"/>
      <c r="U26" s="374"/>
      <c r="V26" s="374"/>
    </row>
    <row r="27" spans="1:249" s="408" customFormat="1" ht="32.1" customHeight="1">
      <c r="A27" s="401" t="s">
        <v>104</v>
      </c>
      <c r="B27" s="402">
        <v>70405</v>
      </c>
      <c r="C27" s="402">
        <v>5295</v>
      </c>
      <c r="D27" s="402">
        <v>121567</v>
      </c>
      <c r="E27" s="402">
        <v>6022</v>
      </c>
      <c r="F27" s="402">
        <v>203289</v>
      </c>
      <c r="G27" s="403">
        <v>87.312577041519745</v>
      </c>
      <c r="H27" s="404"/>
      <c r="I27" s="402">
        <v>11274</v>
      </c>
      <c r="J27" s="402">
        <v>1098</v>
      </c>
      <c r="K27" s="402">
        <v>16286</v>
      </c>
      <c r="L27" s="402">
        <v>882</v>
      </c>
      <c r="M27" s="402">
        <v>29540</v>
      </c>
      <c r="N27" s="405">
        <v>12.687422958480258</v>
      </c>
      <c r="O27" s="406"/>
      <c r="P27" s="407">
        <v>232829</v>
      </c>
      <c r="AJ27" s="409"/>
      <c r="AK27" s="409"/>
      <c r="AL27" s="409"/>
      <c r="AM27" s="409"/>
      <c r="AN27" s="409"/>
      <c r="AO27" s="409"/>
      <c r="AP27" s="409"/>
      <c r="AQ27" s="409"/>
      <c r="AR27" s="409"/>
      <c r="AS27" s="409"/>
      <c r="AT27" s="409"/>
      <c r="AU27" s="409"/>
      <c r="AV27" s="409"/>
      <c r="AW27" s="409"/>
      <c r="AX27" s="409"/>
      <c r="AY27" s="409"/>
      <c r="AZ27" s="409"/>
      <c r="BA27" s="409"/>
      <c r="BB27" s="409"/>
      <c r="BC27" s="409"/>
      <c r="BD27" s="409"/>
      <c r="BE27" s="409"/>
      <c r="BF27" s="409"/>
      <c r="BG27" s="409"/>
      <c r="BH27" s="409"/>
      <c r="BI27" s="409"/>
      <c r="BJ27" s="409"/>
      <c r="BK27" s="409"/>
      <c r="BL27" s="409"/>
      <c r="BM27" s="409"/>
      <c r="BN27" s="409"/>
      <c r="BO27" s="409"/>
      <c r="BP27" s="409"/>
      <c r="BQ27" s="409"/>
      <c r="BR27" s="409"/>
      <c r="BS27" s="409"/>
      <c r="BT27" s="409"/>
      <c r="BU27" s="409"/>
      <c r="BV27" s="409"/>
      <c r="BW27" s="409"/>
      <c r="BX27" s="409"/>
      <c r="BY27" s="409"/>
      <c r="BZ27" s="409"/>
      <c r="CA27" s="409"/>
      <c r="CB27" s="409"/>
      <c r="CC27" s="409"/>
      <c r="CD27" s="409"/>
      <c r="CE27" s="409"/>
      <c r="CF27" s="409"/>
      <c r="CG27" s="409"/>
      <c r="CH27" s="409"/>
      <c r="CI27" s="409"/>
      <c r="CJ27" s="409"/>
      <c r="CK27" s="409"/>
      <c r="CL27" s="409"/>
      <c r="CM27" s="409"/>
      <c r="CN27" s="409"/>
      <c r="CO27" s="409"/>
      <c r="CP27" s="409"/>
      <c r="CQ27" s="409"/>
      <c r="CR27" s="409"/>
      <c r="CS27" s="409"/>
      <c r="CT27" s="409"/>
      <c r="CU27" s="409"/>
      <c r="CV27" s="409"/>
      <c r="CW27" s="409"/>
      <c r="CX27" s="409"/>
      <c r="CY27" s="409"/>
      <c r="CZ27" s="409"/>
      <c r="DA27" s="409"/>
      <c r="DB27" s="409"/>
      <c r="DC27" s="409"/>
      <c r="DD27" s="409"/>
      <c r="DE27" s="409"/>
      <c r="DF27" s="409"/>
      <c r="DG27" s="409"/>
      <c r="DH27" s="409"/>
      <c r="DI27" s="409"/>
      <c r="DJ27" s="409"/>
      <c r="DK27" s="409"/>
      <c r="DL27" s="409"/>
      <c r="DM27" s="409"/>
      <c r="DN27" s="409"/>
      <c r="DO27" s="409"/>
      <c r="DP27" s="409"/>
      <c r="DQ27" s="409"/>
      <c r="DR27" s="409"/>
      <c r="DS27" s="409"/>
      <c r="DT27" s="409"/>
      <c r="DU27" s="409"/>
      <c r="DV27" s="409"/>
      <c r="DW27" s="409"/>
      <c r="DX27" s="409"/>
      <c r="DY27" s="409"/>
      <c r="DZ27" s="409"/>
      <c r="EA27" s="409"/>
      <c r="EB27" s="409"/>
      <c r="EC27" s="409"/>
      <c r="ED27" s="409"/>
      <c r="EE27" s="409"/>
      <c r="EF27" s="409"/>
      <c r="EG27" s="409"/>
      <c r="EH27" s="409"/>
      <c r="EI27" s="409"/>
      <c r="EJ27" s="409"/>
      <c r="EK27" s="409"/>
      <c r="EL27" s="409"/>
      <c r="EM27" s="409"/>
      <c r="EN27" s="409"/>
      <c r="EO27" s="409"/>
      <c r="EP27" s="409"/>
      <c r="EQ27" s="409"/>
      <c r="ER27" s="409"/>
      <c r="ES27" s="409"/>
      <c r="ET27" s="409"/>
      <c r="EU27" s="409"/>
      <c r="EV27" s="409"/>
      <c r="EW27" s="409"/>
      <c r="EX27" s="409"/>
      <c r="EY27" s="409"/>
      <c r="EZ27" s="409"/>
      <c r="FA27" s="409"/>
      <c r="FB27" s="409"/>
      <c r="FC27" s="409"/>
      <c r="FD27" s="409"/>
      <c r="FE27" s="409"/>
      <c r="FF27" s="409"/>
      <c r="FG27" s="409"/>
      <c r="FH27" s="409"/>
      <c r="FI27" s="409"/>
      <c r="FJ27" s="409"/>
      <c r="FK27" s="409"/>
      <c r="FL27" s="409"/>
      <c r="FM27" s="409"/>
      <c r="FN27" s="409"/>
      <c r="FO27" s="409"/>
      <c r="FP27" s="409"/>
      <c r="FQ27" s="409"/>
      <c r="FR27" s="409"/>
      <c r="FS27" s="409"/>
      <c r="FT27" s="409"/>
      <c r="FU27" s="409"/>
      <c r="FV27" s="409"/>
      <c r="FW27" s="409"/>
      <c r="FX27" s="409"/>
      <c r="FY27" s="409"/>
      <c r="FZ27" s="409"/>
      <c r="GA27" s="409"/>
      <c r="GB27" s="409"/>
      <c r="GC27" s="409"/>
      <c r="GD27" s="409"/>
      <c r="GE27" s="409"/>
      <c r="GF27" s="409"/>
      <c r="GG27" s="409"/>
      <c r="GH27" s="409"/>
      <c r="GI27" s="409"/>
      <c r="GJ27" s="409"/>
      <c r="GK27" s="409"/>
      <c r="GL27" s="409"/>
      <c r="GM27" s="409"/>
      <c r="GN27" s="409"/>
      <c r="GO27" s="409"/>
      <c r="GP27" s="409"/>
      <c r="GQ27" s="409"/>
      <c r="GR27" s="409"/>
      <c r="GS27" s="409"/>
      <c r="GT27" s="409"/>
      <c r="GU27" s="409"/>
      <c r="GV27" s="409"/>
      <c r="GW27" s="409"/>
      <c r="GX27" s="409"/>
      <c r="GY27" s="409"/>
      <c r="GZ27" s="409"/>
      <c r="HA27" s="409"/>
      <c r="HB27" s="409"/>
      <c r="HC27" s="409"/>
      <c r="HD27" s="409"/>
      <c r="HE27" s="409"/>
      <c r="HF27" s="409"/>
      <c r="HG27" s="409"/>
      <c r="HH27" s="409"/>
      <c r="HI27" s="409"/>
      <c r="HJ27" s="409"/>
      <c r="HK27" s="409"/>
      <c r="HL27" s="409"/>
      <c r="HM27" s="409"/>
      <c r="HN27" s="409"/>
      <c r="HO27" s="409"/>
      <c r="HP27" s="409"/>
      <c r="HQ27" s="409"/>
      <c r="HR27" s="409"/>
      <c r="HS27" s="409"/>
      <c r="HT27" s="409"/>
      <c r="HU27" s="409"/>
      <c r="HV27" s="409"/>
      <c r="HW27" s="409"/>
      <c r="HX27" s="409"/>
      <c r="HY27" s="409"/>
      <c r="HZ27" s="409"/>
      <c r="IA27" s="409"/>
      <c r="IB27" s="409"/>
      <c r="IC27" s="409"/>
      <c r="ID27" s="409"/>
      <c r="IE27" s="409"/>
      <c r="IF27" s="409"/>
      <c r="IG27" s="409"/>
      <c r="IH27" s="409"/>
      <c r="II27" s="409"/>
      <c r="IJ27" s="409"/>
    </row>
    <row r="28" spans="1:249" s="380" customFormat="1" ht="26.25" customHeight="1">
      <c r="A28" s="410"/>
      <c r="B28" s="411"/>
      <c r="C28" s="412"/>
      <c r="D28" s="412"/>
      <c r="E28" s="412"/>
      <c r="F28" s="412"/>
      <c r="G28" s="412"/>
      <c r="H28" s="413"/>
      <c r="I28" s="412"/>
      <c r="J28" s="412"/>
      <c r="K28" s="412"/>
      <c r="L28" s="412"/>
      <c r="M28" s="412"/>
      <c r="N28" s="412"/>
      <c r="O28" s="412"/>
      <c r="P28" s="412"/>
      <c r="Q28" s="374"/>
      <c r="R28" s="374"/>
      <c r="S28" s="374"/>
      <c r="T28" s="374"/>
      <c r="U28" s="374"/>
      <c r="V28" s="374"/>
    </row>
    <row r="29" spans="1:249" s="380" customFormat="1" ht="15.75">
      <c r="A29" s="414"/>
      <c r="B29" s="415"/>
      <c r="C29" s="413"/>
      <c r="D29" s="413"/>
      <c r="E29" s="413"/>
      <c r="F29" s="413"/>
      <c r="G29" s="413"/>
      <c r="H29" s="413"/>
      <c r="I29" s="413"/>
      <c r="J29" s="413"/>
      <c r="K29" s="413"/>
      <c r="L29" s="416"/>
      <c r="M29" s="416"/>
      <c r="N29" s="413"/>
      <c r="O29" s="413"/>
      <c r="P29" s="413"/>
      <c r="Q29" s="374"/>
      <c r="R29" s="374"/>
      <c r="S29" s="374"/>
      <c r="T29" s="374"/>
      <c r="U29" s="374"/>
      <c r="V29" s="374"/>
    </row>
    <row r="30" spans="1:249" s="415" customFormat="1" ht="15.75">
      <c r="A30" s="555" t="s">
        <v>95</v>
      </c>
      <c r="C30" s="413"/>
      <c r="D30" s="413"/>
      <c r="E30" s="413"/>
      <c r="F30" s="413"/>
      <c r="G30" s="413"/>
      <c r="H30" s="413"/>
      <c r="I30" s="413"/>
      <c r="J30" s="413"/>
      <c r="K30" s="413"/>
      <c r="L30" s="416"/>
      <c r="M30" s="416"/>
      <c r="N30" s="413"/>
      <c r="O30" s="413"/>
      <c r="P30" s="413"/>
      <c r="Q30" s="374"/>
      <c r="R30" s="374"/>
      <c r="S30" s="374"/>
      <c r="T30" s="374"/>
      <c r="U30" s="374"/>
      <c r="V30" s="374"/>
      <c r="W30" s="380"/>
      <c r="X30" s="380"/>
      <c r="Y30" s="380"/>
      <c r="Z30" s="380"/>
      <c r="AA30" s="380"/>
      <c r="AB30" s="380"/>
      <c r="AC30" s="380"/>
      <c r="AD30" s="380"/>
      <c r="AE30" s="380"/>
      <c r="AF30" s="380"/>
      <c r="AG30" s="380"/>
      <c r="AH30" s="380"/>
      <c r="AI30" s="380"/>
      <c r="AJ30" s="380"/>
      <c r="AK30" s="380"/>
      <c r="AL30" s="380"/>
      <c r="AM30" s="380"/>
      <c r="AN30" s="380"/>
      <c r="AO30" s="380"/>
      <c r="AP30" s="380"/>
      <c r="AQ30" s="380"/>
      <c r="AR30" s="380"/>
      <c r="AS30" s="380"/>
      <c r="AT30" s="380"/>
      <c r="AU30" s="380"/>
      <c r="AV30" s="380"/>
      <c r="AW30" s="380"/>
      <c r="AX30" s="380"/>
      <c r="AY30" s="380"/>
      <c r="AZ30" s="380"/>
      <c r="BA30" s="380"/>
      <c r="BB30" s="380"/>
      <c r="BC30" s="380"/>
      <c r="BD30" s="380"/>
      <c r="BE30" s="380"/>
      <c r="BF30" s="380"/>
      <c r="BG30" s="380"/>
      <c r="BH30" s="380"/>
      <c r="BI30" s="380"/>
      <c r="BJ30" s="380"/>
      <c r="BK30" s="380"/>
      <c r="BL30" s="380"/>
      <c r="BM30" s="380"/>
      <c r="BN30" s="380"/>
      <c r="BO30" s="380"/>
      <c r="BP30" s="380"/>
      <c r="BQ30" s="380"/>
      <c r="BR30" s="380"/>
      <c r="BS30" s="380"/>
      <c r="BT30" s="380"/>
      <c r="BU30" s="380"/>
      <c r="BV30" s="380"/>
      <c r="BW30" s="380"/>
      <c r="BX30" s="380"/>
      <c r="BY30" s="380"/>
      <c r="BZ30" s="380"/>
      <c r="CA30" s="380"/>
      <c r="CB30" s="380"/>
      <c r="CC30" s="380"/>
      <c r="CD30" s="380"/>
      <c r="CE30" s="380"/>
      <c r="CF30" s="380"/>
      <c r="CG30" s="380"/>
      <c r="CH30" s="380"/>
      <c r="CI30" s="380"/>
      <c r="CJ30" s="380"/>
      <c r="CK30" s="380"/>
      <c r="CL30" s="380"/>
      <c r="CM30" s="380"/>
      <c r="CN30" s="380"/>
      <c r="CO30" s="380"/>
      <c r="CP30" s="380"/>
      <c r="CQ30" s="380"/>
      <c r="CR30" s="380"/>
      <c r="CS30" s="380"/>
      <c r="CT30" s="380"/>
      <c r="CU30" s="380"/>
      <c r="CV30" s="380"/>
      <c r="CW30" s="380"/>
      <c r="CX30" s="380"/>
      <c r="CY30" s="380"/>
      <c r="CZ30" s="380"/>
      <c r="DA30" s="380"/>
      <c r="DB30" s="380"/>
      <c r="DC30" s="380"/>
      <c r="DD30" s="380"/>
      <c r="DE30" s="380"/>
      <c r="DF30" s="380"/>
      <c r="DG30" s="380"/>
      <c r="DH30" s="380"/>
      <c r="DI30" s="380"/>
      <c r="DJ30" s="380"/>
      <c r="DK30" s="380"/>
      <c r="DL30" s="380"/>
      <c r="DM30" s="380"/>
      <c r="DN30" s="380"/>
      <c r="DO30" s="380"/>
      <c r="DP30" s="380"/>
      <c r="DQ30" s="380"/>
      <c r="DR30" s="380"/>
      <c r="DS30" s="380"/>
      <c r="DT30" s="380"/>
      <c r="DU30" s="380"/>
      <c r="DV30" s="380"/>
      <c r="DW30" s="380"/>
      <c r="DX30" s="380"/>
      <c r="DY30" s="380"/>
      <c r="DZ30" s="380"/>
      <c r="EA30" s="380"/>
      <c r="EB30" s="380"/>
      <c r="EC30" s="380"/>
      <c r="ED30" s="380"/>
      <c r="EE30" s="380"/>
      <c r="EF30" s="380"/>
      <c r="EG30" s="380"/>
      <c r="EH30" s="380"/>
      <c r="EI30" s="380"/>
      <c r="EJ30" s="380"/>
      <c r="EK30" s="380"/>
      <c r="EL30" s="380"/>
      <c r="EM30" s="380"/>
      <c r="EN30" s="380"/>
      <c r="EO30" s="380"/>
      <c r="EP30" s="380"/>
      <c r="EQ30" s="380"/>
      <c r="ER30" s="380"/>
      <c r="ES30" s="380"/>
      <c r="ET30" s="380"/>
      <c r="EU30" s="380"/>
      <c r="EV30" s="380"/>
      <c r="EW30" s="380"/>
      <c r="EX30" s="380"/>
      <c r="EY30" s="380"/>
      <c r="EZ30" s="380"/>
      <c r="FA30" s="380"/>
      <c r="FB30" s="380"/>
      <c r="FC30" s="380"/>
      <c r="FD30" s="380"/>
      <c r="FE30" s="380"/>
      <c r="FF30" s="380"/>
      <c r="FG30" s="380"/>
      <c r="FH30" s="380"/>
      <c r="FI30" s="380"/>
      <c r="FJ30" s="380"/>
      <c r="FK30" s="380"/>
      <c r="FL30" s="380"/>
      <c r="FM30" s="380"/>
      <c r="FN30" s="380"/>
      <c r="FO30" s="380"/>
      <c r="FP30" s="380"/>
      <c r="FQ30" s="380"/>
      <c r="FR30" s="380"/>
      <c r="FS30" s="380"/>
      <c r="FT30" s="380"/>
      <c r="FU30" s="380"/>
      <c r="FV30" s="380"/>
      <c r="FW30" s="380"/>
      <c r="FX30" s="380"/>
      <c r="FY30" s="380"/>
      <c r="FZ30" s="380"/>
      <c r="GA30" s="380"/>
      <c r="GB30" s="380"/>
      <c r="GC30" s="380"/>
      <c r="GD30" s="380"/>
      <c r="GE30" s="380"/>
      <c r="GF30" s="380"/>
      <c r="GG30" s="380"/>
      <c r="GH30" s="380"/>
      <c r="GI30" s="380"/>
      <c r="GJ30" s="380"/>
      <c r="GK30" s="380"/>
      <c r="GL30" s="380"/>
      <c r="GM30" s="380"/>
      <c r="GN30" s="380"/>
      <c r="GO30" s="380"/>
      <c r="GP30" s="380"/>
      <c r="GQ30" s="380"/>
      <c r="GR30" s="380"/>
      <c r="GS30" s="380"/>
      <c r="GT30" s="380"/>
      <c r="GU30" s="380"/>
      <c r="GV30" s="380"/>
      <c r="GW30" s="380"/>
      <c r="GX30" s="380"/>
      <c r="GY30" s="380"/>
      <c r="GZ30" s="380"/>
      <c r="HA30" s="380"/>
      <c r="HB30" s="380"/>
      <c r="HC30" s="380"/>
      <c r="HD30" s="380"/>
      <c r="HE30" s="380"/>
      <c r="HF30" s="380"/>
      <c r="HG30" s="380"/>
      <c r="HH30" s="380"/>
      <c r="HI30" s="380"/>
      <c r="HJ30" s="380"/>
      <c r="HK30" s="380"/>
      <c r="HL30" s="380"/>
      <c r="HM30" s="380"/>
      <c r="HN30" s="380"/>
      <c r="HO30" s="380"/>
      <c r="HP30" s="380"/>
      <c r="HQ30" s="380"/>
      <c r="HR30" s="380"/>
      <c r="HS30" s="380"/>
      <c r="HT30" s="380"/>
      <c r="HU30" s="380"/>
      <c r="HV30" s="380"/>
      <c r="HW30" s="380"/>
      <c r="HX30" s="380"/>
      <c r="HY30" s="380"/>
      <c r="HZ30" s="380"/>
      <c r="IA30" s="380"/>
      <c r="IB30" s="380"/>
      <c r="IC30" s="380"/>
      <c r="ID30" s="380"/>
      <c r="IE30" s="380"/>
      <c r="IF30" s="380"/>
      <c r="IG30" s="380"/>
      <c r="IH30" s="380"/>
      <c r="II30" s="380"/>
      <c r="IJ30" s="380"/>
      <c r="IK30" s="380"/>
      <c r="IL30" s="380"/>
      <c r="IM30" s="380"/>
      <c r="IN30" s="380"/>
      <c r="IO30" s="380"/>
    </row>
    <row r="31" spans="1:249" s="415" customFormat="1" ht="15.75">
      <c r="A31" s="555" t="s">
        <v>644</v>
      </c>
      <c r="C31" s="413"/>
      <c r="D31" s="413"/>
      <c r="E31" s="413"/>
      <c r="F31" s="413"/>
      <c r="G31" s="413"/>
      <c r="H31" s="413"/>
      <c r="I31" s="413"/>
      <c r="J31" s="413"/>
      <c r="K31" s="413"/>
      <c r="L31" s="416"/>
      <c r="M31" s="416"/>
      <c r="N31" s="413"/>
      <c r="O31" s="413"/>
      <c r="P31" s="413"/>
      <c r="Q31" s="374"/>
      <c r="R31" s="374"/>
      <c r="S31" s="374"/>
      <c r="T31" s="374"/>
      <c r="U31" s="374"/>
      <c r="V31" s="374"/>
      <c r="W31" s="380"/>
      <c r="X31" s="380"/>
      <c r="Y31" s="380"/>
      <c r="Z31" s="380"/>
      <c r="AA31" s="380"/>
      <c r="AB31" s="380"/>
      <c r="AC31" s="380"/>
      <c r="AD31" s="380"/>
      <c r="AE31" s="380"/>
      <c r="AF31" s="380"/>
      <c r="AG31" s="380"/>
      <c r="AH31" s="380"/>
      <c r="AI31" s="380"/>
      <c r="AJ31" s="380"/>
      <c r="AK31" s="380"/>
      <c r="AL31" s="380"/>
      <c r="AM31" s="380"/>
      <c r="AN31" s="380"/>
      <c r="AO31" s="380"/>
      <c r="AP31" s="380"/>
      <c r="AQ31" s="380"/>
      <c r="AR31" s="380"/>
      <c r="AS31" s="380"/>
      <c r="AT31" s="380"/>
      <c r="AU31" s="380"/>
      <c r="AV31" s="380"/>
      <c r="AW31" s="380"/>
      <c r="AX31" s="380"/>
      <c r="AY31" s="380"/>
      <c r="AZ31" s="380"/>
      <c r="BA31" s="380"/>
      <c r="BB31" s="380"/>
      <c r="BC31" s="380"/>
      <c r="BD31" s="380"/>
      <c r="BE31" s="380"/>
      <c r="BF31" s="380"/>
      <c r="BG31" s="380"/>
      <c r="BH31" s="380"/>
      <c r="BI31" s="380"/>
      <c r="BJ31" s="380"/>
      <c r="BK31" s="380"/>
      <c r="BL31" s="380"/>
      <c r="BM31" s="380"/>
      <c r="BN31" s="380"/>
      <c r="BO31" s="380"/>
      <c r="BP31" s="380"/>
      <c r="BQ31" s="380"/>
      <c r="BR31" s="380"/>
      <c r="BS31" s="380"/>
      <c r="BT31" s="380"/>
      <c r="BU31" s="380"/>
      <c r="BV31" s="380"/>
      <c r="BW31" s="380"/>
      <c r="BX31" s="380"/>
      <c r="BY31" s="380"/>
      <c r="BZ31" s="380"/>
      <c r="CA31" s="380"/>
      <c r="CB31" s="380"/>
      <c r="CC31" s="380"/>
      <c r="CD31" s="380"/>
      <c r="CE31" s="380"/>
      <c r="CF31" s="380"/>
      <c r="CG31" s="380"/>
      <c r="CH31" s="380"/>
      <c r="CI31" s="380"/>
      <c r="CJ31" s="380"/>
      <c r="CK31" s="380"/>
      <c r="CL31" s="380"/>
      <c r="CM31" s="380"/>
      <c r="CN31" s="380"/>
      <c r="CO31" s="380"/>
      <c r="CP31" s="380"/>
      <c r="CQ31" s="380"/>
      <c r="CR31" s="380"/>
      <c r="CS31" s="380"/>
      <c r="CT31" s="380"/>
      <c r="CU31" s="380"/>
      <c r="CV31" s="380"/>
      <c r="CW31" s="380"/>
      <c r="CX31" s="380"/>
      <c r="CY31" s="380"/>
      <c r="CZ31" s="380"/>
      <c r="DA31" s="380"/>
      <c r="DB31" s="380"/>
      <c r="DC31" s="380"/>
      <c r="DD31" s="380"/>
      <c r="DE31" s="380"/>
      <c r="DF31" s="380"/>
      <c r="DG31" s="380"/>
      <c r="DH31" s="380"/>
      <c r="DI31" s="380"/>
      <c r="DJ31" s="380"/>
      <c r="DK31" s="380"/>
      <c r="DL31" s="380"/>
      <c r="DM31" s="380"/>
      <c r="DN31" s="380"/>
      <c r="DO31" s="380"/>
      <c r="DP31" s="380"/>
      <c r="DQ31" s="380"/>
      <c r="DR31" s="380"/>
      <c r="DS31" s="380"/>
      <c r="DT31" s="380"/>
      <c r="DU31" s="380"/>
      <c r="DV31" s="380"/>
      <c r="DW31" s="380"/>
      <c r="DX31" s="380"/>
      <c r="DY31" s="380"/>
      <c r="DZ31" s="380"/>
      <c r="EA31" s="380"/>
      <c r="EB31" s="380"/>
      <c r="EC31" s="380"/>
      <c r="ED31" s="380"/>
      <c r="EE31" s="380"/>
      <c r="EF31" s="380"/>
      <c r="EG31" s="380"/>
      <c r="EH31" s="380"/>
      <c r="EI31" s="380"/>
      <c r="EJ31" s="380"/>
      <c r="EK31" s="380"/>
      <c r="EL31" s="380"/>
      <c r="EM31" s="380"/>
      <c r="EN31" s="380"/>
      <c r="EO31" s="380"/>
      <c r="EP31" s="380"/>
      <c r="EQ31" s="380"/>
      <c r="ER31" s="380"/>
      <c r="ES31" s="380"/>
      <c r="ET31" s="380"/>
      <c r="EU31" s="380"/>
      <c r="EV31" s="380"/>
      <c r="EW31" s="380"/>
      <c r="EX31" s="380"/>
      <c r="EY31" s="380"/>
      <c r="EZ31" s="380"/>
      <c r="FA31" s="380"/>
      <c r="FB31" s="380"/>
      <c r="FC31" s="380"/>
      <c r="FD31" s="380"/>
      <c r="FE31" s="380"/>
      <c r="FF31" s="380"/>
      <c r="FG31" s="380"/>
      <c r="FH31" s="380"/>
      <c r="FI31" s="380"/>
      <c r="FJ31" s="380"/>
      <c r="FK31" s="380"/>
      <c r="FL31" s="380"/>
      <c r="FM31" s="380"/>
      <c r="FN31" s="380"/>
      <c r="FO31" s="380"/>
      <c r="FP31" s="380"/>
      <c r="FQ31" s="380"/>
      <c r="FR31" s="380"/>
      <c r="FS31" s="380"/>
      <c r="FT31" s="380"/>
      <c r="FU31" s="380"/>
      <c r="FV31" s="380"/>
      <c r="FW31" s="380"/>
      <c r="FX31" s="380"/>
      <c r="FY31" s="380"/>
      <c r="FZ31" s="380"/>
      <c r="GA31" s="380"/>
      <c r="GB31" s="380"/>
      <c r="GC31" s="380"/>
      <c r="GD31" s="380"/>
      <c r="GE31" s="380"/>
      <c r="GF31" s="380"/>
      <c r="GG31" s="380"/>
      <c r="GH31" s="380"/>
      <c r="GI31" s="380"/>
      <c r="GJ31" s="380"/>
      <c r="GK31" s="380"/>
      <c r="GL31" s="380"/>
      <c r="GM31" s="380"/>
      <c r="GN31" s="380"/>
      <c r="GO31" s="380"/>
      <c r="GP31" s="380"/>
      <c r="GQ31" s="380"/>
      <c r="GR31" s="380"/>
      <c r="GS31" s="380"/>
      <c r="GT31" s="380"/>
      <c r="GU31" s="380"/>
      <c r="GV31" s="380"/>
      <c r="GW31" s="380"/>
      <c r="GX31" s="380"/>
      <c r="GY31" s="380"/>
      <c r="GZ31" s="380"/>
      <c r="HA31" s="380"/>
      <c r="HB31" s="380"/>
      <c r="HC31" s="380"/>
      <c r="HD31" s="380"/>
      <c r="HE31" s="380"/>
      <c r="HF31" s="380"/>
      <c r="HG31" s="380"/>
      <c r="HH31" s="380"/>
      <c r="HI31" s="380"/>
      <c r="HJ31" s="380"/>
      <c r="HK31" s="380"/>
      <c r="HL31" s="380"/>
      <c r="HM31" s="380"/>
      <c r="HN31" s="380"/>
      <c r="HO31" s="380"/>
      <c r="HP31" s="380"/>
      <c r="HQ31" s="380"/>
      <c r="HR31" s="380"/>
      <c r="HS31" s="380"/>
      <c r="HT31" s="380"/>
      <c r="HU31" s="380"/>
      <c r="HV31" s="380"/>
      <c r="HW31" s="380"/>
      <c r="HX31" s="380"/>
      <c r="HY31" s="380"/>
      <c r="HZ31" s="380"/>
      <c r="IA31" s="380"/>
      <c r="IB31" s="380"/>
      <c r="IC31" s="380"/>
      <c r="ID31" s="380"/>
      <c r="IE31" s="380"/>
      <c r="IF31" s="380"/>
      <c r="IG31" s="380"/>
      <c r="IH31" s="380"/>
      <c r="II31" s="380"/>
      <c r="IJ31" s="380"/>
      <c r="IK31" s="380"/>
      <c r="IL31" s="380"/>
      <c r="IM31" s="380"/>
      <c r="IN31" s="380"/>
      <c r="IO31" s="380"/>
    </row>
    <row r="32" spans="1:249" s="380" customFormat="1" ht="15.75">
      <c r="A32" s="415"/>
      <c r="B32" s="415"/>
      <c r="C32" s="413"/>
      <c r="D32" s="413"/>
      <c r="E32" s="413"/>
      <c r="F32" s="413"/>
      <c r="G32" s="413"/>
      <c r="H32" s="413"/>
      <c r="I32" s="413"/>
      <c r="J32" s="413"/>
      <c r="K32" s="413"/>
      <c r="L32" s="416"/>
      <c r="M32" s="416"/>
      <c r="N32" s="413"/>
      <c r="O32" s="413"/>
      <c r="P32" s="413"/>
      <c r="Q32" s="374"/>
      <c r="R32" s="374"/>
      <c r="S32" s="374"/>
      <c r="T32" s="374"/>
      <c r="U32" s="374"/>
      <c r="V32" s="374"/>
    </row>
    <row r="33" spans="1:22" s="380" customFormat="1" ht="15.75">
      <c r="A33" s="415"/>
      <c r="B33" s="415"/>
      <c r="C33" s="413"/>
      <c r="D33" s="413"/>
      <c r="E33" s="413"/>
      <c r="F33" s="413"/>
      <c r="G33" s="413"/>
      <c r="H33" s="413"/>
      <c r="I33" s="413"/>
      <c r="J33" s="413"/>
      <c r="K33" s="413"/>
      <c r="L33" s="416"/>
      <c r="M33" s="416"/>
      <c r="N33" s="413"/>
      <c r="O33" s="413"/>
      <c r="P33" s="413"/>
      <c r="Q33" s="374"/>
      <c r="R33" s="374"/>
      <c r="S33" s="374"/>
      <c r="T33" s="374"/>
      <c r="U33" s="374"/>
      <c r="V33" s="374"/>
    </row>
    <row r="34" spans="1:22" s="380" customFormat="1" ht="15.75">
      <c r="A34" s="415"/>
      <c r="B34" s="415"/>
      <c r="C34" s="413"/>
      <c r="D34" s="413"/>
      <c r="E34" s="413"/>
      <c r="F34" s="413"/>
      <c r="G34" s="413"/>
      <c r="H34" s="413"/>
      <c r="I34" s="413"/>
      <c r="J34" s="413"/>
      <c r="K34" s="413"/>
      <c r="L34" s="416"/>
      <c r="M34" s="416"/>
      <c r="N34" s="413"/>
      <c r="O34" s="413"/>
      <c r="P34" s="413"/>
      <c r="Q34" s="374"/>
      <c r="R34" s="374"/>
      <c r="S34" s="374"/>
      <c r="T34" s="374"/>
      <c r="U34" s="374"/>
      <c r="V34" s="374"/>
    </row>
    <row r="35" spans="1:22" s="380" customFormat="1" ht="15.75">
      <c r="A35" s="415"/>
      <c r="B35" s="415"/>
      <c r="C35" s="413"/>
      <c r="D35" s="413"/>
      <c r="E35" s="413"/>
      <c r="F35" s="413"/>
      <c r="G35" s="413"/>
      <c r="H35" s="413"/>
      <c r="I35" s="413"/>
      <c r="J35" s="413"/>
      <c r="K35" s="413"/>
      <c r="L35" s="416"/>
      <c r="M35" s="416"/>
      <c r="N35" s="413"/>
      <c r="O35" s="413"/>
      <c r="P35" s="413"/>
      <c r="Q35" s="374"/>
      <c r="R35" s="374"/>
      <c r="S35" s="374"/>
      <c r="T35" s="374"/>
      <c r="U35" s="374"/>
      <c r="V35" s="374"/>
    </row>
    <row r="36" spans="1:22" s="380" customFormat="1" ht="15.75">
      <c r="A36" s="415"/>
      <c r="B36" s="415"/>
      <c r="C36" s="413"/>
      <c r="D36" s="413"/>
      <c r="E36" s="413"/>
      <c r="F36" s="413"/>
      <c r="G36" s="413"/>
      <c r="H36" s="413"/>
      <c r="I36" s="413"/>
      <c r="J36" s="413"/>
      <c r="K36" s="413"/>
      <c r="L36" s="416"/>
      <c r="M36" s="416"/>
      <c r="N36" s="413"/>
      <c r="O36" s="413"/>
      <c r="P36" s="413"/>
      <c r="Q36" s="374"/>
      <c r="R36" s="374"/>
      <c r="S36" s="374"/>
      <c r="T36" s="374"/>
      <c r="U36" s="374"/>
      <c r="V36" s="374"/>
    </row>
    <row r="37" spans="1:22" s="380" customFormat="1" ht="15.75">
      <c r="A37" s="415"/>
      <c r="B37" s="415"/>
      <c r="C37" s="413"/>
      <c r="D37" s="413"/>
      <c r="E37" s="413"/>
      <c r="F37" s="413"/>
      <c r="G37" s="413"/>
      <c r="H37" s="413"/>
      <c r="I37" s="413"/>
      <c r="J37" s="413"/>
      <c r="K37" s="413"/>
      <c r="L37" s="416"/>
      <c r="M37" s="416"/>
      <c r="N37" s="413"/>
      <c r="O37" s="413"/>
      <c r="P37" s="413"/>
      <c r="Q37" s="374"/>
      <c r="R37" s="374"/>
      <c r="S37" s="374"/>
      <c r="T37" s="374"/>
      <c r="U37" s="374"/>
      <c r="V37" s="374"/>
    </row>
    <row r="38" spans="1:22" s="380" customFormat="1" ht="15.75">
      <c r="A38" s="415"/>
      <c r="B38" s="415"/>
      <c r="C38" s="413"/>
      <c r="D38" s="413"/>
      <c r="E38" s="413"/>
      <c r="F38" s="413"/>
      <c r="G38" s="413"/>
      <c r="H38" s="413"/>
      <c r="I38" s="413"/>
      <c r="J38" s="413"/>
      <c r="K38" s="413"/>
      <c r="L38" s="416"/>
      <c r="M38" s="416"/>
      <c r="N38" s="413"/>
      <c r="O38" s="413"/>
      <c r="P38" s="413"/>
      <c r="Q38" s="374"/>
      <c r="R38" s="374"/>
      <c r="S38" s="374"/>
      <c r="T38" s="374"/>
      <c r="U38" s="374"/>
      <c r="V38" s="374"/>
    </row>
    <row r="39" spans="1:22" s="380" customFormat="1" ht="15.75">
      <c r="A39" s="415"/>
      <c r="B39" s="415"/>
      <c r="C39" s="413"/>
      <c r="D39" s="413"/>
      <c r="E39" s="413"/>
      <c r="F39" s="413"/>
      <c r="G39" s="413"/>
      <c r="H39" s="413"/>
      <c r="I39" s="413"/>
      <c r="J39" s="413"/>
      <c r="K39" s="413"/>
      <c r="L39" s="416"/>
      <c r="M39" s="416"/>
      <c r="N39" s="413"/>
      <c r="O39" s="413"/>
      <c r="P39" s="413"/>
      <c r="Q39" s="374"/>
      <c r="R39" s="374"/>
      <c r="S39" s="374"/>
      <c r="T39" s="374"/>
      <c r="U39" s="374"/>
      <c r="V39" s="374"/>
    </row>
    <row r="40" spans="1:22" s="380" customFormat="1" ht="15.75">
      <c r="A40" s="415"/>
      <c r="B40" s="415"/>
      <c r="C40" s="413"/>
      <c r="D40" s="413"/>
      <c r="E40" s="413"/>
      <c r="F40" s="413"/>
      <c r="G40" s="413"/>
      <c r="H40" s="413"/>
      <c r="I40" s="413"/>
      <c r="J40" s="413"/>
      <c r="K40" s="413"/>
      <c r="L40" s="416"/>
      <c r="M40" s="416"/>
      <c r="N40" s="413"/>
      <c r="O40" s="413"/>
      <c r="P40" s="413"/>
      <c r="Q40" s="374"/>
      <c r="R40" s="374"/>
      <c r="S40" s="374"/>
      <c r="T40" s="374"/>
      <c r="U40" s="374"/>
      <c r="V40" s="374"/>
    </row>
    <row r="41" spans="1:22" s="380" customFormat="1" ht="15.75">
      <c r="A41" s="415"/>
      <c r="B41" s="415"/>
      <c r="C41" s="413"/>
      <c r="D41" s="413"/>
      <c r="E41" s="413"/>
      <c r="F41" s="413"/>
      <c r="G41" s="413"/>
      <c r="H41" s="413"/>
      <c r="I41" s="413"/>
      <c r="J41" s="413"/>
      <c r="K41" s="413"/>
      <c r="L41" s="416"/>
      <c r="M41" s="416"/>
      <c r="N41" s="413"/>
      <c r="O41" s="413"/>
      <c r="P41" s="413"/>
      <c r="Q41" s="374"/>
      <c r="R41" s="374"/>
      <c r="S41" s="374"/>
      <c r="T41" s="374"/>
      <c r="U41" s="374"/>
      <c r="V41" s="374"/>
    </row>
    <row r="42" spans="1:22" s="380" customFormat="1" ht="15.75">
      <c r="A42" s="415"/>
      <c r="B42" s="415"/>
      <c r="C42" s="413"/>
      <c r="D42" s="413"/>
      <c r="E42" s="413"/>
      <c r="F42" s="413"/>
      <c r="G42" s="413"/>
      <c r="H42" s="413"/>
      <c r="I42" s="413"/>
      <c r="J42" s="413"/>
      <c r="K42" s="413"/>
      <c r="L42" s="416"/>
      <c r="M42" s="416"/>
      <c r="N42" s="413"/>
      <c r="O42" s="413"/>
      <c r="P42" s="413"/>
      <c r="Q42" s="374"/>
      <c r="R42" s="374"/>
      <c r="S42" s="374"/>
      <c r="T42" s="374"/>
      <c r="U42" s="374"/>
      <c r="V42" s="374"/>
    </row>
    <row r="43" spans="1:22" s="380" customFormat="1" ht="15.75">
      <c r="A43" s="415"/>
      <c r="B43" s="415"/>
      <c r="C43" s="413"/>
      <c r="D43" s="413"/>
      <c r="E43" s="413"/>
      <c r="F43" s="413"/>
      <c r="G43" s="413"/>
      <c r="H43" s="413"/>
      <c r="I43" s="413"/>
      <c r="J43" s="413"/>
      <c r="K43" s="413"/>
      <c r="L43" s="416"/>
      <c r="M43" s="416"/>
      <c r="N43" s="413"/>
      <c r="O43" s="413"/>
      <c r="P43" s="413"/>
      <c r="Q43" s="374"/>
      <c r="R43" s="374"/>
      <c r="S43" s="374"/>
      <c r="T43" s="374"/>
      <c r="U43" s="374"/>
      <c r="V43" s="374"/>
    </row>
    <row r="44" spans="1:22" s="380" customFormat="1" ht="15.75">
      <c r="A44" s="415"/>
      <c r="B44" s="415"/>
      <c r="C44" s="413"/>
      <c r="D44" s="413"/>
      <c r="E44" s="413"/>
      <c r="F44" s="413"/>
      <c r="G44" s="413"/>
      <c r="H44" s="413"/>
      <c r="I44" s="413"/>
      <c r="J44" s="413"/>
      <c r="K44" s="413"/>
      <c r="L44" s="416"/>
      <c r="M44" s="416"/>
      <c r="N44" s="413"/>
      <c r="O44" s="413"/>
      <c r="P44" s="413"/>
      <c r="Q44" s="374"/>
      <c r="R44" s="374"/>
      <c r="S44" s="374"/>
      <c r="T44" s="374"/>
      <c r="U44" s="374"/>
      <c r="V44" s="374"/>
    </row>
    <row r="45" spans="1:22" s="380" customFormat="1" ht="15.75">
      <c r="A45" s="415"/>
      <c r="B45" s="415"/>
      <c r="C45" s="413"/>
      <c r="D45" s="413"/>
      <c r="E45" s="413"/>
      <c r="F45" s="413"/>
      <c r="G45" s="413"/>
      <c r="H45" s="413"/>
      <c r="I45" s="413"/>
      <c r="J45" s="413"/>
      <c r="K45" s="413"/>
      <c r="L45" s="416"/>
      <c r="M45" s="416"/>
      <c r="N45" s="413"/>
      <c r="O45" s="413"/>
      <c r="P45" s="413"/>
      <c r="Q45" s="374"/>
      <c r="R45" s="374"/>
      <c r="S45" s="374"/>
      <c r="T45" s="374"/>
      <c r="U45" s="374"/>
      <c r="V45" s="374"/>
    </row>
    <row r="46" spans="1:22" s="380" customFormat="1" ht="15.75">
      <c r="A46" s="415"/>
      <c r="B46" s="415"/>
      <c r="C46" s="413"/>
      <c r="D46" s="413"/>
      <c r="E46" s="413"/>
      <c r="F46" s="413"/>
      <c r="G46" s="413"/>
      <c r="H46" s="413"/>
      <c r="I46" s="413"/>
      <c r="J46" s="413"/>
      <c r="K46" s="413"/>
      <c r="L46" s="416"/>
      <c r="M46" s="416"/>
      <c r="N46" s="413"/>
      <c r="O46" s="413"/>
      <c r="P46" s="413"/>
      <c r="Q46" s="374"/>
      <c r="R46" s="374"/>
      <c r="S46" s="374"/>
      <c r="T46" s="374"/>
      <c r="U46" s="374"/>
      <c r="V46" s="374"/>
    </row>
    <row r="47" spans="1:22" s="380" customFormat="1" ht="15.75">
      <c r="A47" s="415"/>
      <c r="B47" s="415"/>
      <c r="C47" s="413"/>
      <c r="D47" s="413"/>
      <c r="E47" s="413"/>
      <c r="F47" s="413"/>
      <c r="G47" s="413"/>
      <c r="H47" s="413"/>
      <c r="I47" s="413"/>
      <c r="J47" s="413"/>
      <c r="K47" s="413"/>
      <c r="L47" s="416"/>
      <c r="M47" s="416"/>
      <c r="N47" s="413"/>
      <c r="O47" s="413"/>
      <c r="P47" s="413"/>
      <c r="Q47" s="374"/>
      <c r="R47" s="374"/>
      <c r="S47" s="374"/>
      <c r="T47" s="374"/>
      <c r="U47" s="374"/>
      <c r="V47" s="374"/>
    </row>
    <row r="48" spans="1:22" s="380" customFormat="1" ht="15.75">
      <c r="A48" s="415"/>
      <c r="B48" s="415"/>
      <c r="C48" s="413"/>
      <c r="D48" s="413"/>
      <c r="E48" s="413"/>
      <c r="F48" s="413"/>
      <c r="G48" s="413"/>
      <c r="H48" s="413"/>
      <c r="I48" s="413"/>
      <c r="J48" s="413"/>
      <c r="K48" s="413"/>
      <c r="L48" s="416"/>
      <c r="M48" s="416"/>
      <c r="N48" s="413"/>
      <c r="O48" s="413"/>
      <c r="P48" s="413"/>
      <c r="Q48" s="374"/>
      <c r="R48" s="374"/>
      <c r="S48" s="374"/>
      <c r="T48" s="374"/>
      <c r="U48" s="374"/>
      <c r="V48" s="374"/>
    </row>
    <row r="49" spans="1:22" s="380" customFormat="1" ht="15.75">
      <c r="A49" s="415"/>
      <c r="B49" s="415"/>
      <c r="C49" s="413"/>
      <c r="D49" s="413"/>
      <c r="E49" s="413"/>
      <c r="F49" s="413"/>
      <c r="G49" s="413"/>
      <c r="H49" s="413"/>
      <c r="I49" s="413"/>
      <c r="J49" s="413"/>
      <c r="K49" s="413"/>
      <c r="L49" s="416"/>
      <c r="M49" s="416"/>
      <c r="N49" s="413"/>
      <c r="O49" s="413"/>
      <c r="P49" s="413"/>
      <c r="Q49" s="374"/>
      <c r="R49" s="374"/>
      <c r="S49" s="374"/>
      <c r="T49" s="374"/>
      <c r="U49" s="374"/>
      <c r="V49" s="374"/>
    </row>
    <row r="50" spans="1:22" s="380" customFormat="1" ht="15.75">
      <c r="A50" s="415"/>
      <c r="B50" s="415"/>
      <c r="C50" s="413"/>
      <c r="D50" s="413"/>
      <c r="E50" s="413"/>
      <c r="F50" s="413"/>
      <c r="G50" s="413"/>
      <c r="H50" s="413"/>
      <c r="I50" s="413"/>
      <c r="J50" s="413"/>
      <c r="K50" s="413"/>
      <c r="L50" s="416"/>
      <c r="M50" s="416"/>
      <c r="N50" s="413"/>
      <c r="O50" s="413"/>
      <c r="P50" s="413"/>
      <c r="Q50" s="374"/>
      <c r="R50" s="374"/>
      <c r="S50" s="374"/>
      <c r="T50" s="374"/>
      <c r="U50" s="374"/>
      <c r="V50" s="374"/>
    </row>
    <row r="51" spans="1:22" s="380" customFormat="1" ht="15.75">
      <c r="A51" s="415"/>
      <c r="B51" s="415"/>
      <c r="C51" s="413"/>
      <c r="D51" s="413"/>
      <c r="E51" s="413"/>
      <c r="F51" s="413"/>
      <c r="G51" s="413"/>
      <c r="H51" s="413"/>
      <c r="I51" s="413"/>
      <c r="J51" s="413"/>
      <c r="K51" s="413"/>
      <c r="L51" s="416"/>
      <c r="M51" s="416"/>
      <c r="N51" s="413"/>
      <c r="O51" s="413"/>
      <c r="P51" s="413"/>
      <c r="Q51" s="374"/>
      <c r="R51" s="374"/>
      <c r="S51" s="374"/>
      <c r="T51" s="374"/>
      <c r="U51" s="374"/>
      <c r="V51" s="374"/>
    </row>
    <row r="52" spans="1:22" ht="15.75">
      <c r="C52" s="371"/>
      <c r="D52" s="371"/>
      <c r="E52" s="371"/>
      <c r="F52" s="371"/>
      <c r="G52" s="371"/>
      <c r="H52" s="371"/>
      <c r="I52" s="371"/>
      <c r="J52" s="371"/>
      <c r="K52" s="371"/>
      <c r="L52" s="372"/>
      <c r="M52" s="372"/>
      <c r="N52" s="371"/>
      <c r="O52" s="371"/>
      <c r="P52" s="371"/>
      <c r="Q52" s="375"/>
      <c r="R52" s="375"/>
      <c r="S52" s="375"/>
      <c r="T52" s="375"/>
      <c r="U52" s="375"/>
      <c r="V52" s="375"/>
    </row>
    <row r="53" spans="1:22" ht="15.75">
      <c r="C53" s="371"/>
      <c r="D53" s="371"/>
      <c r="E53" s="371"/>
      <c r="F53" s="371"/>
      <c r="G53" s="371"/>
      <c r="H53" s="371"/>
      <c r="I53" s="371"/>
      <c r="J53" s="371"/>
      <c r="K53" s="371"/>
      <c r="L53" s="372"/>
      <c r="M53" s="372"/>
      <c r="N53" s="371"/>
      <c r="O53" s="371"/>
      <c r="P53" s="371"/>
      <c r="Q53" s="375"/>
      <c r="R53" s="375"/>
      <c r="S53" s="375"/>
      <c r="T53" s="375"/>
      <c r="U53" s="375"/>
      <c r="V53" s="375"/>
    </row>
    <row r="54" spans="1:22" ht="15.75">
      <c r="C54" s="371"/>
      <c r="D54" s="371"/>
      <c r="E54" s="371"/>
      <c r="F54" s="371"/>
      <c r="G54" s="371"/>
      <c r="H54" s="371"/>
      <c r="I54" s="371"/>
      <c r="J54" s="371"/>
      <c r="K54" s="371"/>
      <c r="L54" s="372"/>
      <c r="M54" s="372"/>
      <c r="N54" s="371"/>
      <c r="O54" s="371"/>
      <c r="P54" s="371"/>
      <c r="Q54" s="375"/>
      <c r="R54" s="375"/>
      <c r="S54" s="375"/>
      <c r="T54" s="375"/>
      <c r="U54" s="375"/>
      <c r="V54" s="375"/>
    </row>
    <row r="55" spans="1:22" ht="15.75">
      <c r="C55" s="371"/>
      <c r="D55" s="371"/>
      <c r="E55" s="371"/>
      <c r="F55" s="371"/>
      <c r="G55" s="371"/>
      <c r="H55" s="371"/>
      <c r="I55" s="371"/>
      <c r="J55" s="371"/>
      <c r="K55" s="371"/>
      <c r="L55" s="372"/>
      <c r="M55" s="372"/>
      <c r="N55" s="371"/>
      <c r="O55" s="371"/>
      <c r="P55" s="371"/>
      <c r="Q55" s="375"/>
      <c r="R55" s="375"/>
      <c r="S55" s="375"/>
      <c r="T55" s="375"/>
      <c r="U55" s="375"/>
      <c r="V55" s="375"/>
    </row>
    <row r="56" spans="1:22" ht="15.75">
      <c r="C56" s="371"/>
      <c r="D56" s="371"/>
      <c r="E56" s="371"/>
      <c r="F56" s="371"/>
      <c r="G56" s="371"/>
      <c r="H56" s="371"/>
      <c r="I56" s="371"/>
      <c r="J56" s="371"/>
      <c r="K56" s="371"/>
      <c r="L56" s="372"/>
      <c r="M56" s="372"/>
      <c r="N56" s="371"/>
      <c r="O56" s="371"/>
      <c r="P56" s="371"/>
      <c r="Q56" s="375"/>
      <c r="R56" s="375"/>
      <c r="S56" s="375"/>
      <c r="T56" s="375"/>
      <c r="U56" s="375"/>
      <c r="V56" s="375"/>
    </row>
    <row r="57" spans="1:22" ht="15.75">
      <c r="C57" s="371"/>
      <c r="D57" s="371"/>
      <c r="E57" s="371"/>
      <c r="F57" s="371"/>
      <c r="G57" s="371"/>
      <c r="H57" s="371"/>
      <c r="I57" s="371"/>
      <c r="J57" s="371"/>
      <c r="K57" s="371"/>
      <c r="L57" s="372"/>
      <c r="M57" s="372"/>
      <c r="N57" s="371"/>
      <c r="O57" s="371"/>
      <c r="P57" s="371"/>
      <c r="Q57" s="375"/>
      <c r="R57" s="375"/>
      <c r="S57" s="375"/>
      <c r="T57" s="375"/>
      <c r="U57" s="375"/>
      <c r="V57" s="375"/>
    </row>
    <row r="58" spans="1:22" ht="15.75">
      <c r="C58" s="371"/>
      <c r="D58" s="371"/>
      <c r="E58" s="371"/>
      <c r="F58" s="371"/>
      <c r="G58" s="371"/>
      <c r="H58" s="371"/>
      <c r="I58" s="371"/>
      <c r="J58" s="371"/>
      <c r="K58" s="371"/>
      <c r="L58" s="372"/>
      <c r="M58" s="372"/>
      <c r="N58" s="371"/>
      <c r="O58" s="371"/>
      <c r="P58" s="371"/>
      <c r="Q58" s="375"/>
      <c r="R58" s="375"/>
      <c r="S58" s="375"/>
      <c r="T58" s="375"/>
      <c r="U58" s="375"/>
      <c r="V58" s="375"/>
    </row>
    <row r="59" spans="1:22" ht="15.75">
      <c r="C59" s="371"/>
      <c r="D59" s="371"/>
      <c r="E59" s="371"/>
      <c r="F59" s="371"/>
      <c r="G59" s="371"/>
      <c r="H59" s="371"/>
      <c r="I59" s="371"/>
      <c r="J59" s="371"/>
      <c r="K59" s="371"/>
      <c r="L59" s="372"/>
      <c r="M59" s="372"/>
      <c r="N59" s="371"/>
      <c r="O59" s="371"/>
      <c r="P59" s="371"/>
      <c r="Q59" s="375"/>
      <c r="R59" s="375"/>
      <c r="S59" s="375"/>
      <c r="T59" s="375"/>
      <c r="U59" s="375"/>
      <c r="V59" s="375"/>
    </row>
    <row r="60" spans="1:22" ht="15.75">
      <c r="C60" s="371"/>
      <c r="D60" s="371"/>
      <c r="E60" s="371"/>
      <c r="F60" s="371"/>
      <c r="G60" s="371"/>
      <c r="H60" s="371"/>
      <c r="I60" s="371"/>
      <c r="J60" s="371"/>
      <c r="K60" s="371"/>
      <c r="L60" s="372"/>
      <c r="M60" s="372"/>
      <c r="N60" s="371"/>
      <c r="O60" s="371"/>
      <c r="P60" s="371"/>
      <c r="Q60" s="375"/>
      <c r="R60" s="375"/>
      <c r="S60" s="375"/>
      <c r="T60" s="375"/>
      <c r="U60" s="375"/>
      <c r="V60" s="375"/>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330CA18D-E5BC-4C54-BFD0-9F03135FCB00}">
      <formula1>0</formula1>
      <formula2>1000</formula2>
    </dataValidation>
  </dataValidations>
  <printOptions horizontalCentered="1"/>
  <pageMargins left="0.23622047244094491" right="0.23622047244094491" top="0.91" bottom="0.35433070866141736" header="0" footer="0.31496062992125984"/>
  <pageSetup scale="52" firstPageNumber="2" orientation="landscape" useFirstPageNumber="1" r:id="rId1"/>
  <headerFooter scaleWithDoc="0">
    <oddHeader>&amp;L&amp;G&amp;R&amp;G</oddHeader>
    <oddFooter>&amp;R&amp;"Montserrat,Normal"47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45899-E318-49E1-B9FD-554EEBFE8EB0}">
  <sheetPr>
    <pageSetUpPr fitToPage="1"/>
  </sheetPr>
  <dimension ref="A1:X64"/>
  <sheetViews>
    <sheetView view="pageBreakPreview" topLeftCell="A9" zoomScale="115" zoomScaleNormal="100" zoomScaleSheetLayoutView="115" workbookViewId="0">
      <selection activeCell="O31" sqref="O31"/>
    </sheetView>
  </sheetViews>
  <sheetFormatPr baseColWidth="10" defaultColWidth="11.42578125" defaultRowHeight="15"/>
  <cols>
    <col min="1" max="2" width="7.5703125" style="444" customWidth="1"/>
    <col min="3" max="3" width="10.5703125" style="373" customWidth="1"/>
    <col min="4" max="4" width="8.5703125" style="373" customWidth="1"/>
    <col min="5" max="9" width="11.42578125" style="373"/>
    <col min="10" max="10" width="14.42578125" style="373" customWidth="1"/>
    <col min="11" max="11" width="11.42578125" style="373"/>
    <col min="12" max="12" width="13.5703125" style="373" bestFit="1" customWidth="1"/>
    <col min="13" max="14" width="11.42578125" style="373"/>
    <col min="15" max="15" width="4.42578125" style="373" customWidth="1"/>
    <col min="16" max="16384" width="11.42578125" style="373"/>
  </cols>
  <sheetData>
    <row r="1" spans="1:24">
      <c r="A1" s="537"/>
      <c r="B1" s="537"/>
      <c r="C1" s="418" t="s">
        <v>62</v>
      </c>
    </row>
    <row r="2" spans="1:24" ht="20.100000000000001" customHeight="1">
      <c r="A2" s="654" t="s">
        <v>722</v>
      </c>
      <c r="B2" s="654"/>
      <c r="C2" s="654"/>
      <c r="D2" s="654"/>
      <c r="E2" s="654"/>
      <c r="F2" s="654"/>
      <c r="G2" s="654"/>
      <c r="H2" s="654"/>
      <c r="I2" s="654"/>
      <c r="J2" s="654"/>
      <c r="K2" s="654"/>
      <c r="L2" s="654"/>
      <c r="M2" s="654"/>
      <c r="N2" s="422"/>
      <c r="O2" s="422"/>
    </row>
    <row r="3" spans="1:24" ht="20.100000000000001" customHeight="1">
      <c r="A3" s="655" t="s">
        <v>89</v>
      </c>
      <c r="B3" s="655"/>
      <c r="C3" s="655"/>
      <c r="D3" s="655"/>
      <c r="E3" s="655"/>
      <c r="F3" s="655"/>
      <c r="G3" s="655"/>
      <c r="H3" s="655"/>
      <c r="I3" s="655"/>
      <c r="J3" s="655"/>
      <c r="K3" s="655"/>
      <c r="L3" s="655"/>
      <c r="M3" s="655"/>
      <c r="N3" s="422"/>
      <c r="O3" s="422"/>
    </row>
    <row r="4" spans="1:24" ht="20.100000000000001" customHeight="1">
      <c r="A4" s="537" t="s">
        <v>723</v>
      </c>
      <c r="B4" s="537" t="s">
        <v>82</v>
      </c>
      <c r="C4" s="538"/>
      <c r="D4" s="538"/>
      <c r="E4" s="538"/>
      <c r="F4" s="538"/>
      <c r="G4" s="538"/>
      <c r="H4" s="538"/>
      <c r="I4" s="538"/>
      <c r="J4" s="538"/>
      <c r="K4" s="538"/>
      <c r="L4" s="538"/>
      <c r="M4" s="538"/>
      <c r="N4" s="538"/>
      <c r="O4" s="538"/>
      <c r="P4" s="539"/>
      <c r="Q4" s="539"/>
      <c r="R4" s="539"/>
      <c r="S4" s="539"/>
      <c r="T4" s="539"/>
      <c r="U4" s="539"/>
      <c r="V4" s="539"/>
      <c r="W4" s="539"/>
      <c r="X4" s="539"/>
    </row>
    <row r="5" spans="1:24" ht="16.5" customHeight="1">
      <c r="A5" s="537" t="s">
        <v>710</v>
      </c>
      <c r="B5" s="540">
        <v>67590</v>
      </c>
      <c r="C5" s="541"/>
      <c r="D5" s="542"/>
    </row>
    <row r="6" spans="1:24" ht="10.5" customHeight="1">
      <c r="A6" s="537" t="s">
        <v>708</v>
      </c>
      <c r="B6" s="540">
        <v>34706</v>
      </c>
      <c r="C6" s="543"/>
      <c r="D6" s="543"/>
      <c r="E6" s="544"/>
      <c r="F6" s="544"/>
      <c r="G6" s="544"/>
      <c r="H6" s="544"/>
      <c r="I6" s="544"/>
      <c r="J6" s="544"/>
      <c r="K6" s="544"/>
      <c r="L6" s="544"/>
      <c r="M6" s="544"/>
      <c r="N6" s="544"/>
      <c r="O6" s="544"/>
      <c r="P6" s="544"/>
      <c r="Q6" s="544"/>
      <c r="R6" s="544"/>
      <c r="S6" s="544"/>
      <c r="T6" s="544"/>
      <c r="U6" s="544"/>
      <c r="V6" s="544"/>
      <c r="W6" s="544"/>
      <c r="X6" s="544"/>
    </row>
    <row r="7" spans="1:24" ht="13.5" customHeight="1">
      <c r="A7" s="537" t="s">
        <v>709</v>
      </c>
      <c r="B7" s="540">
        <v>27171</v>
      </c>
      <c r="C7" s="545"/>
      <c r="D7" s="546"/>
      <c r="E7" s="544"/>
      <c r="F7" s="544"/>
      <c r="G7" s="544"/>
      <c r="H7" s="544"/>
      <c r="I7" s="544"/>
      <c r="J7" s="544"/>
      <c r="K7" s="544"/>
      <c r="L7" s="544"/>
      <c r="M7" s="544"/>
      <c r="N7" s="544"/>
      <c r="O7" s="544"/>
      <c r="P7" s="544"/>
      <c r="Q7" s="544"/>
      <c r="R7" s="544"/>
      <c r="S7" s="544"/>
      <c r="T7" s="544"/>
      <c r="U7" s="544"/>
      <c r="V7" s="544"/>
      <c r="W7" s="544"/>
      <c r="X7" s="544"/>
    </row>
    <row r="8" spans="1:24" ht="13.5" customHeight="1">
      <c r="A8" s="537" t="s">
        <v>707</v>
      </c>
      <c r="B8" s="540">
        <v>22553</v>
      </c>
      <c r="C8" s="545"/>
      <c r="D8" s="546"/>
    </row>
    <row r="9" spans="1:24" ht="13.5" customHeight="1">
      <c r="A9" s="537" t="s">
        <v>712</v>
      </c>
      <c r="B9" s="540">
        <v>21334</v>
      </c>
      <c r="C9" s="545"/>
      <c r="D9" s="546"/>
      <c r="E9" s="544"/>
      <c r="F9" s="544"/>
      <c r="G9" s="544"/>
      <c r="H9" s="544"/>
      <c r="I9" s="544"/>
      <c r="J9" s="544"/>
      <c r="K9" s="544"/>
      <c r="L9" s="544"/>
      <c r="M9" s="544"/>
      <c r="N9" s="544"/>
      <c r="O9" s="544"/>
      <c r="P9" s="544"/>
      <c r="Q9" s="544"/>
      <c r="R9" s="544"/>
      <c r="S9" s="544"/>
      <c r="T9" s="544"/>
      <c r="U9" s="544"/>
      <c r="V9" s="544"/>
      <c r="W9" s="544"/>
      <c r="X9" s="544"/>
    </row>
    <row r="10" spans="1:24" ht="13.5" customHeight="1">
      <c r="A10" s="537" t="s">
        <v>711</v>
      </c>
      <c r="B10" s="540">
        <v>20311</v>
      </c>
      <c r="C10" s="545"/>
      <c r="D10" s="546"/>
      <c r="E10" s="544"/>
      <c r="F10" s="544"/>
      <c r="G10" s="544"/>
      <c r="H10" s="544"/>
      <c r="I10" s="544"/>
      <c r="J10" s="544"/>
      <c r="K10" s="544"/>
      <c r="L10" s="544"/>
      <c r="M10" s="544"/>
      <c r="N10" s="544"/>
      <c r="O10" s="544"/>
      <c r="P10" s="544"/>
      <c r="Q10" s="544"/>
      <c r="R10" s="544"/>
      <c r="S10" s="544"/>
      <c r="T10" s="544"/>
      <c r="U10" s="544"/>
      <c r="V10" s="544"/>
      <c r="W10" s="544"/>
      <c r="X10" s="544"/>
    </row>
    <row r="11" spans="1:24" ht="13.5" customHeight="1">
      <c r="A11" s="537" t="s">
        <v>703</v>
      </c>
      <c r="B11" s="540">
        <v>11992</v>
      </c>
      <c r="C11" s="545"/>
      <c r="D11" s="546"/>
      <c r="E11" s="544"/>
      <c r="F11" s="544"/>
      <c r="G11" s="544"/>
      <c r="H11" s="544"/>
      <c r="I11" s="544"/>
      <c r="J11" s="544"/>
      <c r="K11" s="544"/>
      <c r="L11" s="544"/>
      <c r="M11" s="544"/>
      <c r="N11" s="544"/>
      <c r="O11" s="544"/>
      <c r="P11" s="544"/>
      <c r="Q11" s="544"/>
      <c r="R11" s="544"/>
      <c r="S11" s="544"/>
      <c r="T11" s="544"/>
      <c r="U11" s="544"/>
      <c r="V11" s="544"/>
      <c r="W11" s="544"/>
      <c r="X11" s="544"/>
    </row>
    <row r="12" spans="1:24" ht="13.5" customHeight="1">
      <c r="A12" s="537" t="s">
        <v>704</v>
      </c>
      <c r="B12" s="540">
        <v>9205</v>
      </c>
      <c r="C12" s="545"/>
      <c r="D12" s="546"/>
      <c r="E12" s="544"/>
      <c r="F12" s="544"/>
      <c r="G12" s="544"/>
      <c r="H12" s="544"/>
      <c r="I12" s="544"/>
      <c r="J12" s="544"/>
      <c r="K12" s="544"/>
      <c r="L12" s="544"/>
      <c r="M12" s="544"/>
      <c r="N12" s="544"/>
      <c r="O12" s="544"/>
      <c r="P12" s="544"/>
      <c r="Q12" s="544"/>
      <c r="R12" s="544"/>
      <c r="S12" s="544"/>
      <c r="T12" s="544"/>
      <c r="U12" s="544"/>
      <c r="V12" s="544"/>
      <c r="W12" s="544"/>
      <c r="X12" s="544"/>
    </row>
    <row r="13" spans="1:24" ht="13.5" customHeight="1">
      <c r="A13" s="537" t="s">
        <v>716</v>
      </c>
      <c r="B13" s="540">
        <v>6320</v>
      </c>
      <c r="C13" s="545"/>
      <c r="D13" s="546"/>
      <c r="E13" s="544"/>
      <c r="F13" s="544"/>
      <c r="G13" s="544"/>
      <c r="H13" s="544"/>
      <c r="I13" s="544"/>
      <c r="J13" s="544"/>
      <c r="K13" s="544"/>
      <c r="L13" s="544"/>
      <c r="M13" s="544"/>
      <c r="N13" s="544"/>
      <c r="O13" s="544"/>
      <c r="P13" s="544"/>
      <c r="Q13" s="544"/>
      <c r="R13" s="544"/>
      <c r="S13" s="544"/>
      <c r="T13" s="544"/>
      <c r="U13" s="544"/>
      <c r="V13" s="544"/>
      <c r="W13" s="544"/>
      <c r="X13" s="544"/>
    </row>
    <row r="14" spans="1:24" ht="13.5" customHeight="1">
      <c r="A14" s="537" t="s">
        <v>715</v>
      </c>
      <c r="B14" s="540">
        <v>5093</v>
      </c>
      <c r="C14" s="545"/>
      <c r="D14" s="546"/>
      <c r="E14" s="544"/>
      <c r="F14" s="544"/>
      <c r="G14" s="544"/>
      <c r="H14" s="544"/>
      <c r="I14" s="544"/>
      <c r="J14" s="544"/>
      <c r="K14" s="544"/>
      <c r="L14" s="544"/>
      <c r="M14" s="544"/>
      <c r="N14" s="544"/>
      <c r="O14" s="544"/>
      <c r="P14" s="544"/>
      <c r="Q14" s="544"/>
      <c r="R14" s="544"/>
      <c r="S14" s="544"/>
      <c r="T14" s="544"/>
      <c r="U14" s="544"/>
      <c r="V14" s="544"/>
      <c r="W14" s="544"/>
      <c r="X14" s="544"/>
    </row>
    <row r="15" spans="1:24" ht="13.5" customHeight="1">
      <c r="A15" s="537" t="s">
        <v>714</v>
      </c>
      <c r="B15" s="540">
        <v>3154</v>
      </c>
      <c r="C15" s="545"/>
      <c r="D15" s="546"/>
      <c r="E15" s="544"/>
      <c r="F15" s="544"/>
      <c r="G15" s="544"/>
      <c r="H15" s="544"/>
      <c r="I15" s="544"/>
      <c r="J15" s="544"/>
      <c r="K15" s="544"/>
      <c r="L15" s="544"/>
      <c r="M15" s="544"/>
      <c r="N15" s="544"/>
      <c r="O15" s="544"/>
      <c r="P15" s="544"/>
      <c r="Q15" s="544"/>
      <c r="R15" s="544"/>
      <c r="S15" s="544"/>
      <c r="T15" s="544"/>
      <c r="U15" s="544"/>
      <c r="V15" s="544"/>
      <c r="W15" s="544"/>
      <c r="X15" s="544"/>
    </row>
    <row r="16" spans="1:24" ht="13.5" customHeight="1">
      <c r="A16" s="537" t="s">
        <v>713</v>
      </c>
      <c r="B16" s="540">
        <v>2352</v>
      </c>
      <c r="C16" s="545"/>
      <c r="D16" s="546"/>
      <c r="E16" s="544"/>
      <c r="F16" s="544"/>
      <c r="G16" s="544"/>
      <c r="H16" s="544"/>
      <c r="I16" s="544"/>
      <c r="J16" s="544"/>
      <c r="K16" s="544"/>
      <c r="L16" s="544"/>
      <c r="M16" s="544"/>
      <c r="N16" s="544"/>
      <c r="O16" s="544"/>
      <c r="P16" s="544"/>
      <c r="Q16" s="544"/>
      <c r="R16" s="544"/>
      <c r="S16" s="544"/>
      <c r="T16" s="544"/>
      <c r="U16" s="544"/>
      <c r="V16" s="544"/>
      <c r="W16" s="544"/>
      <c r="X16" s="544"/>
    </row>
    <row r="17" spans="1:24" ht="13.5" customHeight="1">
      <c r="A17" s="537" t="s">
        <v>705</v>
      </c>
      <c r="B17" s="540">
        <v>368</v>
      </c>
      <c r="C17" s="545"/>
      <c r="D17" s="546"/>
      <c r="E17" s="544"/>
      <c r="F17" s="544"/>
      <c r="G17" s="544"/>
      <c r="H17" s="544"/>
      <c r="I17" s="544"/>
      <c r="J17" s="544"/>
      <c r="K17" s="544"/>
      <c r="L17" s="544"/>
      <c r="M17" s="544"/>
      <c r="N17" s="544"/>
      <c r="O17" s="544"/>
      <c r="P17" s="544"/>
      <c r="Q17" s="544"/>
      <c r="R17" s="544"/>
      <c r="S17" s="544"/>
      <c r="T17" s="544"/>
      <c r="U17" s="544"/>
      <c r="V17" s="544"/>
      <c r="W17" s="544"/>
      <c r="X17" s="544"/>
    </row>
    <row r="18" spans="1:24" ht="13.5" customHeight="1">
      <c r="A18" s="537" t="s">
        <v>706</v>
      </c>
      <c r="B18" s="540">
        <v>304</v>
      </c>
      <c r="C18" s="545"/>
      <c r="D18" s="546"/>
      <c r="E18" s="544"/>
      <c r="F18" s="544"/>
      <c r="G18" s="544"/>
      <c r="H18" s="544"/>
      <c r="I18" s="544"/>
      <c r="J18" s="544"/>
      <c r="K18" s="544"/>
      <c r="L18" s="544"/>
      <c r="M18" s="544"/>
      <c r="N18" s="544"/>
      <c r="O18" s="544"/>
      <c r="P18" s="544"/>
      <c r="Q18" s="544"/>
      <c r="R18" s="544"/>
      <c r="S18" s="544"/>
      <c r="T18" s="544"/>
      <c r="U18" s="544"/>
      <c r="V18" s="544"/>
      <c r="W18" s="544"/>
      <c r="X18" s="544"/>
    </row>
    <row r="19" spans="1:24" ht="13.5" customHeight="1">
      <c r="A19" s="537" t="s">
        <v>718</v>
      </c>
      <c r="B19" s="540">
        <v>249</v>
      </c>
      <c r="C19" s="545"/>
      <c r="D19" s="546"/>
      <c r="E19" s="544"/>
      <c r="F19" s="544"/>
      <c r="G19" s="544"/>
      <c r="H19" s="544"/>
      <c r="I19" s="544"/>
      <c r="J19" s="544"/>
      <c r="K19" s="544"/>
      <c r="L19" s="544"/>
      <c r="M19" s="544"/>
      <c r="N19" s="544"/>
      <c r="O19" s="544"/>
      <c r="P19" s="544"/>
      <c r="Q19" s="544"/>
      <c r="R19" s="544"/>
      <c r="S19" s="544"/>
      <c r="T19" s="544"/>
      <c r="U19" s="544"/>
      <c r="V19" s="544"/>
      <c r="W19" s="544"/>
      <c r="X19" s="544"/>
    </row>
    <row r="20" spans="1:24" ht="13.5" customHeight="1">
      <c r="A20" s="537" t="s">
        <v>717</v>
      </c>
      <c r="B20" s="540">
        <v>80</v>
      </c>
      <c r="C20" s="545"/>
      <c r="D20" s="546"/>
      <c r="E20" s="544"/>
      <c r="F20" s="544"/>
      <c r="G20" s="544"/>
      <c r="H20" s="544"/>
      <c r="I20" s="544"/>
      <c r="J20" s="544"/>
      <c r="K20" s="544"/>
      <c r="L20" s="544"/>
      <c r="M20" s="544"/>
      <c r="N20" s="544"/>
      <c r="O20" s="544"/>
      <c r="P20" s="544"/>
      <c r="Q20" s="544"/>
      <c r="R20" s="544"/>
      <c r="S20" s="544"/>
      <c r="T20" s="544"/>
      <c r="U20" s="544"/>
      <c r="V20" s="544"/>
      <c r="W20" s="544"/>
      <c r="X20" s="544"/>
    </row>
    <row r="21" spans="1:24" ht="13.5" customHeight="1">
      <c r="A21" s="537" t="s">
        <v>720</v>
      </c>
      <c r="B21" s="540">
        <v>36</v>
      </c>
      <c r="C21" s="545"/>
      <c r="D21" s="546"/>
      <c r="E21" s="544"/>
      <c r="F21" s="544"/>
      <c r="G21" s="544"/>
      <c r="H21" s="544"/>
      <c r="I21" s="544"/>
      <c r="J21" s="544"/>
      <c r="K21" s="544"/>
      <c r="L21" s="544"/>
      <c r="M21" s="544"/>
      <c r="N21" s="544"/>
      <c r="O21" s="544"/>
      <c r="P21" s="544"/>
      <c r="Q21" s="544"/>
      <c r="R21" s="544"/>
      <c r="S21" s="544"/>
      <c r="T21" s="544"/>
      <c r="U21" s="544"/>
      <c r="V21" s="544"/>
      <c r="W21" s="544"/>
      <c r="X21" s="544"/>
    </row>
    <row r="22" spans="1:24" ht="13.5" customHeight="1">
      <c r="A22" s="537" t="s">
        <v>719</v>
      </c>
      <c r="B22" s="540">
        <v>11</v>
      </c>
      <c r="C22" s="545"/>
      <c r="D22" s="546"/>
      <c r="E22" s="544"/>
      <c r="F22" s="544"/>
      <c r="G22" s="544"/>
      <c r="H22" s="544"/>
      <c r="I22" s="544"/>
      <c r="J22" s="544"/>
      <c r="K22" s="544"/>
      <c r="L22" s="544"/>
      <c r="M22" s="544"/>
      <c r="N22" s="544"/>
      <c r="O22" s="544"/>
      <c r="P22" s="544"/>
      <c r="Q22" s="544"/>
      <c r="R22" s="544"/>
      <c r="S22" s="544"/>
      <c r="T22" s="544"/>
      <c r="U22" s="544"/>
      <c r="V22" s="544"/>
      <c r="W22" s="544"/>
      <c r="X22" s="544"/>
    </row>
    <row r="23" spans="1:24" ht="13.5" customHeight="1">
      <c r="C23" s="545"/>
      <c r="D23" s="546"/>
      <c r="E23" s="544"/>
      <c r="F23" s="544"/>
      <c r="G23" s="544"/>
      <c r="H23" s="544"/>
      <c r="I23" s="544"/>
      <c r="J23" s="544"/>
      <c r="K23" s="544"/>
      <c r="L23" s="544"/>
      <c r="M23" s="544"/>
      <c r="N23" s="544"/>
      <c r="O23" s="544"/>
      <c r="P23" s="544"/>
      <c r="Q23" s="544"/>
      <c r="R23" s="544"/>
      <c r="S23" s="544"/>
      <c r="T23" s="544"/>
      <c r="U23" s="544"/>
      <c r="V23" s="544"/>
      <c r="W23" s="544"/>
      <c r="X23" s="544"/>
    </row>
    <row r="24" spans="1:24" ht="13.5" customHeight="1">
      <c r="C24" s="545"/>
      <c r="D24" s="546"/>
      <c r="E24" s="544"/>
      <c r="F24" s="544"/>
      <c r="G24" s="544"/>
      <c r="H24" s="544"/>
      <c r="I24" s="544"/>
      <c r="J24" s="544"/>
      <c r="K24" s="544"/>
      <c r="L24" s="544"/>
      <c r="M24" s="544"/>
      <c r="N24" s="544"/>
      <c r="O24" s="544"/>
      <c r="P24" s="544"/>
      <c r="Q24" s="544"/>
      <c r="R24" s="544"/>
      <c r="S24" s="544"/>
      <c r="T24" s="544"/>
      <c r="U24" s="544"/>
      <c r="V24" s="544"/>
      <c r="W24" s="544"/>
      <c r="X24" s="544"/>
    </row>
    <row r="25" spans="1:24" ht="13.5" customHeight="1">
      <c r="C25" s="547"/>
      <c r="D25" s="548"/>
      <c r="E25" s="544"/>
      <c r="F25" s="544"/>
      <c r="G25" s="544"/>
      <c r="H25" s="544"/>
      <c r="I25" s="544"/>
      <c r="J25" s="544"/>
      <c r="K25" s="544"/>
      <c r="L25" s="544"/>
      <c r="M25" s="544"/>
      <c r="N25" s="544"/>
      <c r="O25" s="544"/>
      <c r="P25" s="544"/>
      <c r="Q25" s="544"/>
      <c r="R25" s="544"/>
      <c r="S25" s="544"/>
      <c r="T25" s="544"/>
      <c r="U25" s="544"/>
      <c r="V25" s="544"/>
      <c r="W25" s="544"/>
      <c r="X25" s="544"/>
    </row>
    <row r="26" spans="1:24" ht="13.5" customHeight="1">
      <c r="C26" s="549"/>
      <c r="D26" s="549"/>
      <c r="E26" s="544"/>
      <c r="F26" s="544"/>
      <c r="G26" s="544"/>
      <c r="H26" s="544"/>
      <c r="I26" s="544"/>
      <c r="J26" s="544"/>
      <c r="K26" s="544"/>
      <c r="L26" s="544"/>
      <c r="M26" s="544"/>
      <c r="N26" s="544"/>
      <c r="O26" s="544"/>
      <c r="P26" s="544"/>
      <c r="Q26" s="544"/>
      <c r="R26" s="544"/>
      <c r="S26" s="544"/>
      <c r="T26" s="544"/>
      <c r="U26" s="544"/>
      <c r="V26" s="544"/>
      <c r="W26" s="544"/>
      <c r="X26" s="544"/>
    </row>
    <row r="27" spans="1:24" ht="13.5" customHeight="1">
      <c r="C27" s="549"/>
      <c r="D27" s="549"/>
      <c r="E27" s="550"/>
      <c r="F27" s="544"/>
      <c r="G27" s="544"/>
      <c r="H27" s="544"/>
      <c r="I27" s="544"/>
      <c r="J27" s="544"/>
      <c r="K27" s="544"/>
      <c r="L27" s="544"/>
      <c r="M27" s="544"/>
      <c r="N27" s="544"/>
      <c r="O27" s="544"/>
      <c r="P27" s="544"/>
      <c r="Q27" s="544"/>
      <c r="R27" s="544"/>
      <c r="S27" s="544"/>
      <c r="T27" s="544"/>
      <c r="U27" s="544"/>
      <c r="V27" s="544"/>
      <c r="W27" s="544"/>
      <c r="X27" s="544"/>
    </row>
    <row r="28" spans="1:24" ht="16.5" customHeight="1">
      <c r="C28" s="549"/>
      <c r="D28" s="549"/>
      <c r="E28" s="550"/>
      <c r="F28" s="544"/>
      <c r="G28" s="544"/>
      <c r="H28" s="544"/>
      <c r="I28" s="544"/>
      <c r="J28" s="544"/>
      <c r="K28" s="544"/>
      <c r="L28" s="544"/>
      <c r="M28" s="544"/>
      <c r="N28" s="544"/>
      <c r="O28" s="544"/>
      <c r="P28" s="544"/>
      <c r="Q28" s="544"/>
      <c r="R28" s="544"/>
      <c r="S28" s="544"/>
      <c r="T28" s="544"/>
      <c r="U28" s="544"/>
      <c r="V28" s="544"/>
      <c r="W28" s="544"/>
      <c r="X28" s="544"/>
    </row>
    <row r="29" spans="1:24" ht="16.5" customHeight="1">
      <c r="C29" s="549"/>
      <c r="D29" s="549"/>
      <c r="E29" s="544"/>
      <c r="F29" s="544"/>
      <c r="G29" s="544"/>
      <c r="H29" s="544"/>
      <c r="I29" s="544"/>
      <c r="J29" s="544"/>
      <c r="K29" s="544"/>
      <c r="L29" s="544"/>
      <c r="M29" s="544"/>
      <c r="N29" s="544"/>
      <c r="O29" s="544"/>
      <c r="P29" s="544"/>
      <c r="Q29" s="544"/>
      <c r="R29" s="544"/>
      <c r="S29" s="544"/>
      <c r="T29" s="544"/>
      <c r="U29" s="544"/>
      <c r="V29" s="544"/>
      <c r="W29" s="544"/>
      <c r="X29" s="544"/>
    </row>
    <row r="30" spans="1:24" ht="16.5" customHeight="1">
      <c r="E30" s="544"/>
      <c r="F30" s="544"/>
      <c r="G30" s="544"/>
      <c r="H30" s="544"/>
      <c r="I30" s="544"/>
      <c r="J30" s="544"/>
      <c r="K30" s="544"/>
      <c r="L30" s="544"/>
      <c r="M30" s="544"/>
      <c r="N30" s="544"/>
      <c r="O30" s="544"/>
      <c r="P30" s="544"/>
      <c r="Q30" s="544"/>
      <c r="R30" s="544"/>
      <c r="S30" s="544"/>
      <c r="T30" s="544"/>
      <c r="U30" s="544"/>
      <c r="V30" s="544"/>
      <c r="W30" s="544"/>
      <c r="X30" s="544"/>
    </row>
    <row r="31" spans="1:24" ht="16.5" customHeight="1">
      <c r="E31" s="544"/>
      <c r="F31" s="544"/>
      <c r="G31" s="544"/>
      <c r="H31" s="544"/>
      <c r="I31" s="544"/>
      <c r="J31" s="544"/>
      <c r="K31" s="544"/>
      <c r="L31" s="544"/>
      <c r="M31" s="544"/>
      <c r="N31" s="544"/>
      <c r="O31" s="544"/>
      <c r="P31" s="544"/>
      <c r="Q31" s="544"/>
      <c r="R31" s="544"/>
      <c r="S31" s="544"/>
      <c r="T31" s="544"/>
      <c r="U31" s="544"/>
      <c r="V31" s="544"/>
      <c r="W31" s="544"/>
      <c r="X31" s="544"/>
    </row>
    <row r="32" spans="1:24" ht="29.25" customHeight="1">
      <c r="E32" s="544"/>
      <c r="F32" s="544"/>
      <c r="G32" s="544"/>
      <c r="H32" s="544"/>
      <c r="K32" s="544"/>
      <c r="L32" s="544"/>
      <c r="M32" s="544"/>
      <c r="N32" s="544"/>
      <c r="O32" s="544"/>
      <c r="P32" s="544"/>
      <c r="Q32" s="544"/>
      <c r="R32" s="544"/>
      <c r="S32" s="544"/>
      <c r="T32" s="544"/>
      <c r="U32" s="544"/>
      <c r="V32" s="544"/>
      <c r="W32" s="544"/>
      <c r="X32" s="544"/>
    </row>
    <row r="33" spans="1:24" ht="53.25" customHeight="1">
      <c r="E33" s="544"/>
      <c r="F33" s="544"/>
      <c r="G33" s="552" t="s">
        <v>97</v>
      </c>
      <c r="H33" s="553">
        <v>232829</v>
      </c>
      <c r="K33" s="544"/>
      <c r="L33" s="544"/>
      <c r="M33" s="544"/>
      <c r="N33" s="544"/>
      <c r="O33" s="544"/>
      <c r="P33" s="544"/>
      <c r="Q33" s="544"/>
      <c r="R33" s="544"/>
      <c r="S33" s="544"/>
      <c r="T33" s="544"/>
      <c r="U33" s="544"/>
      <c r="V33" s="544"/>
      <c r="W33" s="544"/>
      <c r="X33" s="544"/>
    </row>
    <row r="34" spans="1:24" ht="34.5" customHeight="1">
      <c r="E34" s="544"/>
      <c r="F34" s="544"/>
      <c r="G34" s="544"/>
      <c r="H34" s="544"/>
      <c r="I34" s="544"/>
      <c r="J34" s="544"/>
      <c r="K34" s="544"/>
      <c r="L34" s="544"/>
      <c r="M34" s="544"/>
      <c r="N34" s="544"/>
      <c r="O34" s="544"/>
      <c r="P34" s="544"/>
      <c r="Q34" s="544"/>
      <c r="R34" s="544"/>
      <c r="S34" s="544"/>
      <c r="T34" s="544"/>
      <c r="U34" s="544"/>
      <c r="V34" s="544"/>
      <c r="W34" s="544"/>
      <c r="X34" s="544"/>
    </row>
    <row r="35" spans="1:24" ht="8.1" customHeight="1">
      <c r="C35" s="551"/>
      <c r="E35" s="544"/>
      <c r="F35" s="544"/>
      <c r="G35" s="544"/>
      <c r="H35" s="544"/>
      <c r="I35" s="544"/>
      <c r="J35" s="544"/>
      <c r="K35" s="544"/>
      <c r="L35" s="544"/>
      <c r="M35" s="544"/>
      <c r="N35" s="544"/>
      <c r="O35" s="544"/>
      <c r="P35" s="544"/>
      <c r="Q35" s="544"/>
      <c r="R35" s="544"/>
      <c r="S35" s="544"/>
      <c r="T35" s="544"/>
      <c r="U35" s="544"/>
      <c r="V35" s="544"/>
      <c r="W35" s="544"/>
      <c r="X35" s="544"/>
    </row>
    <row r="36" spans="1:24" ht="10.5" customHeight="1">
      <c r="A36" s="557" t="s">
        <v>95</v>
      </c>
      <c r="E36" s="544"/>
      <c r="F36" s="544"/>
      <c r="G36" s="544"/>
      <c r="H36" s="544"/>
      <c r="I36" s="544"/>
      <c r="J36" s="544"/>
      <c r="K36" s="544"/>
      <c r="L36" s="544"/>
      <c r="M36" s="544"/>
      <c r="N36" s="544"/>
      <c r="O36" s="544"/>
      <c r="P36" s="544"/>
      <c r="Q36" s="544"/>
      <c r="R36" s="544"/>
      <c r="S36" s="544"/>
      <c r="T36" s="544"/>
      <c r="U36" s="544"/>
      <c r="V36" s="544"/>
      <c r="W36" s="544"/>
      <c r="X36" s="544"/>
    </row>
    <row r="37" spans="1:24" ht="10.5" customHeight="1">
      <c r="A37" s="557" t="s">
        <v>644</v>
      </c>
      <c r="E37" s="544"/>
      <c r="F37" s="544"/>
      <c r="G37" s="544"/>
      <c r="H37" s="544"/>
      <c r="I37" s="544"/>
      <c r="J37" s="544"/>
      <c r="K37" s="544"/>
      <c r="L37" s="544"/>
      <c r="M37" s="544"/>
      <c r="N37" s="544"/>
      <c r="O37" s="544"/>
      <c r="P37" s="544"/>
      <c r="Q37" s="544"/>
      <c r="R37" s="544"/>
      <c r="S37" s="544"/>
      <c r="T37" s="544"/>
      <c r="U37" s="544"/>
      <c r="V37" s="544"/>
      <c r="W37" s="544"/>
      <c r="X37" s="544"/>
    </row>
    <row r="38" spans="1:24" ht="15.75">
      <c r="E38" s="544"/>
      <c r="F38" s="544"/>
      <c r="G38" s="544"/>
      <c r="H38" s="544"/>
      <c r="I38" s="544"/>
      <c r="J38" s="544"/>
      <c r="K38" s="544"/>
      <c r="L38" s="544"/>
      <c r="M38" s="544"/>
      <c r="N38" s="544"/>
      <c r="O38" s="544"/>
      <c r="P38" s="544"/>
      <c r="Q38" s="544"/>
      <c r="R38" s="544"/>
      <c r="S38" s="544"/>
      <c r="T38" s="544"/>
      <c r="U38" s="544"/>
      <c r="V38" s="544"/>
      <c r="W38" s="544"/>
      <c r="X38" s="544"/>
    </row>
    <row r="39" spans="1:24" ht="15.75">
      <c r="E39" s="544"/>
      <c r="F39" s="544"/>
      <c r="G39" s="544"/>
      <c r="H39" s="544"/>
      <c r="I39" s="544"/>
      <c r="J39" s="544"/>
      <c r="K39" s="544"/>
      <c r="L39" s="544"/>
      <c r="M39" s="544"/>
      <c r="N39" s="544"/>
      <c r="O39" s="544"/>
      <c r="P39" s="544"/>
      <c r="Q39" s="544"/>
      <c r="R39" s="544"/>
      <c r="S39" s="544"/>
      <c r="T39" s="544"/>
      <c r="U39" s="544"/>
      <c r="V39" s="544"/>
      <c r="W39" s="544"/>
      <c r="X39" s="544"/>
    </row>
    <row r="40" spans="1:24" ht="15.75">
      <c r="E40" s="544"/>
      <c r="F40" s="544"/>
      <c r="G40" s="544"/>
      <c r="H40" s="544"/>
      <c r="I40" s="544"/>
      <c r="J40" s="544"/>
      <c r="K40" s="544"/>
      <c r="L40" s="544"/>
      <c r="M40" s="544"/>
      <c r="N40" s="544"/>
      <c r="O40" s="544"/>
      <c r="P40" s="544"/>
      <c r="Q40" s="544"/>
      <c r="R40" s="544"/>
      <c r="S40" s="544"/>
      <c r="T40" s="544"/>
      <c r="U40" s="544"/>
      <c r="V40" s="544"/>
      <c r="W40" s="544"/>
      <c r="X40" s="544"/>
    </row>
    <row r="41" spans="1:24" ht="15.75">
      <c r="E41" s="544"/>
      <c r="F41" s="544"/>
      <c r="G41" s="544"/>
      <c r="H41" s="544"/>
      <c r="I41" s="544"/>
      <c r="J41" s="544"/>
      <c r="K41" s="544"/>
      <c r="L41" s="544"/>
      <c r="M41" s="544"/>
      <c r="N41" s="544"/>
      <c r="O41" s="544"/>
      <c r="P41" s="544"/>
      <c r="Q41" s="544"/>
      <c r="R41" s="544"/>
      <c r="S41" s="544"/>
      <c r="T41" s="544"/>
      <c r="U41" s="544"/>
      <c r="V41" s="544"/>
      <c r="W41" s="544"/>
      <c r="X41" s="544"/>
    </row>
    <row r="42" spans="1:24" ht="15.75">
      <c r="E42" s="544"/>
      <c r="F42" s="544"/>
      <c r="G42" s="544"/>
      <c r="H42" s="544"/>
      <c r="I42" s="544"/>
      <c r="J42" s="544"/>
      <c r="K42" s="544"/>
      <c r="L42" s="544"/>
      <c r="M42" s="544"/>
      <c r="N42" s="544"/>
      <c r="O42" s="544"/>
      <c r="P42" s="544"/>
      <c r="Q42" s="544"/>
      <c r="R42" s="544"/>
      <c r="S42" s="544"/>
      <c r="T42" s="544"/>
      <c r="U42" s="544"/>
      <c r="V42" s="544"/>
      <c r="W42" s="544"/>
      <c r="X42" s="544"/>
    </row>
    <row r="43" spans="1:24" ht="15.75">
      <c r="E43" s="544"/>
      <c r="F43" s="544"/>
      <c r="G43" s="544"/>
      <c r="H43" s="544"/>
      <c r="I43" s="544"/>
      <c r="J43" s="544"/>
      <c r="K43" s="544"/>
      <c r="L43" s="544"/>
      <c r="M43" s="544"/>
      <c r="N43" s="544"/>
      <c r="O43" s="544"/>
      <c r="P43" s="544"/>
      <c r="Q43" s="544"/>
      <c r="R43" s="544"/>
      <c r="S43" s="544"/>
      <c r="T43" s="544"/>
      <c r="U43" s="544"/>
      <c r="V43" s="544"/>
      <c r="W43" s="544"/>
      <c r="X43" s="544"/>
    </row>
    <row r="44" spans="1:24" ht="15.75">
      <c r="E44" s="544"/>
      <c r="F44" s="544"/>
      <c r="G44" s="544"/>
      <c r="H44" s="544"/>
      <c r="I44" s="544"/>
      <c r="J44" s="544"/>
      <c r="K44" s="544"/>
      <c r="L44" s="544"/>
      <c r="M44" s="544"/>
      <c r="N44" s="544"/>
      <c r="O44" s="544"/>
      <c r="P44" s="544"/>
      <c r="Q44" s="544"/>
      <c r="R44" s="544"/>
      <c r="S44" s="544"/>
      <c r="T44" s="544"/>
      <c r="U44" s="544"/>
      <c r="V44" s="544"/>
      <c r="W44" s="544"/>
      <c r="X44" s="544"/>
    </row>
    <row r="45" spans="1:24" ht="15.75">
      <c r="E45" s="544"/>
      <c r="F45" s="544"/>
      <c r="G45" s="544"/>
      <c r="H45" s="544"/>
      <c r="I45" s="544"/>
      <c r="J45" s="544"/>
      <c r="K45" s="544"/>
      <c r="L45" s="544"/>
      <c r="M45" s="544"/>
      <c r="N45" s="544"/>
      <c r="O45" s="544"/>
      <c r="P45" s="544"/>
      <c r="Q45" s="544"/>
      <c r="R45" s="544"/>
      <c r="S45" s="544"/>
      <c r="T45" s="544"/>
      <c r="U45" s="544"/>
      <c r="V45" s="544"/>
      <c r="W45" s="544"/>
      <c r="X45" s="544"/>
    </row>
    <row r="46" spans="1:24" ht="15.75">
      <c r="E46" s="544"/>
      <c r="F46" s="544"/>
      <c r="G46" s="544"/>
      <c r="H46" s="544"/>
      <c r="I46" s="544"/>
      <c r="J46" s="544"/>
      <c r="K46" s="544"/>
      <c r="L46" s="544"/>
      <c r="M46" s="544"/>
      <c r="N46" s="544"/>
      <c r="O46" s="544"/>
      <c r="P46" s="544"/>
      <c r="Q46" s="544"/>
      <c r="R46" s="544"/>
      <c r="S46" s="544"/>
      <c r="T46" s="544"/>
      <c r="U46" s="544"/>
      <c r="V46" s="544"/>
      <c r="W46" s="544"/>
      <c r="X46" s="544"/>
    </row>
    <row r="47" spans="1:24" ht="15.75">
      <c r="E47" s="544"/>
      <c r="F47" s="544"/>
      <c r="G47" s="544"/>
      <c r="H47" s="544"/>
      <c r="I47" s="544"/>
      <c r="J47" s="544"/>
      <c r="K47" s="544"/>
      <c r="L47" s="544"/>
      <c r="M47" s="544"/>
      <c r="N47" s="544"/>
      <c r="O47" s="544"/>
      <c r="P47" s="544"/>
      <c r="Q47" s="544"/>
      <c r="R47" s="544"/>
      <c r="S47" s="544"/>
      <c r="T47" s="544"/>
      <c r="U47" s="544"/>
      <c r="V47" s="544"/>
      <c r="W47" s="544"/>
      <c r="X47" s="544"/>
    </row>
    <row r="48" spans="1:24" ht="15.75">
      <c r="E48" s="544"/>
      <c r="F48" s="544"/>
      <c r="G48" s="544"/>
      <c r="H48" s="544"/>
      <c r="I48" s="544"/>
      <c r="J48" s="544"/>
      <c r="K48" s="544"/>
      <c r="L48" s="544"/>
      <c r="M48" s="544"/>
      <c r="N48" s="544"/>
      <c r="O48" s="544"/>
      <c r="P48" s="544"/>
      <c r="Q48" s="544"/>
      <c r="R48" s="544"/>
      <c r="S48" s="544"/>
      <c r="T48" s="544"/>
      <c r="U48" s="544"/>
      <c r="V48" s="544"/>
      <c r="W48" s="544"/>
      <c r="X48" s="544"/>
    </row>
    <row r="49" spans="5:24" ht="15.75">
      <c r="E49" s="544"/>
      <c r="F49" s="544"/>
      <c r="G49" s="544"/>
      <c r="H49" s="544"/>
      <c r="I49" s="544"/>
      <c r="J49" s="544"/>
      <c r="K49" s="544"/>
      <c r="L49" s="544"/>
      <c r="M49" s="544"/>
      <c r="N49" s="544"/>
      <c r="O49" s="544"/>
      <c r="P49" s="544"/>
      <c r="Q49" s="544"/>
      <c r="R49" s="544"/>
      <c r="S49" s="544"/>
      <c r="T49" s="544"/>
      <c r="U49" s="544"/>
      <c r="V49" s="544"/>
      <c r="W49" s="544"/>
      <c r="X49" s="544"/>
    </row>
    <row r="50" spans="5:24" ht="15.75">
      <c r="E50" s="544"/>
      <c r="F50" s="544"/>
      <c r="G50" s="544"/>
      <c r="H50" s="544"/>
      <c r="I50" s="544"/>
      <c r="J50" s="544"/>
      <c r="K50" s="544"/>
      <c r="L50" s="544"/>
      <c r="M50" s="544"/>
      <c r="N50" s="544"/>
      <c r="O50" s="544"/>
      <c r="P50" s="544"/>
      <c r="Q50" s="544"/>
      <c r="R50" s="544"/>
      <c r="S50" s="544"/>
      <c r="T50" s="544"/>
      <c r="U50" s="544"/>
      <c r="V50" s="544"/>
      <c r="W50" s="544"/>
      <c r="X50" s="544"/>
    </row>
    <row r="51" spans="5:24" ht="15.75">
      <c r="E51" s="544"/>
      <c r="F51" s="544"/>
      <c r="G51" s="544"/>
      <c r="H51" s="544"/>
      <c r="I51" s="544"/>
      <c r="J51" s="544"/>
      <c r="K51" s="544"/>
      <c r="L51" s="544"/>
      <c r="M51" s="544"/>
      <c r="N51" s="544"/>
      <c r="O51" s="544"/>
      <c r="P51" s="544"/>
      <c r="Q51" s="544"/>
      <c r="R51" s="544"/>
      <c r="S51" s="544"/>
      <c r="T51" s="544"/>
      <c r="U51" s="544"/>
      <c r="V51" s="544"/>
      <c r="W51" s="544"/>
      <c r="X51" s="544"/>
    </row>
    <row r="52" spans="5:24" ht="15.75">
      <c r="E52" s="544"/>
      <c r="F52" s="544"/>
      <c r="G52" s="544"/>
      <c r="H52" s="544"/>
      <c r="I52" s="544"/>
      <c r="J52" s="544"/>
      <c r="K52" s="544"/>
      <c r="L52" s="544"/>
      <c r="M52" s="544"/>
      <c r="N52" s="544"/>
      <c r="O52" s="544"/>
      <c r="P52" s="544"/>
      <c r="Q52" s="544"/>
      <c r="R52" s="544"/>
      <c r="S52" s="544"/>
      <c r="T52" s="544"/>
      <c r="U52" s="544"/>
      <c r="V52" s="544"/>
      <c r="W52" s="544"/>
      <c r="X52" s="544"/>
    </row>
    <row r="53" spans="5:24" ht="15.75">
      <c r="E53" s="544"/>
      <c r="F53" s="544"/>
      <c r="G53" s="544"/>
      <c r="H53" s="544"/>
      <c r="I53" s="544"/>
      <c r="J53" s="544"/>
      <c r="K53" s="544"/>
      <c r="L53" s="544"/>
      <c r="M53" s="544"/>
      <c r="N53" s="544"/>
      <c r="O53" s="544"/>
      <c r="P53" s="544"/>
      <c r="Q53" s="544"/>
      <c r="R53" s="544"/>
      <c r="S53" s="544"/>
      <c r="T53" s="544"/>
      <c r="U53" s="544"/>
      <c r="V53" s="544"/>
      <c r="W53" s="544"/>
      <c r="X53" s="544"/>
    </row>
    <row r="54" spans="5:24" ht="15.75">
      <c r="E54" s="544"/>
      <c r="F54" s="544"/>
      <c r="G54" s="544"/>
      <c r="H54" s="544"/>
      <c r="I54" s="544"/>
      <c r="J54" s="544"/>
      <c r="K54" s="544"/>
      <c r="L54" s="544"/>
      <c r="M54" s="544"/>
      <c r="N54" s="544"/>
      <c r="O54" s="544"/>
      <c r="P54" s="544"/>
      <c r="Q54" s="544"/>
      <c r="R54" s="544"/>
      <c r="S54" s="544"/>
      <c r="T54" s="544"/>
      <c r="U54" s="544"/>
      <c r="V54" s="544"/>
      <c r="W54" s="544"/>
      <c r="X54" s="544"/>
    </row>
    <row r="55" spans="5:24" ht="15.75">
      <c r="E55" s="544"/>
      <c r="F55" s="544"/>
      <c r="G55" s="544"/>
      <c r="H55" s="544"/>
      <c r="I55" s="544"/>
      <c r="J55" s="544"/>
      <c r="K55" s="544"/>
      <c r="L55" s="544"/>
      <c r="M55" s="544"/>
      <c r="N55" s="544"/>
      <c r="O55" s="544"/>
      <c r="P55" s="544"/>
      <c r="Q55" s="544"/>
      <c r="R55" s="544"/>
      <c r="S55" s="544"/>
      <c r="T55" s="544"/>
      <c r="U55" s="544"/>
      <c r="V55" s="544"/>
      <c r="W55" s="544"/>
      <c r="X55" s="544"/>
    </row>
    <row r="56" spans="5:24" ht="15.75">
      <c r="E56" s="544"/>
      <c r="F56" s="544"/>
      <c r="G56" s="544"/>
      <c r="H56" s="544"/>
      <c r="I56" s="544"/>
      <c r="J56" s="544"/>
      <c r="K56" s="544"/>
      <c r="L56" s="544"/>
      <c r="M56" s="544"/>
      <c r="N56" s="544"/>
      <c r="O56" s="544"/>
      <c r="P56" s="544"/>
      <c r="Q56" s="544"/>
      <c r="R56" s="544"/>
      <c r="S56" s="544"/>
      <c r="T56" s="544"/>
      <c r="U56" s="544"/>
      <c r="V56" s="544"/>
      <c r="W56" s="544"/>
      <c r="X56" s="544"/>
    </row>
    <row r="57" spans="5:24" ht="15.75">
      <c r="E57" s="544"/>
      <c r="F57" s="544"/>
      <c r="G57" s="544"/>
      <c r="H57" s="544"/>
      <c r="I57" s="544"/>
      <c r="J57" s="544"/>
      <c r="K57" s="544"/>
      <c r="L57" s="544"/>
      <c r="M57" s="544"/>
      <c r="N57" s="544"/>
      <c r="O57" s="544"/>
      <c r="P57" s="544"/>
      <c r="Q57" s="544"/>
      <c r="R57" s="544"/>
      <c r="S57" s="544"/>
      <c r="T57" s="544"/>
      <c r="U57" s="544"/>
      <c r="V57" s="544"/>
      <c r="W57" s="544"/>
      <c r="X57" s="544"/>
    </row>
    <row r="58" spans="5:24" ht="15.75">
      <c r="E58" s="544"/>
      <c r="F58" s="544"/>
      <c r="G58" s="544"/>
      <c r="H58" s="544"/>
      <c r="I58" s="544"/>
      <c r="J58" s="544"/>
      <c r="K58" s="544"/>
      <c r="L58" s="544"/>
      <c r="M58" s="544"/>
      <c r="N58" s="544"/>
      <c r="O58" s="544"/>
      <c r="P58" s="544"/>
      <c r="Q58" s="544"/>
      <c r="R58" s="544"/>
      <c r="S58" s="544"/>
      <c r="T58" s="544"/>
      <c r="U58" s="544"/>
      <c r="V58" s="544"/>
      <c r="W58" s="544"/>
      <c r="X58" s="544"/>
    </row>
    <row r="59" spans="5:24" ht="15.75">
      <c r="E59" s="544"/>
      <c r="F59" s="544"/>
      <c r="G59" s="544"/>
      <c r="H59" s="544"/>
      <c r="I59" s="544"/>
      <c r="J59" s="544"/>
      <c r="K59" s="544"/>
      <c r="L59" s="544"/>
      <c r="M59" s="544"/>
      <c r="N59" s="544"/>
      <c r="O59" s="544"/>
      <c r="P59" s="544"/>
      <c r="Q59" s="544"/>
      <c r="R59" s="544"/>
      <c r="S59" s="544"/>
      <c r="T59" s="544"/>
      <c r="U59" s="544"/>
      <c r="V59" s="544"/>
      <c r="W59" s="544"/>
      <c r="X59" s="544"/>
    </row>
    <row r="60" spans="5:24" ht="15.75">
      <c r="E60" s="544"/>
      <c r="F60" s="544"/>
      <c r="G60" s="544"/>
      <c r="H60" s="544"/>
      <c r="I60" s="544"/>
      <c r="J60" s="544"/>
      <c r="K60" s="544"/>
      <c r="L60" s="544"/>
      <c r="M60" s="544"/>
      <c r="N60" s="544"/>
      <c r="O60" s="544"/>
      <c r="P60" s="544"/>
      <c r="Q60" s="544"/>
      <c r="R60" s="544"/>
      <c r="S60" s="544"/>
      <c r="T60" s="544"/>
      <c r="U60" s="544"/>
      <c r="V60" s="544"/>
      <c r="W60" s="544"/>
      <c r="X60" s="544"/>
    </row>
    <row r="61" spans="5:24" ht="15.75">
      <c r="E61" s="544"/>
      <c r="F61" s="544"/>
      <c r="G61" s="544"/>
      <c r="H61" s="544"/>
      <c r="I61" s="544"/>
      <c r="J61" s="544"/>
      <c r="K61" s="544"/>
      <c r="L61" s="544"/>
      <c r="M61" s="544"/>
      <c r="N61" s="544"/>
      <c r="O61" s="544"/>
      <c r="P61" s="544"/>
      <c r="Q61" s="544"/>
      <c r="R61" s="544"/>
      <c r="S61" s="544"/>
      <c r="T61" s="544"/>
      <c r="U61" s="544"/>
      <c r="V61" s="544"/>
      <c r="W61" s="544"/>
      <c r="X61" s="544"/>
    </row>
    <row r="62" spans="5:24" ht="15.75">
      <c r="E62" s="544"/>
      <c r="F62" s="544"/>
      <c r="G62" s="544"/>
      <c r="H62" s="544"/>
      <c r="I62" s="544"/>
      <c r="J62" s="544"/>
      <c r="K62" s="544"/>
      <c r="L62" s="544"/>
      <c r="M62" s="544"/>
      <c r="N62" s="544"/>
      <c r="O62" s="544"/>
      <c r="P62" s="544"/>
      <c r="Q62" s="544"/>
      <c r="R62" s="544"/>
      <c r="S62" s="544"/>
      <c r="T62" s="544"/>
      <c r="U62" s="544"/>
      <c r="V62" s="544"/>
      <c r="W62" s="544"/>
      <c r="X62" s="544"/>
    </row>
    <row r="63" spans="5:24" ht="15.75">
      <c r="E63" s="544"/>
      <c r="F63" s="544"/>
      <c r="G63" s="544"/>
      <c r="H63" s="544"/>
      <c r="I63" s="544"/>
      <c r="J63" s="544"/>
      <c r="K63" s="544"/>
      <c r="L63" s="544"/>
      <c r="M63" s="544"/>
      <c r="N63" s="544"/>
      <c r="O63" s="544"/>
      <c r="P63" s="544"/>
      <c r="Q63" s="544"/>
      <c r="R63" s="544"/>
      <c r="S63" s="544"/>
      <c r="T63" s="544"/>
      <c r="U63" s="544"/>
      <c r="V63" s="544"/>
      <c r="W63" s="544"/>
      <c r="X63" s="544"/>
    </row>
    <row r="64" spans="5:24" ht="15.75">
      <c r="E64" s="544"/>
      <c r="F64" s="544"/>
      <c r="G64" s="544"/>
      <c r="H64" s="544"/>
      <c r="I64" s="544"/>
      <c r="J64" s="544"/>
      <c r="K64" s="544"/>
      <c r="L64" s="544"/>
      <c r="M64" s="544"/>
      <c r="N64" s="544"/>
      <c r="O64" s="544"/>
      <c r="P64" s="544"/>
      <c r="Q64" s="544"/>
      <c r="R64" s="544"/>
      <c r="S64" s="544"/>
      <c r="T64" s="544"/>
      <c r="U64" s="544"/>
      <c r="V64" s="544"/>
      <c r="W64" s="544"/>
      <c r="X64" s="544"/>
    </row>
  </sheetData>
  <sheetProtection formatCells="0" formatColumns="0" formatRows="0" autoFilter="0"/>
  <protectedRanges>
    <protectedRange sqref="B1:B1048576 A38:A1048576 A1 A4:A35" name="Rango1"/>
  </protectedRanges>
  <mergeCells count="2">
    <mergeCell ref="A2:M2"/>
    <mergeCell ref="A3:M3"/>
  </mergeCells>
  <printOptions horizontalCentered="1"/>
  <pageMargins left="0.23622047244094491" right="0.23622047244094491" top="0.74803149606299213" bottom="0.35433070866141736" header="0" footer="0.31496062992125984"/>
  <pageSetup scale="87" firstPageNumber="3" orientation="landscape" useFirstPageNumber="1" r:id="rId1"/>
  <headerFooter scaleWithDoc="0">
    <oddHeader>&amp;L&amp;G&amp;R&amp;G</oddHeader>
    <oddFooter>&amp;R&amp;"Montserrat,Normal"48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22150-562C-4058-942D-924183241318}">
  <sheetPr>
    <pageSetUpPr fitToPage="1"/>
  </sheetPr>
  <dimension ref="A1:Q51"/>
  <sheetViews>
    <sheetView view="pageBreakPreview" topLeftCell="A17" zoomScale="85" zoomScaleNormal="100" zoomScaleSheetLayoutView="85" workbookViewId="0">
      <selection activeCell="L27" sqref="L27"/>
    </sheetView>
  </sheetViews>
  <sheetFormatPr baseColWidth="10" defaultRowHeight="12.75"/>
  <cols>
    <col min="1" max="1" width="45.7109375" style="247" customWidth="1"/>
    <col min="2" max="2" width="1.42578125" style="247" customWidth="1"/>
    <col min="3" max="8" width="16.7109375" style="247" customWidth="1"/>
    <col min="9" max="9" width="1.42578125" style="247" customWidth="1"/>
    <col min="10" max="15" width="16.7109375" style="247" customWidth="1"/>
    <col min="16" max="16" width="1.42578125" style="247" customWidth="1"/>
    <col min="17" max="17" width="16.7109375" style="247" customWidth="1"/>
    <col min="18" max="16384" width="11.42578125" style="247"/>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656"/>
      <c r="B2" s="656"/>
      <c r="C2" s="656"/>
      <c r="D2" s="656"/>
      <c r="E2" s="656"/>
      <c r="F2" s="656"/>
      <c r="G2" s="656"/>
      <c r="H2" s="656"/>
      <c r="I2" s="656"/>
      <c r="J2" s="656"/>
      <c r="K2" s="656"/>
      <c r="L2" s="656"/>
      <c r="M2" s="656"/>
      <c r="N2" s="656"/>
      <c r="O2" s="656"/>
      <c r="P2" s="656"/>
      <c r="Q2" s="656"/>
    </row>
    <row r="3" spans="1:17" ht="35.1" customHeight="1">
      <c r="A3" s="656" t="s">
        <v>653</v>
      </c>
      <c r="B3" s="656"/>
      <c r="C3" s="656"/>
      <c r="D3" s="656"/>
      <c r="E3" s="656"/>
      <c r="F3" s="656"/>
      <c r="G3" s="656"/>
      <c r="H3" s="656"/>
      <c r="I3" s="656"/>
      <c r="J3" s="656"/>
      <c r="K3" s="656"/>
      <c r="L3" s="656"/>
      <c r="M3" s="656"/>
      <c r="N3" s="656"/>
      <c r="O3" s="656"/>
      <c r="P3" s="656"/>
      <c r="Q3" s="656"/>
    </row>
    <row r="4" spans="1:17" ht="24.95" customHeight="1">
      <c r="A4" s="656" t="str">
        <f>UPPER(CONCATENATE("Enero 2024"))</f>
        <v>ENERO 2024</v>
      </c>
      <c r="B4" s="656"/>
      <c r="C4" s="656"/>
      <c r="D4" s="656"/>
      <c r="E4" s="656"/>
      <c r="F4" s="656"/>
      <c r="G4" s="656"/>
      <c r="H4" s="656"/>
      <c r="I4" s="656"/>
      <c r="J4" s="656"/>
      <c r="K4" s="656"/>
      <c r="L4" s="656"/>
      <c r="M4" s="656"/>
      <c r="N4" s="656"/>
      <c r="O4" s="656"/>
      <c r="P4" s="656"/>
      <c r="Q4" s="656"/>
    </row>
    <row r="5" spans="1:17">
      <c r="A5" s="135"/>
      <c r="B5" s="128"/>
      <c r="C5" s="128"/>
      <c r="D5" s="128"/>
      <c r="E5" s="128"/>
      <c r="F5" s="128"/>
      <c r="G5" s="128"/>
      <c r="H5" s="128"/>
      <c r="I5" s="128"/>
      <c r="J5" s="128"/>
      <c r="K5" s="128"/>
      <c r="L5" s="128"/>
      <c r="M5" s="128"/>
      <c r="N5" s="128"/>
      <c r="O5" s="128"/>
      <c r="P5" s="128"/>
      <c r="Q5" s="128"/>
    </row>
    <row r="6" spans="1:17" ht="45" customHeight="1">
      <c r="A6" s="628" t="s">
        <v>538</v>
      </c>
      <c r="B6" s="159"/>
      <c r="C6" s="657" t="s">
        <v>539</v>
      </c>
      <c r="D6" s="657"/>
      <c r="E6" s="657"/>
      <c r="F6" s="657"/>
      <c r="G6" s="657"/>
      <c r="H6" s="657"/>
      <c r="I6" s="159"/>
      <c r="J6" s="657" t="s">
        <v>540</v>
      </c>
      <c r="K6" s="657"/>
      <c r="L6" s="657"/>
      <c r="M6" s="657"/>
      <c r="N6" s="657"/>
      <c r="O6" s="657"/>
      <c r="P6" s="658"/>
      <c r="Q6" s="657" t="s">
        <v>103</v>
      </c>
    </row>
    <row r="7" spans="1:17" ht="45" customHeight="1">
      <c r="A7" s="628"/>
      <c r="B7" s="159"/>
      <c r="C7" s="526" t="s">
        <v>541</v>
      </c>
      <c r="D7" s="526" t="s">
        <v>542</v>
      </c>
      <c r="E7" s="526" t="s">
        <v>543</v>
      </c>
      <c r="F7" s="526" t="s">
        <v>557</v>
      </c>
      <c r="G7" s="526" t="s">
        <v>544</v>
      </c>
      <c r="H7" s="526" t="s">
        <v>107</v>
      </c>
      <c r="I7" s="159"/>
      <c r="J7" s="526" t="s">
        <v>545</v>
      </c>
      <c r="K7" s="526" t="s">
        <v>546</v>
      </c>
      <c r="L7" s="526" t="s">
        <v>547</v>
      </c>
      <c r="M7" s="526" t="s">
        <v>548</v>
      </c>
      <c r="N7" s="526" t="s">
        <v>549</v>
      </c>
      <c r="O7" s="526" t="s">
        <v>107</v>
      </c>
      <c r="P7" s="658"/>
      <c r="Q7" s="657"/>
    </row>
    <row r="8" spans="1:17" ht="8.1" customHeight="1">
      <c r="A8" s="248"/>
      <c r="B8" s="159"/>
      <c r="C8" s="159"/>
      <c r="D8" s="159"/>
      <c r="E8" s="159"/>
      <c r="F8" s="159"/>
      <c r="G8" s="159"/>
      <c r="H8" s="159"/>
      <c r="I8" s="159"/>
      <c r="J8" s="159"/>
      <c r="K8" s="159"/>
      <c r="L8" s="159"/>
      <c r="M8" s="159"/>
      <c r="N8" s="159"/>
      <c r="O8" s="159"/>
      <c r="P8" s="159"/>
      <c r="Q8" s="159"/>
    </row>
    <row r="9" spans="1:17" ht="20.100000000000001" customHeight="1">
      <c r="A9" s="249" t="s">
        <v>108</v>
      </c>
      <c r="B9" s="159"/>
      <c r="C9" s="250"/>
      <c r="D9" s="250"/>
      <c r="E9" s="250"/>
      <c r="F9" s="250"/>
      <c r="G9" s="250"/>
      <c r="H9" s="251">
        <v>0</v>
      </c>
      <c r="I9" s="192"/>
      <c r="J9" s="250"/>
      <c r="K9" s="250"/>
      <c r="L9" s="250"/>
      <c r="M9" s="250">
        <v>1</v>
      </c>
      <c r="N9" s="250"/>
      <c r="O9" s="251">
        <v>1</v>
      </c>
      <c r="P9" s="192"/>
      <c r="Q9" s="251">
        <v>1</v>
      </c>
    </row>
    <row r="10" spans="1:17" ht="20.100000000000001" customHeight="1">
      <c r="A10" s="249" t="s">
        <v>109</v>
      </c>
      <c r="B10" s="159"/>
      <c r="C10" s="250"/>
      <c r="D10" s="250"/>
      <c r="E10" s="250"/>
      <c r="F10" s="250"/>
      <c r="G10" s="250"/>
      <c r="H10" s="251">
        <v>0</v>
      </c>
      <c r="I10" s="192"/>
      <c r="J10" s="250">
        <v>29</v>
      </c>
      <c r="K10" s="250"/>
      <c r="L10" s="250">
        <v>4</v>
      </c>
      <c r="M10" s="250">
        <v>9</v>
      </c>
      <c r="N10" s="250"/>
      <c r="O10" s="251">
        <v>42</v>
      </c>
      <c r="P10" s="192"/>
      <c r="Q10" s="251">
        <v>42</v>
      </c>
    </row>
    <row r="11" spans="1:17" ht="20.100000000000001" customHeight="1">
      <c r="A11" s="249" t="s">
        <v>110</v>
      </c>
      <c r="B11" s="159"/>
      <c r="C11" s="250"/>
      <c r="D11" s="250"/>
      <c r="E11" s="250"/>
      <c r="F11" s="250"/>
      <c r="G11" s="250"/>
      <c r="H11" s="251">
        <v>0</v>
      </c>
      <c r="I11" s="192"/>
      <c r="J11" s="250"/>
      <c r="K11" s="250"/>
      <c r="L11" s="250"/>
      <c r="M11" s="250"/>
      <c r="N11" s="250"/>
      <c r="O11" s="251">
        <v>0</v>
      </c>
      <c r="P11" s="192"/>
      <c r="Q11" s="251">
        <v>0</v>
      </c>
    </row>
    <row r="12" spans="1:17" ht="20.100000000000001" customHeight="1">
      <c r="A12" s="249" t="s">
        <v>111</v>
      </c>
      <c r="B12" s="159"/>
      <c r="C12" s="250"/>
      <c r="D12" s="250"/>
      <c r="E12" s="250"/>
      <c r="F12" s="250"/>
      <c r="G12" s="250"/>
      <c r="H12" s="251">
        <v>0</v>
      </c>
      <c r="I12" s="192"/>
      <c r="J12" s="250">
        <v>4</v>
      </c>
      <c r="K12" s="250"/>
      <c r="L12" s="250"/>
      <c r="M12" s="250">
        <v>2</v>
      </c>
      <c r="N12" s="250"/>
      <c r="O12" s="251">
        <v>6</v>
      </c>
      <c r="P12" s="192"/>
      <c r="Q12" s="251">
        <v>6</v>
      </c>
    </row>
    <row r="13" spans="1:17" ht="20.100000000000001" customHeight="1">
      <c r="A13" s="249" t="s">
        <v>114</v>
      </c>
      <c r="B13" s="159"/>
      <c r="C13" s="250"/>
      <c r="D13" s="250"/>
      <c r="E13" s="250"/>
      <c r="F13" s="250"/>
      <c r="G13" s="250"/>
      <c r="H13" s="251">
        <v>0</v>
      </c>
      <c r="I13" s="192"/>
      <c r="J13" s="250">
        <v>2</v>
      </c>
      <c r="K13" s="250"/>
      <c r="L13" s="250"/>
      <c r="M13" s="250"/>
      <c r="N13" s="250">
        <v>1</v>
      </c>
      <c r="O13" s="251">
        <v>3</v>
      </c>
      <c r="P13" s="192"/>
      <c r="Q13" s="251">
        <v>3</v>
      </c>
    </row>
    <row r="14" spans="1:17" ht="20.100000000000001" customHeight="1">
      <c r="A14" s="249" t="s">
        <v>115</v>
      </c>
      <c r="B14" s="159"/>
      <c r="C14" s="250"/>
      <c r="D14" s="250"/>
      <c r="E14" s="250"/>
      <c r="F14" s="250"/>
      <c r="G14" s="250"/>
      <c r="H14" s="251">
        <v>0</v>
      </c>
      <c r="I14" s="192"/>
      <c r="J14" s="250">
        <v>2</v>
      </c>
      <c r="K14" s="250"/>
      <c r="L14" s="250"/>
      <c r="M14" s="250"/>
      <c r="N14" s="250"/>
      <c r="O14" s="251">
        <v>2</v>
      </c>
      <c r="P14" s="192"/>
      <c r="Q14" s="251">
        <v>2</v>
      </c>
    </row>
    <row r="15" spans="1:17" ht="20.100000000000001" customHeight="1">
      <c r="A15" s="249" t="s">
        <v>116</v>
      </c>
      <c r="B15" s="159"/>
      <c r="C15" s="250"/>
      <c r="D15" s="250"/>
      <c r="E15" s="250"/>
      <c r="F15" s="250"/>
      <c r="G15" s="250"/>
      <c r="H15" s="251">
        <v>0</v>
      </c>
      <c r="I15" s="192"/>
      <c r="J15" s="250">
        <v>39</v>
      </c>
      <c r="K15" s="250">
        <v>1</v>
      </c>
      <c r="L15" s="250"/>
      <c r="M15" s="250">
        <v>7</v>
      </c>
      <c r="N15" s="250"/>
      <c r="O15" s="251">
        <v>47</v>
      </c>
      <c r="P15" s="192"/>
      <c r="Q15" s="251">
        <v>47</v>
      </c>
    </row>
    <row r="16" spans="1:17" ht="20.100000000000001" customHeight="1">
      <c r="A16" s="249" t="s">
        <v>112</v>
      </c>
      <c r="B16" s="159"/>
      <c r="C16" s="250"/>
      <c r="D16" s="250"/>
      <c r="E16" s="250"/>
      <c r="F16" s="250"/>
      <c r="G16" s="250"/>
      <c r="H16" s="251">
        <v>0</v>
      </c>
      <c r="I16" s="192"/>
      <c r="J16" s="250">
        <v>1</v>
      </c>
      <c r="K16" s="250"/>
      <c r="L16" s="250">
        <v>1</v>
      </c>
      <c r="M16" s="250"/>
      <c r="N16" s="250"/>
      <c r="O16" s="251">
        <v>2</v>
      </c>
      <c r="P16" s="192"/>
      <c r="Q16" s="251">
        <v>2</v>
      </c>
    </row>
    <row r="17" spans="1:17" ht="20.100000000000001" customHeight="1">
      <c r="A17" s="249" t="s">
        <v>113</v>
      </c>
      <c r="B17" s="159"/>
      <c r="C17" s="250"/>
      <c r="D17" s="250"/>
      <c r="E17" s="250"/>
      <c r="F17" s="250"/>
      <c r="G17" s="250"/>
      <c r="H17" s="251">
        <v>0</v>
      </c>
      <c r="I17" s="192"/>
      <c r="J17" s="250">
        <v>1</v>
      </c>
      <c r="K17" s="250"/>
      <c r="L17" s="250"/>
      <c r="M17" s="250"/>
      <c r="N17" s="250"/>
      <c r="O17" s="251">
        <v>1</v>
      </c>
      <c r="P17" s="192"/>
      <c r="Q17" s="251">
        <v>1</v>
      </c>
    </row>
    <row r="18" spans="1:17" ht="20.100000000000001" customHeight="1">
      <c r="A18" s="249" t="s">
        <v>117</v>
      </c>
      <c r="B18" s="159"/>
      <c r="C18" s="250"/>
      <c r="D18" s="250"/>
      <c r="E18" s="250"/>
      <c r="F18" s="250"/>
      <c r="G18" s="250"/>
      <c r="H18" s="251">
        <v>0</v>
      </c>
      <c r="I18" s="192"/>
      <c r="J18" s="250"/>
      <c r="K18" s="250"/>
      <c r="L18" s="250"/>
      <c r="M18" s="250"/>
      <c r="N18" s="250"/>
      <c r="O18" s="251">
        <v>0</v>
      </c>
      <c r="P18" s="192"/>
      <c r="Q18" s="251">
        <v>0</v>
      </c>
    </row>
    <row r="19" spans="1:17" ht="20.100000000000001" customHeight="1">
      <c r="A19" s="249" t="s">
        <v>122</v>
      </c>
      <c r="B19" s="159"/>
      <c r="C19" s="250"/>
      <c r="D19" s="250"/>
      <c r="E19" s="250"/>
      <c r="F19" s="250"/>
      <c r="G19" s="250"/>
      <c r="H19" s="251">
        <v>0</v>
      </c>
      <c r="I19" s="192"/>
      <c r="J19" s="250">
        <v>30</v>
      </c>
      <c r="K19" s="250"/>
      <c r="L19" s="250"/>
      <c r="M19" s="250">
        <v>4</v>
      </c>
      <c r="N19" s="250"/>
      <c r="O19" s="251">
        <v>34</v>
      </c>
      <c r="P19" s="192"/>
      <c r="Q19" s="251">
        <v>34</v>
      </c>
    </row>
    <row r="20" spans="1:17" ht="20.100000000000001" customHeight="1">
      <c r="A20" s="249" t="s">
        <v>118</v>
      </c>
      <c r="B20" s="159"/>
      <c r="C20" s="250"/>
      <c r="D20" s="250"/>
      <c r="E20" s="250"/>
      <c r="F20" s="250"/>
      <c r="G20" s="250"/>
      <c r="H20" s="251">
        <v>0</v>
      </c>
      <c r="I20" s="192"/>
      <c r="J20" s="250"/>
      <c r="K20" s="250"/>
      <c r="L20" s="250"/>
      <c r="M20" s="250"/>
      <c r="N20" s="250"/>
      <c r="O20" s="251">
        <v>0</v>
      </c>
      <c r="P20" s="192"/>
      <c r="Q20" s="251">
        <v>0</v>
      </c>
    </row>
    <row r="21" spans="1:17" ht="20.100000000000001" customHeight="1">
      <c r="A21" s="249" t="s">
        <v>119</v>
      </c>
      <c r="B21" s="159"/>
      <c r="C21" s="250"/>
      <c r="D21" s="250"/>
      <c r="E21" s="250"/>
      <c r="F21" s="250"/>
      <c r="G21" s="250"/>
      <c r="H21" s="251">
        <v>0</v>
      </c>
      <c r="I21" s="192"/>
      <c r="J21" s="250">
        <v>3</v>
      </c>
      <c r="K21" s="250"/>
      <c r="L21" s="250"/>
      <c r="M21" s="250"/>
      <c r="N21" s="250"/>
      <c r="O21" s="251">
        <v>3</v>
      </c>
      <c r="P21" s="192"/>
      <c r="Q21" s="251">
        <v>3</v>
      </c>
    </row>
    <row r="22" spans="1:17" ht="20.100000000000001" customHeight="1">
      <c r="A22" s="249" t="s">
        <v>120</v>
      </c>
      <c r="B22" s="159"/>
      <c r="C22" s="250"/>
      <c r="D22" s="250"/>
      <c r="E22" s="250"/>
      <c r="F22" s="250"/>
      <c r="G22" s="250"/>
      <c r="H22" s="251">
        <v>0</v>
      </c>
      <c r="I22" s="192"/>
      <c r="J22" s="250">
        <v>16</v>
      </c>
      <c r="K22" s="250"/>
      <c r="L22" s="250"/>
      <c r="M22" s="250">
        <v>1</v>
      </c>
      <c r="N22" s="250"/>
      <c r="O22" s="251">
        <v>17</v>
      </c>
      <c r="P22" s="192"/>
      <c r="Q22" s="251">
        <v>17</v>
      </c>
    </row>
    <row r="23" spans="1:17" ht="20.100000000000001" customHeight="1">
      <c r="A23" s="249" t="s">
        <v>121</v>
      </c>
      <c r="B23" s="159"/>
      <c r="C23" s="250"/>
      <c r="D23" s="250"/>
      <c r="E23" s="250"/>
      <c r="F23" s="250"/>
      <c r="G23" s="250"/>
      <c r="H23" s="251">
        <v>0</v>
      </c>
      <c r="I23" s="192"/>
      <c r="J23" s="250">
        <v>4</v>
      </c>
      <c r="K23" s="250"/>
      <c r="L23" s="250"/>
      <c r="M23" s="250">
        <v>6</v>
      </c>
      <c r="N23" s="250"/>
      <c r="O23" s="251">
        <v>10</v>
      </c>
      <c r="P23" s="192"/>
      <c r="Q23" s="251">
        <v>10</v>
      </c>
    </row>
    <row r="24" spans="1:17" ht="20.100000000000001" customHeight="1">
      <c r="A24" s="249" t="s">
        <v>123</v>
      </c>
      <c r="B24" s="159"/>
      <c r="C24" s="250"/>
      <c r="D24" s="250"/>
      <c r="E24" s="250"/>
      <c r="F24" s="250"/>
      <c r="G24" s="250"/>
      <c r="H24" s="251">
        <v>0</v>
      </c>
      <c r="I24" s="192"/>
      <c r="J24" s="250">
        <v>4</v>
      </c>
      <c r="K24" s="250">
        <v>1</v>
      </c>
      <c r="L24" s="250">
        <v>1</v>
      </c>
      <c r="M24" s="250"/>
      <c r="N24" s="250"/>
      <c r="O24" s="251">
        <v>6</v>
      </c>
      <c r="P24" s="192"/>
      <c r="Q24" s="251">
        <v>6</v>
      </c>
    </row>
    <row r="25" spans="1:17" ht="20.100000000000001" customHeight="1">
      <c r="A25" s="249" t="s">
        <v>124</v>
      </c>
      <c r="B25" s="159"/>
      <c r="C25" s="250"/>
      <c r="D25" s="250"/>
      <c r="E25" s="250"/>
      <c r="F25" s="250"/>
      <c r="G25" s="250"/>
      <c r="H25" s="251">
        <v>0</v>
      </c>
      <c r="I25" s="192"/>
      <c r="J25" s="250">
        <v>6</v>
      </c>
      <c r="K25" s="250"/>
      <c r="L25" s="250"/>
      <c r="M25" s="250">
        <v>5</v>
      </c>
      <c r="N25" s="250"/>
      <c r="O25" s="251">
        <v>11</v>
      </c>
      <c r="P25" s="192"/>
      <c r="Q25" s="251">
        <v>11</v>
      </c>
    </row>
    <row r="26" spans="1:17" ht="20.100000000000001" customHeight="1">
      <c r="A26" s="249" t="s">
        <v>125</v>
      </c>
      <c r="B26" s="159"/>
      <c r="C26" s="250"/>
      <c r="D26" s="250"/>
      <c r="E26" s="250"/>
      <c r="F26" s="250"/>
      <c r="G26" s="250"/>
      <c r="H26" s="251">
        <v>0</v>
      </c>
      <c r="I26" s="192"/>
      <c r="J26" s="250">
        <v>1</v>
      </c>
      <c r="K26" s="250"/>
      <c r="L26" s="250"/>
      <c r="M26" s="250"/>
      <c r="N26" s="250"/>
      <c r="O26" s="251">
        <v>1</v>
      </c>
      <c r="P26" s="192"/>
      <c r="Q26" s="251">
        <v>1</v>
      </c>
    </row>
    <row r="27" spans="1:17" ht="20.100000000000001" customHeight="1">
      <c r="A27" s="249" t="s">
        <v>126</v>
      </c>
      <c r="B27" s="159"/>
      <c r="C27" s="250"/>
      <c r="D27" s="250"/>
      <c r="E27" s="250"/>
      <c r="F27" s="250"/>
      <c r="G27" s="250"/>
      <c r="H27" s="251">
        <v>0</v>
      </c>
      <c r="I27" s="192"/>
      <c r="J27" s="250">
        <v>13</v>
      </c>
      <c r="K27" s="250"/>
      <c r="L27" s="250"/>
      <c r="M27" s="250"/>
      <c r="N27" s="250"/>
      <c r="O27" s="251">
        <v>13</v>
      </c>
      <c r="P27" s="192"/>
      <c r="Q27" s="251">
        <v>13</v>
      </c>
    </row>
    <row r="28" spans="1:17" ht="20.100000000000001" customHeight="1">
      <c r="A28" s="249" t="s">
        <v>127</v>
      </c>
      <c r="B28" s="159"/>
      <c r="C28" s="250"/>
      <c r="D28" s="250"/>
      <c r="E28" s="250"/>
      <c r="F28" s="250"/>
      <c r="G28" s="250"/>
      <c r="H28" s="251">
        <v>0</v>
      </c>
      <c r="I28" s="192"/>
      <c r="J28" s="250">
        <v>16</v>
      </c>
      <c r="K28" s="250"/>
      <c r="L28" s="250">
        <v>1</v>
      </c>
      <c r="M28" s="250"/>
      <c r="N28" s="250"/>
      <c r="O28" s="251">
        <v>17</v>
      </c>
      <c r="P28" s="192"/>
      <c r="Q28" s="251">
        <v>17</v>
      </c>
    </row>
    <row r="29" spans="1:17" ht="20.100000000000001" customHeight="1">
      <c r="A29" s="249" t="s">
        <v>128</v>
      </c>
      <c r="B29" s="159"/>
      <c r="C29" s="250"/>
      <c r="D29" s="250"/>
      <c r="E29" s="250"/>
      <c r="F29" s="250"/>
      <c r="G29" s="250"/>
      <c r="H29" s="251">
        <v>0</v>
      </c>
      <c r="I29" s="192"/>
      <c r="J29" s="250">
        <v>6</v>
      </c>
      <c r="K29" s="250"/>
      <c r="L29" s="250"/>
      <c r="M29" s="250">
        <v>3</v>
      </c>
      <c r="N29" s="250"/>
      <c r="O29" s="251">
        <v>9</v>
      </c>
      <c r="P29" s="192"/>
      <c r="Q29" s="251">
        <v>9</v>
      </c>
    </row>
    <row r="30" spans="1:17" ht="20.100000000000001" customHeight="1">
      <c r="A30" s="249" t="s">
        <v>129</v>
      </c>
      <c r="B30" s="159"/>
      <c r="C30" s="250"/>
      <c r="D30" s="250"/>
      <c r="E30" s="250"/>
      <c r="F30" s="250"/>
      <c r="G30" s="250"/>
      <c r="H30" s="251">
        <v>0</v>
      </c>
      <c r="I30" s="192"/>
      <c r="J30" s="250">
        <v>6</v>
      </c>
      <c r="K30" s="250"/>
      <c r="L30" s="250"/>
      <c r="M30" s="250"/>
      <c r="N30" s="250"/>
      <c r="O30" s="251">
        <v>6</v>
      </c>
      <c r="P30" s="192"/>
      <c r="Q30" s="251">
        <v>6</v>
      </c>
    </row>
    <row r="31" spans="1:17" ht="20.100000000000001" customHeight="1">
      <c r="A31" s="249" t="s">
        <v>130</v>
      </c>
      <c r="B31" s="159"/>
      <c r="C31" s="250"/>
      <c r="D31" s="250"/>
      <c r="E31" s="250"/>
      <c r="F31" s="250"/>
      <c r="G31" s="250"/>
      <c r="H31" s="251">
        <v>0</v>
      </c>
      <c r="I31" s="192"/>
      <c r="J31" s="250">
        <v>6</v>
      </c>
      <c r="K31" s="250"/>
      <c r="L31" s="250"/>
      <c r="M31" s="250"/>
      <c r="N31" s="250"/>
      <c r="O31" s="251">
        <v>6</v>
      </c>
      <c r="P31" s="192"/>
      <c r="Q31" s="251">
        <v>6</v>
      </c>
    </row>
    <row r="32" spans="1:17" ht="20.100000000000001" customHeight="1">
      <c r="A32" s="249" t="s">
        <v>131</v>
      </c>
      <c r="B32" s="159"/>
      <c r="C32" s="250"/>
      <c r="D32" s="250"/>
      <c r="E32" s="250"/>
      <c r="F32" s="250"/>
      <c r="G32" s="250"/>
      <c r="H32" s="251">
        <v>0</v>
      </c>
      <c r="I32" s="192"/>
      <c r="J32" s="250">
        <v>4</v>
      </c>
      <c r="K32" s="250"/>
      <c r="L32" s="250"/>
      <c r="M32" s="250"/>
      <c r="N32" s="250"/>
      <c r="O32" s="251">
        <v>4</v>
      </c>
      <c r="P32" s="192"/>
      <c r="Q32" s="251">
        <v>4</v>
      </c>
    </row>
    <row r="33" spans="1:17" ht="20.100000000000001" customHeight="1">
      <c r="A33" s="249" t="s">
        <v>132</v>
      </c>
      <c r="B33" s="159"/>
      <c r="C33" s="250"/>
      <c r="D33" s="250"/>
      <c r="E33" s="250"/>
      <c r="F33" s="250"/>
      <c r="G33" s="250"/>
      <c r="H33" s="251">
        <v>0</v>
      </c>
      <c r="I33" s="192"/>
      <c r="J33" s="250">
        <v>14</v>
      </c>
      <c r="K33" s="250"/>
      <c r="L33" s="250">
        <v>1</v>
      </c>
      <c r="M33" s="250"/>
      <c r="N33" s="250"/>
      <c r="O33" s="251">
        <v>15</v>
      </c>
      <c r="P33" s="192"/>
      <c r="Q33" s="251">
        <v>15</v>
      </c>
    </row>
    <row r="34" spans="1:17" ht="20.100000000000001" customHeight="1">
      <c r="A34" s="249" t="s">
        <v>133</v>
      </c>
      <c r="B34" s="159"/>
      <c r="C34" s="250"/>
      <c r="D34" s="250"/>
      <c r="E34" s="250"/>
      <c r="F34" s="250"/>
      <c r="G34" s="250"/>
      <c r="H34" s="251">
        <v>0</v>
      </c>
      <c r="I34" s="192"/>
      <c r="J34" s="250">
        <v>8</v>
      </c>
      <c r="K34" s="250"/>
      <c r="L34" s="250"/>
      <c r="M34" s="250">
        <v>1</v>
      </c>
      <c r="N34" s="250"/>
      <c r="O34" s="251">
        <v>9</v>
      </c>
      <c r="P34" s="192"/>
      <c r="Q34" s="251">
        <v>9</v>
      </c>
    </row>
    <row r="35" spans="1:17" ht="20.100000000000001" customHeight="1">
      <c r="A35" s="249" t="s">
        <v>134</v>
      </c>
      <c r="B35" s="159"/>
      <c r="C35" s="250"/>
      <c r="D35" s="250"/>
      <c r="E35" s="250"/>
      <c r="F35" s="250"/>
      <c r="G35" s="250"/>
      <c r="H35" s="251">
        <v>0</v>
      </c>
      <c r="I35" s="192"/>
      <c r="J35" s="250">
        <v>4</v>
      </c>
      <c r="K35" s="250"/>
      <c r="L35" s="250"/>
      <c r="M35" s="250">
        <v>1</v>
      </c>
      <c r="N35" s="250"/>
      <c r="O35" s="251">
        <v>5</v>
      </c>
      <c r="P35" s="192"/>
      <c r="Q35" s="251">
        <v>5</v>
      </c>
    </row>
    <row r="36" spans="1:17" ht="20.100000000000001" customHeight="1">
      <c r="A36" s="249" t="s">
        <v>135</v>
      </c>
      <c r="B36" s="159"/>
      <c r="C36" s="250"/>
      <c r="D36" s="250"/>
      <c r="E36" s="250"/>
      <c r="F36" s="250"/>
      <c r="G36" s="250"/>
      <c r="H36" s="251">
        <v>0</v>
      </c>
      <c r="I36" s="192"/>
      <c r="J36" s="250">
        <v>1</v>
      </c>
      <c r="K36" s="250"/>
      <c r="L36" s="250"/>
      <c r="M36" s="250">
        <v>2</v>
      </c>
      <c r="N36" s="250"/>
      <c r="O36" s="251">
        <v>3</v>
      </c>
      <c r="P36" s="192"/>
      <c r="Q36" s="251">
        <v>3</v>
      </c>
    </row>
    <row r="37" spans="1:17" ht="20.100000000000001" customHeight="1">
      <c r="A37" s="249" t="s">
        <v>136</v>
      </c>
      <c r="B37" s="159"/>
      <c r="C37" s="250"/>
      <c r="D37" s="250"/>
      <c r="E37" s="250"/>
      <c r="F37" s="250"/>
      <c r="G37" s="250"/>
      <c r="H37" s="251">
        <v>0</v>
      </c>
      <c r="I37" s="192"/>
      <c r="J37" s="250"/>
      <c r="K37" s="250"/>
      <c r="L37" s="250"/>
      <c r="M37" s="250"/>
      <c r="N37" s="250"/>
      <c r="O37" s="251">
        <v>0</v>
      </c>
      <c r="P37" s="192"/>
      <c r="Q37" s="251">
        <v>0</v>
      </c>
    </row>
    <row r="38" spans="1:17" ht="20.100000000000001" customHeight="1">
      <c r="A38" s="249" t="s">
        <v>137</v>
      </c>
      <c r="B38" s="159"/>
      <c r="C38" s="250"/>
      <c r="D38" s="250"/>
      <c r="E38" s="250"/>
      <c r="F38" s="250"/>
      <c r="G38" s="250"/>
      <c r="H38" s="251">
        <v>0</v>
      </c>
      <c r="I38" s="192"/>
      <c r="J38" s="250">
        <v>2</v>
      </c>
      <c r="K38" s="250"/>
      <c r="L38" s="250"/>
      <c r="M38" s="250"/>
      <c r="N38" s="250"/>
      <c r="O38" s="251">
        <v>2</v>
      </c>
      <c r="P38" s="192"/>
      <c r="Q38" s="251">
        <v>2</v>
      </c>
    </row>
    <row r="39" spans="1:17" ht="20.100000000000001" customHeight="1">
      <c r="A39" s="249" t="s">
        <v>138</v>
      </c>
      <c r="B39" s="159"/>
      <c r="C39" s="250"/>
      <c r="D39" s="250"/>
      <c r="E39" s="250"/>
      <c r="F39" s="250"/>
      <c r="G39" s="250"/>
      <c r="H39" s="251">
        <v>0</v>
      </c>
      <c r="I39" s="192"/>
      <c r="J39" s="250">
        <v>2</v>
      </c>
      <c r="K39" s="250"/>
      <c r="L39" s="250"/>
      <c r="M39" s="250"/>
      <c r="N39" s="250">
        <v>1</v>
      </c>
      <c r="O39" s="251">
        <v>3</v>
      </c>
      <c r="P39" s="192"/>
      <c r="Q39" s="251">
        <v>3</v>
      </c>
    </row>
    <row r="40" spans="1:17" ht="20.100000000000001" customHeight="1">
      <c r="A40" s="249" t="s">
        <v>139</v>
      </c>
      <c r="B40" s="159"/>
      <c r="C40" s="250"/>
      <c r="D40" s="250"/>
      <c r="E40" s="250"/>
      <c r="F40" s="250"/>
      <c r="G40" s="250"/>
      <c r="H40" s="251">
        <v>0</v>
      </c>
      <c r="I40" s="192"/>
      <c r="J40" s="250">
        <v>7</v>
      </c>
      <c r="K40" s="250"/>
      <c r="L40" s="250"/>
      <c r="M40" s="250"/>
      <c r="N40" s="250"/>
      <c r="O40" s="251">
        <v>7</v>
      </c>
      <c r="P40" s="192"/>
      <c r="Q40" s="251">
        <v>7</v>
      </c>
    </row>
    <row r="41" spans="1:17" ht="8.1" customHeight="1">
      <c r="A41" s="248"/>
      <c r="B41" s="159"/>
      <c r="C41" s="159"/>
      <c r="D41" s="159"/>
      <c r="E41" s="159"/>
      <c r="F41" s="159"/>
      <c r="G41" s="159"/>
      <c r="H41" s="252"/>
      <c r="I41" s="159"/>
      <c r="J41" s="159"/>
      <c r="K41" s="159"/>
      <c r="L41" s="159"/>
      <c r="M41" s="159"/>
      <c r="N41" s="159"/>
      <c r="O41" s="252"/>
      <c r="P41" s="159"/>
      <c r="Q41" s="252"/>
    </row>
    <row r="42" spans="1:17" ht="20.100000000000001" customHeight="1">
      <c r="A42" s="253" t="s">
        <v>83</v>
      </c>
      <c r="B42" s="159"/>
      <c r="C42" s="254">
        <v>0</v>
      </c>
      <c r="D42" s="254">
        <v>0</v>
      </c>
      <c r="E42" s="254">
        <v>0</v>
      </c>
      <c r="F42" s="254">
        <v>0</v>
      </c>
      <c r="G42" s="254">
        <v>0</v>
      </c>
      <c r="H42" s="254">
        <v>0</v>
      </c>
      <c r="I42" s="192"/>
      <c r="J42" s="254">
        <v>231</v>
      </c>
      <c r="K42" s="254">
        <v>2</v>
      </c>
      <c r="L42" s="254">
        <v>8</v>
      </c>
      <c r="M42" s="254">
        <v>42</v>
      </c>
      <c r="N42" s="254">
        <v>2</v>
      </c>
      <c r="O42" s="254">
        <v>285</v>
      </c>
      <c r="P42" s="192"/>
      <c r="Q42" s="254">
        <v>285</v>
      </c>
    </row>
    <row r="43" spans="1:17">
      <c r="A43" s="135"/>
      <c r="B43" s="135"/>
      <c r="C43" s="128"/>
      <c r="D43" s="128"/>
      <c r="E43" s="128"/>
      <c r="F43" s="128"/>
      <c r="G43" s="128"/>
      <c r="H43" s="128"/>
      <c r="I43" s="128"/>
      <c r="J43" s="128"/>
      <c r="K43" s="128"/>
      <c r="L43" s="128"/>
      <c r="M43" s="128"/>
      <c r="N43" s="128"/>
      <c r="O43" s="128"/>
      <c r="P43" s="128"/>
      <c r="Q43" s="128"/>
    </row>
    <row r="44" spans="1:17" ht="15.95" customHeight="1">
      <c r="A44" s="128" t="s">
        <v>550</v>
      </c>
      <c r="B44" s="128"/>
      <c r="C44" s="128"/>
      <c r="D44" s="128"/>
      <c r="E44" s="128"/>
      <c r="F44" s="128"/>
      <c r="G44" s="128"/>
      <c r="H44" s="128"/>
      <c r="I44" s="128"/>
      <c r="J44" s="128"/>
      <c r="K44" s="128"/>
      <c r="L44" s="128"/>
      <c r="M44" s="128"/>
      <c r="N44" s="128"/>
      <c r="O44" s="128"/>
      <c r="P44" s="128"/>
      <c r="Q44" s="128"/>
    </row>
    <row r="45" spans="1:17" ht="15.95" customHeight="1">
      <c r="A45" s="128" t="s">
        <v>552</v>
      </c>
      <c r="B45" s="128"/>
      <c r="C45" s="128"/>
      <c r="D45" s="128"/>
      <c r="E45" s="128"/>
      <c r="F45" s="128"/>
      <c r="G45" s="128"/>
      <c r="H45" s="128"/>
      <c r="I45" s="128"/>
      <c r="J45" s="128"/>
      <c r="K45" s="128"/>
      <c r="L45" s="128"/>
      <c r="M45" s="128"/>
      <c r="N45" s="128"/>
      <c r="O45" s="128"/>
      <c r="P45" s="128"/>
      <c r="Q45" s="128"/>
    </row>
    <row r="46" spans="1:17" ht="15.95" customHeight="1">
      <c r="A46" s="128" t="s">
        <v>553</v>
      </c>
      <c r="B46" s="128"/>
      <c r="C46" s="128"/>
      <c r="D46" s="128"/>
      <c r="E46" s="128"/>
      <c r="F46" s="128"/>
      <c r="G46" s="128"/>
      <c r="H46" s="128"/>
      <c r="I46" s="128"/>
      <c r="J46" s="128"/>
      <c r="K46" s="128"/>
      <c r="L46" s="128"/>
      <c r="M46" s="128"/>
      <c r="N46" s="128"/>
      <c r="O46" s="128"/>
      <c r="P46" s="128"/>
      <c r="Q46" s="128"/>
    </row>
    <row r="47" spans="1:17" ht="15.95" customHeight="1">
      <c r="A47" s="128" t="s">
        <v>554</v>
      </c>
      <c r="B47" s="128"/>
      <c r="C47" s="128"/>
      <c r="D47" s="128"/>
      <c r="E47" s="128"/>
      <c r="F47" s="128"/>
      <c r="G47" s="128"/>
      <c r="H47" s="128"/>
      <c r="I47" s="128"/>
      <c r="J47" s="128"/>
      <c r="K47" s="128"/>
      <c r="L47" s="128"/>
      <c r="M47" s="128"/>
      <c r="N47" s="128"/>
      <c r="O47" s="128"/>
      <c r="P47" s="128"/>
      <c r="Q47" s="128"/>
    </row>
    <row r="48" spans="1:17" ht="15.95" customHeight="1">
      <c r="A48" s="128" t="s">
        <v>555</v>
      </c>
      <c r="B48" s="128"/>
      <c r="C48" s="128"/>
      <c r="D48" s="128"/>
      <c r="E48" s="128"/>
      <c r="F48" s="128"/>
      <c r="G48" s="128"/>
      <c r="H48" s="128"/>
      <c r="I48" s="128"/>
      <c r="J48" s="128"/>
      <c r="K48" s="128"/>
      <c r="L48" s="128"/>
      <c r="M48" s="128"/>
      <c r="N48" s="128"/>
      <c r="O48" s="128"/>
      <c r="P48" s="128"/>
      <c r="Q48" s="128"/>
    </row>
    <row r="49" spans="1:17" ht="15.95" customHeight="1">
      <c r="A49" s="128" t="s">
        <v>556</v>
      </c>
      <c r="B49" s="128"/>
      <c r="C49" s="128"/>
      <c r="D49" s="128"/>
      <c r="E49" s="128"/>
      <c r="F49" s="128"/>
      <c r="G49" s="128"/>
      <c r="H49" s="128"/>
      <c r="I49" s="128"/>
      <c r="J49" s="128"/>
      <c r="K49" s="128"/>
      <c r="L49" s="128"/>
      <c r="M49" s="128"/>
      <c r="N49" s="128"/>
      <c r="O49" s="128"/>
      <c r="P49" s="128"/>
      <c r="Q49" s="128"/>
    </row>
    <row r="50" spans="1:17" ht="15.95" customHeight="1">
      <c r="A50" s="128" t="s">
        <v>644</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DE12-9D43-4560-B1F4-9ED21CFCAFD7}">
  <sheetPr>
    <pageSetUpPr fitToPage="1"/>
  </sheetPr>
  <dimension ref="A1:L36"/>
  <sheetViews>
    <sheetView view="pageBreakPreview" zoomScale="115" zoomScaleNormal="100" zoomScaleSheetLayoutView="115" workbookViewId="0">
      <selection activeCell="N25" sqref="N25"/>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576" t="s">
        <v>90</v>
      </c>
      <c r="B2" s="576"/>
      <c r="C2" s="576"/>
      <c r="D2" s="576"/>
      <c r="E2" s="576"/>
      <c r="F2" s="576"/>
      <c r="G2" s="576"/>
      <c r="H2" s="576"/>
      <c r="I2" s="576"/>
      <c r="J2" s="576"/>
      <c r="K2" s="576"/>
      <c r="L2" s="576"/>
    </row>
    <row r="3" spans="1:12" ht="19.5" customHeight="1">
      <c r="A3" s="576" t="str">
        <f>UPPER(CONCATENATE("Enero 2024"))</f>
        <v>ENERO 2024</v>
      </c>
      <c r="B3" s="576"/>
      <c r="C3" s="576"/>
      <c r="D3" s="576"/>
      <c r="E3" s="576"/>
      <c r="F3" s="576"/>
      <c r="G3" s="576"/>
      <c r="H3" s="576"/>
      <c r="I3" s="576"/>
      <c r="J3" s="576"/>
      <c r="K3" s="576"/>
      <c r="L3" s="576"/>
    </row>
    <row r="4" spans="1:12">
      <c r="A4" s="121"/>
    </row>
    <row r="5" spans="1:12">
      <c r="A5" s="122" t="s">
        <v>81</v>
      </c>
      <c r="B5" s="122" t="s">
        <v>82</v>
      </c>
      <c r="C5" s="122" t="s">
        <v>48</v>
      </c>
    </row>
    <row r="6" spans="1:12" ht="29.25" customHeight="1">
      <c r="A6" s="123" t="s">
        <v>91</v>
      </c>
      <c r="B6" s="124">
        <v>127589</v>
      </c>
      <c r="C6" s="125">
        <v>0.54800000000000004</v>
      </c>
    </row>
    <row r="7" spans="1:12" ht="25.5">
      <c r="A7" s="123" t="s">
        <v>93</v>
      </c>
      <c r="B7" s="124">
        <v>75700</v>
      </c>
      <c r="C7" s="125">
        <v>0.3251</v>
      </c>
    </row>
    <row r="8" spans="1:12" ht="38.25">
      <c r="A8" s="123" t="s">
        <v>92</v>
      </c>
      <c r="B8" s="124">
        <v>17168</v>
      </c>
      <c r="C8" s="125">
        <v>7.3700000000000002E-2</v>
      </c>
    </row>
    <row r="9" spans="1:12" ht="25.5">
      <c r="A9" s="123" t="s">
        <v>94</v>
      </c>
      <c r="B9" s="124">
        <v>12372</v>
      </c>
      <c r="C9" s="125">
        <v>5.3100000000000001E-2</v>
      </c>
    </row>
    <row r="10" spans="1:12">
      <c r="A10" s="123" t="s">
        <v>83</v>
      </c>
      <c r="B10" s="124">
        <v>232829</v>
      </c>
      <c r="C10" s="126">
        <v>1</v>
      </c>
    </row>
    <row r="13" spans="1:12">
      <c r="A13" s="122" t="s">
        <v>81</v>
      </c>
      <c r="B13" s="122" t="s">
        <v>82</v>
      </c>
      <c r="C13" s="122" t="s">
        <v>48</v>
      </c>
    </row>
    <row r="14" spans="1:12">
      <c r="A14" s="123" t="s">
        <v>8</v>
      </c>
      <c r="B14" s="124">
        <v>219532</v>
      </c>
      <c r="C14" s="125">
        <v>0.94289999999999996</v>
      </c>
    </row>
    <row r="15" spans="1:12">
      <c r="A15" s="123" t="s">
        <v>9</v>
      </c>
      <c r="B15" s="124">
        <v>13297</v>
      </c>
      <c r="C15" s="125">
        <v>5.7099999999999998E-2</v>
      </c>
    </row>
    <row r="16" spans="1:12">
      <c r="A16" s="121"/>
    </row>
    <row r="17" spans="1:10">
      <c r="A17" s="121"/>
    </row>
    <row r="18" spans="1:10">
      <c r="A18" s="121"/>
    </row>
    <row r="19" spans="1:10">
      <c r="A19" s="121"/>
    </row>
    <row r="20" spans="1:10">
      <c r="A20" s="121"/>
    </row>
    <row r="21" spans="1:10">
      <c r="A21" s="121"/>
    </row>
    <row r="22" spans="1:10" ht="15.75">
      <c r="A22" s="121"/>
      <c r="F22" s="129" t="s">
        <v>97</v>
      </c>
      <c r="G22" s="130">
        <v>232829</v>
      </c>
    </row>
    <row r="23" spans="1:10" ht="20.100000000000001" customHeight="1">
      <c r="A23" s="121"/>
    </row>
    <row r="24" spans="1:10">
      <c r="A24" s="121"/>
    </row>
    <row r="25" spans="1:10">
      <c r="A25" s="121"/>
    </row>
    <row r="26" spans="1:10">
      <c r="A26" s="121"/>
    </row>
    <row r="27" spans="1:10">
      <c r="A27" s="121"/>
      <c r="B27" s="579" t="s">
        <v>98</v>
      </c>
      <c r="C27" s="579"/>
      <c r="D27" s="579"/>
      <c r="H27" s="578" t="s">
        <v>99</v>
      </c>
      <c r="I27" s="578"/>
      <c r="J27" s="578"/>
    </row>
    <row r="28" spans="1:10">
      <c r="A28" s="121"/>
      <c r="B28" s="579"/>
      <c r="C28" s="579"/>
      <c r="D28" s="579"/>
      <c r="H28" s="578"/>
      <c r="I28" s="578"/>
      <c r="J28" s="578"/>
    </row>
    <row r="29" spans="1:10">
      <c r="A29" s="121"/>
      <c r="B29" s="577">
        <v>219532</v>
      </c>
      <c r="C29" s="577"/>
      <c r="D29" s="577"/>
      <c r="H29" s="577">
        <v>13297</v>
      </c>
      <c r="I29" s="577"/>
      <c r="J29" s="577"/>
    </row>
    <row r="30" spans="1:10">
      <c r="A30" s="121"/>
      <c r="B30" s="577"/>
      <c r="C30" s="577"/>
      <c r="D30" s="577"/>
      <c r="H30" s="577"/>
      <c r="I30" s="577"/>
      <c r="J30" s="577"/>
    </row>
    <row r="31" spans="1:10">
      <c r="A31" s="121"/>
    </row>
    <row r="32" spans="1:10">
      <c r="A32" s="121"/>
    </row>
    <row r="33" spans="1:1" ht="33.75" customHeight="1">
      <c r="A33" s="121"/>
    </row>
    <row r="34" spans="1:1" ht="9.9499999999999993" customHeight="1">
      <c r="A34" s="681" t="s">
        <v>95</v>
      </c>
    </row>
    <row r="35" spans="1:1" ht="9.9499999999999993" customHeight="1">
      <c r="A35" s="681" t="s">
        <v>644</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scale="93"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19074-C34A-42AA-91BB-83856D9EA6FB}">
  <sheetPr>
    <pageSetUpPr fitToPage="1"/>
  </sheetPr>
  <dimension ref="A1:M42"/>
  <sheetViews>
    <sheetView view="pageBreakPreview" zoomScaleNormal="100" zoomScaleSheetLayoutView="100" workbookViewId="0">
      <selection activeCell="P12" sqref="P12"/>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659"/>
      <c r="B2" s="659"/>
      <c r="C2" s="659"/>
      <c r="D2" s="659"/>
      <c r="E2" s="659"/>
      <c r="F2" s="659"/>
      <c r="G2" s="659"/>
      <c r="H2" s="659"/>
      <c r="I2" s="659"/>
      <c r="J2" s="659"/>
      <c r="K2" s="659"/>
      <c r="L2" s="659"/>
      <c r="M2" s="659"/>
    </row>
    <row r="3" spans="1:13" ht="24.95" customHeight="1">
      <c r="A3" s="629" t="s">
        <v>558</v>
      </c>
      <c r="B3" s="629"/>
      <c r="C3" s="629"/>
      <c r="D3" s="629"/>
      <c r="E3" s="629"/>
      <c r="F3" s="629"/>
      <c r="G3" s="629"/>
      <c r="H3" s="629"/>
      <c r="I3" s="629"/>
      <c r="J3" s="629"/>
      <c r="K3" s="629"/>
      <c r="L3" s="629"/>
      <c r="M3" s="629"/>
    </row>
    <row r="4" spans="1:13" ht="20.100000000000001" customHeight="1">
      <c r="A4" s="629" t="str">
        <f>UPPER(CONCATENATE("Enero 2024"))</f>
        <v>ENERO 2024</v>
      </c>
      <c r="B4" s="629"/>
      <c r="C4" s="629"/>
      <c r="D4" s="629"/>
      <c r="E4" s="629"/>
      <c r="F4" s="629"/>
      <c r="G4" s="629"/>
      <c r="H4" s="629"/>
      <c r="I4" s="629"/>
      <c r="J4" s="629"/>
      <c r="K4" s="629"/>
      <c r="L4" s="629"/>
      <c r="M4" s="629"/>
    </row>
    <row r="5" spans="1:13">
      <c r="A5" s="121"/>
    </row>
    <row r="6" spans="1:13" ht="33" customHeight="1">
      <c r="A6" s="197" t="s">
        <v>559</v>
      </c>
      <c r="B6" s="196" t="s">
        <v>83</v>
      </c>
      <c r="C6" s="660"/>
      <c r="D6" s="660"/>
      <c r="E6" s="660"/>
      <c r="F6" s="660" t="s">
        <v>540</v>
      </c>
      <c r="G6" s="660"/>
      <c r="H6" s="660"/>
    </row>
    <row r="7" spans="1:13">
      <c r="A7" s="197" t="s">
        <v>541</v>
      </c>
      <c r="B7" s="196">
        <v>0</v>
      </c>
    </row>
    <row r="8" spans="1:13">
      <c r="A8" s="197" t="s">
        <v>542</v>
      </c>
      <c r="B8" s="196">
        <v>0</v>
      </c>
    </row>
    <row r="9" spans="1:13">
      <c r="A9" s="197" t="s">
        <v>543</v>
      </c>
      <c r="B9" s="196">
        <v>0</v>
      </c>
    </row>
    <row r="10" spans="1:13">
      <c r="A10" s="197" t="s">
        <v>563</v>
      </c>
      <c r="B10" s="196">
        <v>0</v>
      </c>
    </row>
    <row r="11" spans="1:13">
      <c r="A11" s="197" t="s">
        <v>544</v>
      </c>
      <c r="B11" s="196">
        <v>0</v>
      </c>
    </row>
    <row r="12" spans="1:13">
      <c r="A12" s="197" t="s">
        <v>561</v>
      </c>
      <c r="B12" s="196"/>
    </row>
    <row r="14" spans="1:13">
      <c r="A14" s="197" t="s">
        <v>562</v>
      </c>
      <c r="B14" s="196" t="s">
        <v>83</v>
      </c>
    </row>
    <row r="15" spans="1:13">
      <c r="A15" s="197" t="s">
        <v>545</v>
      </c>
      <c r="B15" s="196">
        <v>231</v>
      </c>
    </row>
    <row r="16" spans="1:13" ht="16.5">
      <c r="A16" s="197" t="s">
        <v>548</v>
      </c>
      <c r="B16" s="196">
        <v>42</v>
      </c>
    </row>
    <row r="17" spans="1:5">
      <c r="A17" s="197" t="s">
        <v>547</v>
      </c>
      <c r="B17" s="196">
        <v>8</v>
      </c>
    </row>
    <row r="18" spans="1:5">
      <c r="A18" s="197" t="s">
        <v>546</v>
      </c>
      <c r="B18" s="196">
        <v>2</v>
      </c>
    </row>
    <row r="19" spans="1:5">
      <c r="A19" s="197" t="s">
        <v>549</v>
      </c>
      <c r="B19" s="196">
        <v>2</v>
      </c>
    </row>
    <row r="20" spans="1:5">
      <c r="A20" s="197" t="s">
        <v>561</v>
      </c>
      <c r="B20" s="196"/>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55"/>
      <c r="E32" s="256"/>
    </row>
    <row r="33" spans="1:11">
      <c r="A33" s="121"/>
    </row>
    <row r="34" spans="1:11" ht="35.25" customHeight="1">
      <c r="A34" s="121"/>
      <c r="F34" s="704" t="s">
        <v>97</v>
      </c>
      <c r="G34" s="705">
        <v>285</v>
      </c>
      <c r="K34" s="186" t="s">
        <v>1</v>
      </c>
    </row>
    <row r="35" spans="1:11">
      <c r="A35" s="121"/>
    </row>
    <row r="36" spans="1:11">
      <c r="A36" s="121"/>
    </row>
    <row r="37" spans="1:11">
      <c r="A37" s="121"/>
    </row>
    <row r="38" spans="1:11" s="128" customFormat="1" ht="9.75" customHeight="1">
      <c r="A38" s="169" t="s">
        <v>564</v>
      </c>
    </row>
    <row r="39" spans="1:11" s="128" customFormat="1" ht="9.75" customHeight="1">
      <c r="A39" s="169" t="s">
        <v>551</v>
      </c>
    </row>
    <row r="40" spans="1:11" s="128" customFormat="1" ht="9.75" customHeight="1">
      <c r="A40" s="169" t="s">
        <v>556</v>
      </c>
    </row>
    <row r="41" spans="1:11" s="128" customFormat="1" ht="9.75" customHeight="1">
      <c r="A41" s="169" t="s">
        <v>644</v>
      </c>
    </row>
    <row r="42" spans="1:11" s="128" customFormat="1" ht="12" customHeight="1">
      <c r="A42" s="229"/>
    </row>
  </sheetData>
  <sortState xmlns:xlrd2="http://schemas.microsoft.com/office/spreadsheetml/2017/richdata2" ref="A15:B19">
    <sortCondition descending="1" ref="B15:B19"/>
  </sortState>
  <mergeCells count="5">
    <mergeCell ref="A4:M4"/>
    <mergeCell ref="A3:M3"/>
    <mergeCell ref="A2:M2"/>
    <mergeCell ref="C6:E6"/>
    <mergeCell ref="F6:H6"/>
  </mergeCells>
  <printOptions horizontalCentered="1"/>
  <pageMargins left="0.23622047244094491" right="0.23622047244094491" top="0.74803149606299213" bottom="0.35433070866141736" header="0" footer="0.31496062992125984"/>
  <pageSetup scale="92"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C0B7-1189-40F6-B911-D5A0BCD74888}">
  <sheetPr>
    <pageSetUpPr fitToPage="1"/>
  </sheetPr>
  <dimension ref="A1:Q48"/>
  <sheetViews>
    <sheetView view="pageBreakPreview" topLeftCell="A12" zoomScale="85" zoomScaleNormal="100" zoomScaleSheetLayoutView="85" workbookViewId="0">
      <selection activeCell="U16" sqref="U16"/>
    </sheetView>
  </sheetViews>
  <sheetFormatPr baseColWidth="10" defaultRowHeight="12.75"/>
  <cols>
    <col min="1" max="1" width="45.7109375" style="247" customWidth="1"/>
    <col min="2" max="2" width="1.42578125" style="247" customWidth="1"/>
    <col min="3" max="8" width="15.7109375" style="247" customWidth="1"/>
    <col min="9" max="9" width="1.42578125" style="247" customWidth="1"/>
    <col min="10" max="15" width="15.7109375" style="247" customWidth="1"/>
    <col min="16" max="16" width="1.42578125" style="247" customWidth="1"/>
    <col min="17" max="17" width="10.7109375" style="247" customWidth="1"/>
    <col min="18" max="16384" width="11.42578125" style="247"/>
  </cols>
  <sheetData>
    <row r="1" spans="1:17" ht="23.1" customHeight="1">
      <c r="A1" s="128" t="s">
        <v>62</v>
      </c>
      <c r="B1" s="128"/>
      <c r="C1" s="128"/>
      <c r="D1" s="128"/>
      <c r="E1" s="128"/>
      <c r="F1" s="128"/>
      <c r="G1" s="128"/>
      <c r="H1" s="128"/>
      <c r="I1" s="128"/>
      <c r="J1" s="128"/>
      <c r="K1" s="128"/>
      <c r="L1" s="128"/>
      <c r="M1" s="128"/>
      <c r="N1" s="128"/>
      <c r="O1" s="128"/>
      <c r="P1" s="128"/>
      <c r="Q1" s="128"/>
    </row>
    <row r="2" spans="1:17" ht="35.1" customHeight="1">
      <c r="A2" s="656" t="s">
        <v>570</v>
      </c>
      <c r="B2" s="656"/>
      <c r="C2" s="656"/>
      <c r="D2" s="656"/>
      <c r="E2" s="656"/>
      <c r="F2" s="656"/>
      <c r="G2" s="656"/>
      <c r="H2" s="656"/>
      <c r="I2" s="656"/>
      <c r="J2" s="656"/>
      <c r="K2" s="656"/>
      <c r="L2" s="656"/>
      <c r="M2" s="656"/>
      <c r="N2" s="656"/>
      <c r="O2" s="656"/>
      <c r="P2" s="656"/>
      <c r="Q2" s="656"/>
    </row>
    <row r="3" spans="1:17" ht="24.95" customHeight="1">
      <c r="A3" s="656" t="str">
        <f>UPPER(CONCATENATE("Enero 2024"))</f>
        <v>ENERO 2024</v>
      </c>
      <c r="B3" s="656"/>
      <c r="C3" s="656"/>
      <c r="D3" s="656"/>
      <c r="E3" s="656"/>
      <c r="F3" s="656"/>
      <c r="G3" s="656"/>
      <c r="H3" s="656"/>
      <c r="I3" s="656"/>
      <c r="J3" s="656"/>
      <c r="K3" s="656"/>
      <c r="L3" s="656"/>
      <c r="M3" s="656"/>
      <c r="N3" s="656"/>
      <c r="O3" s="656"/>
      <c r="P3" s="656"/>
      <c r="Q3" s="656"/>
    </row>
    <row r="4" spans="1:17">
      <c r="A4" s="135"/>
      <c r="B4" s="128"/>
      <c r="C4" s="128"/>
      <c r="D4" s="128"/>
      <c r="E4" s="128"/>
      <c r="F4" s="128"/>
      <c r="G4" s="128"/>
      <c r="H4" s="128"/>
      <c r="I4" s="128"/>
      <c r="J4" s="128"/>
      <c r="K4" s="128"/>
      <c r="L4" s="128"/>
      <c r="M4" s="128"/>
      <c r="N4" s="128"/>
      <c r="O4" s="128"/>
      <c r="P4" s="128"/>
      <c r="Q4" s="128"/>
    </row>
    <row r="5" spans="1:17" ht="35.1" customHeight="1">
      <c r="A5" s="628" t="s">
        <v>538</v>
      </c>
      <c r="B5" s="159"/>
      <c r="C5" s="657" t="s">
        <v>565</v>
      </c>
      <c r="D5" s="657"/>
      <c r="E5" s="657"/>
      <c r="F5" s="657"/>
      <c r="G5" s="657"/>
      <c r="H5" s="657"/>
      <c r="I5" s="257"/>
      <c r="J5" s="657" t="s">
        <v>566</v>
      </c>
      <c r="K5" s="657"/>
      <c r="L5" s="657"/>
      <c r="M5" s="657"/>
      <c r="N5" s="657"/>
      <c r="O5" s="657"/>
      <c r="P5" s="658"/>
      <c r="Q5" s="657" t="s">
        <v>103</v>
      </c>
    </row>
    <row r="6" spans="1:17" ht="43.5" customHeight="1">
      <c r="A6" s="628"/>
      <c r="B6" s="159"/>
      <c r="C6" s="526" t="s">
        <v>541</v>
      </c>
      <c r="D6" s="526" t="s">
        <v>542</v>
      </c>
      <c r="E6" s="526" t="s">
        <v>567</v>
      </c>
      <c r="F6" s="526" t="s">
        <v>571</v>
      </c>
      <c r="G6" s="526" t="s">
        <v>544</v>
      </c>
      <c r="H6" s="526" t="s">
        <v>107</v>
      </c>
      <c r="I6" s="257"/>
      <c r="J6" s="526" t="s">
        <v>545</v>
      </c>
      <c r="K6" s="526" t="s">
        <v>546</v>
      </c>
      <c r="L6" s="526" t="s">
        <v>547</v>
      </c>
      <c r="M6" s="526" t="s">
        <v>548</v>
      </c>
      <c r="N6" s="526" t="s">
        <v>549</v>
      </c>
      <c r="O6" s="526" t="s">
        <v>107</v>
      </c>
      <c r="P6" s="658"/>
      <c r="Q6" s="657"/>
    </row>
    <row r="7" spans="1:17" ht="8.1" customHeight="1">
      <c r="A7" s="248"/>
      <c r="B7" s="159"/>
      <c r="C7" s="159"/>
      <c r="D7" s="159"/>
      <c r="E7" s="159"/>
      <c r="F7" s="159"/>
      <c r="G7" s="159"/>
      <c r="H7" s="159"/>
      <c r="I7" s="159"/>
      <c r="J7" s="159"/>
      <c r="K7" s="159"/>
      <c r="L7" s="159"/>
      <c r="M7" s="159"/>
      <c r="N7" s="159"/>
      <c r="O7" s="159"/>
      <c r="P7" s="159"/>
      <c r="Q7" s="159"/>
    </row>
    <row r="8" spans="1:17" ht="20.100000000000001" customHeight="1">
      <c r="A8" s="249" t="s">
        <v>108</v>
      </c>
      <c r="B8" s="159"/>
      <c r="C8" s="250">
        <v>77</v>
      </c>
      <c r="D8" s="250">
        <v>34</v>
      </c>
      <c r="E8" s="250">
        <v>21</v>
      </c>
      <c r="F8" s="250">
        <v>2</v>
      </c>
      <c r="G8" s="250">
        <v>3</v>
      </c>
      <c r="H8" s="258">
        <v>137</v>
      </c>
      <c r="I8" s="259"/>
      <c r="J8" s="250">
        <v>194</v>
      </c>
      <c r="K8" s="250">
        <v>1</v>
      </c>
      <c r="L8" s="250">
        <v>89</v>
      </c>
      <c r="M8" s="250">
        <v>47</v>
      </c>
      <c r="N8" s="250"/>
      <c r="O8" s="258">
        <v>331</v>
      </c>
      <c r="P8" s="192"/>
      <c r="Q8" s="258">
        <v>468</v>
      </c>
    </row>
    <row r="9" spans="1:17" ht="20.100000000000001" customHeight="1">
      <c r="A9" s="249" t="s">
        <v>109</v>
      </c>
      <c r="B9" s="159"/>
      <c r="C9" s="250">
        <v>449</v>
      </c>
      <c r="D9" s="250">
        <v>26</v>
      </c>
      <c r="E9" s="250">
        <v>453</v>
      </c>
      <c r="F9" s="250">
        <v>9</v>
      </c>
      <c r="G9" s="250">
        <v>24</v>
      </c>
      <c r="H9" s="258">
        <v>961</v>
      </c>
      <c r="I9" s="259"/>
      <c r="J9" s="250">
        <v>365</v>
      </c>
      <c r="K9" s="250">
        <v>11</v>
      </c>
      <c r="L9" s="260">
        <v>1643</v>
      </c>
      <c r="M9" s="260">
        <v>1356</v>
      </c>
      <c r="N9" s="250">
        <v>3</v>
      </c>
      <c r="O9" s="251">
        <v>3378</v>
      </c>
      <c r="P9" s="192"/>
      <c r="Q9" s="251">
        <v>4339</v>
      </c>
    </row>
    <row r="10" spans="1:17" ht="20.100000000000001" customHeight="1">
      <c r="A10" s="249" t="s">
        <v>110</v>
      </c>
      <c r="B10" s="159"/>
      <c r="C10" s="250">
        <v>100</v>
      </c>
      <c r="D10" s="250">
        <v>90</v>
      </c>
      <c r="E10" s="250">
        <v>47</v>
      </c>
      <c r="F10" s="250"/>
      <c r="G10" s="250">
        <v>2</v>
      </c>
      <c r="H10" s="258">
        <v>239</v>
      </c>
      <c r="I10" s="259"/>
      <c r="J10" s="250">
        <v>149</v>
      </c>
      <c r="K10" s="250"/>
      <c r="L10" s="250">
        <v>647</v>
      </c>
      <c r="M10" s="250">
        <v>75</v>
      </c>
      <c r="N10" s="250">
        <v>1</v>
      </c>
      <c r="O10" s="258">
        <v>872</v>
      </c>
      <c r="P10" s="192"/>
      <c r="Q10" s="251">
        <v>1111</v>
      </c>
    </row>
    <row r="11" spans="1:17" ht="20.100000000000001" customHeight="1">
      <c r="A11" s="249" t="s">
        <v>111</v>
      </c>
      <c r="B11" s="159"/>
      <c r="C11" s="250">
        <v>83</v>
      </c>
      <c r="D11" s="250">
        <v>18</v>
      </c>
      <c r="E11" s="250">
        <v>18</v>
      </c>
      <c r="F11" s="250">
        <v>1</v>
      </c>
      <c r="G11" s="250">
        <v>1</v>
      </c>
      <c r="H11" s="258">
        <v>121</v>
      </c>
      <c r="I11" s="259"/>
      <c r="J11" s="250">
        <v>10</v>
      </c>
      <c r="K11" s="250">
        <v>1</v>
      </c>
      <c r="L11" s="250"/>
      <c r="M11" s="250">
        <v>2</v>
      </c>
      <c r="N11" s="250"/>
      <c r="O11" s="258">
        <v>13</v>
      </c>
      <c r="P11" s="192"/>
      <c r="Q11" s="258">
        <v>134</v>
      </c>
    </row>
    <row r="12" spans="1:17" ht="20.100000000000001" customHeight="1">
      <c r="A12" s="249" t="s">
        <v>114</v>
      </c>
      <c r="B12" s="159"/>
      <c r="C12" s="250">
        <v>312</v>
      </c>
      <c r="D12" s="250">
        <v>318</v>
      </c>
      <c r="E12" s="250">
        <v>105</v>
      </c>
      <c r="F12" s="250">
        <v>13</v>
      </c>
      <c r="G12" s="250">
        <v>18</v>
      </c>
      <c r="H12" s="258">
        <v>766</v>
      </c>
      <c r="I12" s="259"/>
      <c r="J12" s="250"/>
      <c r="K12" s="250">
        <v>54</v>
      </c>
      <c r="L12" s="250">
        <v>40</v>
      </c>
      <c r="M12" s="250">
        <v>272</v>
      </c>
      <c r="N12" s="250">
        <v>1</v>
      </c>
      <c r="O12" s="258">
        <v>367</v>
      </c>
      <c r="P12" s="192"/>
      <c r="Q12" s="251">
        <v>1133</v>
      </c>
    </row>
    <row r="13" spans="1:17" ht="20.100000000000001" customHeight="1">
      <c r="A13" s="249" t="s">
        <v>115</v>
      </c>
      <c r="B13" s="159"/>
      <c r="C13" s="250">
        <v>524</v>
      </c>
      <c r="D13" s="250">
        <v>470</v>
      </c>
      <c r="E13" s="250">
        <v>333</v>
      </c>
      <c r="F13" s="250">
        <v>16</v>
      </c>
      <c r="G13" s="250">
        <v>12</v>
      </c>
      <c r="H13" s="251">
        <v>1355</v>
      </c>
      <c r="I13" s="259"/>
      <c r="J13" s="250">
        <v>253</v>
      </c>
      <c r="K13" s="250">
        <v>7</v>
      </c>
      <c r="L13" s="250">
        <v>7</v>
      </c>
      <c r="M13" s="250">
        <v>434</v>
      </c>
      <c r="N13" s="250">
        <v>4</v>
      </c>
      <c r="O13" s="258">
        <v>705</v>
      </c>
      <c r="P13" s="192"/>
      <c r="Q13" s="251">
        <v>2060</v>
      </c>
    </row>
    <row r="14" spans="1:17" ht="20.100000000000001" customHeight="1">
      <c r="A14" s="249" t="s">
        <v>116</v>
      </c>
      <c r="B14" s="159"/>
      <c r="C14" s="250">
        <v>74</v>
      </c>
      <c r="D14" s="250"/>
      <c r="E14" s="250"/>
      <c r="F14" s="250">
        <v>26</v>
      </c>
      <c r="G14" s="250">
        <v>2</v>
      </c>
      <c r="H14" s="258">
        <v>102</v>
      </c>
      <c r="I14" s="259"/>
      <c r="J14" s="250">
        <v>946</v>
      </c>
      <c r="K14" s="250">
        <v>79</v>
      </c>
      <c r="L14" s="250">
        <v>47</v>
      </c>
      <c r="M14" s="250">
        <v>679</v>
      </c>
      <c r="N14" s="250">
        <v>58</v>
      </c>
      <c r="O14" s="251">
        <v>1809</v>
      </c>
      <c r="P14" s="192"/>
      <c r="Q14" s="251">
        <v>1911</v>
      </c>
    </row>
    <row r="15" spans="1:17" ht="20.100000000000001" customHeight="1">
      <c r="A15" s="249" t="s">
        <v>112</v>
      </c>
      <c r="B15" s="159"/>
      <c r="C15" s="250">
        <v>109</v>
      </c>
      <c r="D15" s="250">
        <v>47</v>
      </c>
      <c r="E15" s="250">
        <v>64</v>
      </c>
      <c r="F15" s="250">
        <v>6</v>
      </c>
      <c r="G15" s="250">
        <v>4</v>
      </c>
      <c r="H15" s="258">
        <v>230</v>
      </c>
      <c r="I15" s="259"/>
      <c r="J15" s="250">
        <v>121</v>
      </c>
      <c r="K15" s="250">
        <v>52</v>
      </c>
      <c r="L15" s="250">
        <v>101</v>
      </c>
      <c r="M15" s="250">
        <v>391</v>
      </c>
      <c r="N15" s="250">
        <v>1</v>
      </c>
      <c r="O15" s="258">
        <v>666</v>
      </c>
      <c r="P15" s="192"/>
      <c r="Q15" s="258">
        <v>896</v>
      </c>
    </row>
    <row r="16" spans="1:17" ht="20.100000000000001" customHeight="1">
      <c r="A16" s="249" t="s">
        <v>113</v>
      </c>
      <c r="B16" s="159"/>
      <c r="C16" s="250">
        <v>81</v>
      </c>
      <c r="D16" s="250">
        <v>52</v>
      </c>
      <c r="E16" s="250">
        <v>70</v>
      </c>
      <c r="F16" s="250">
        <v>4</v>
      </c>
      <c r="G16" s="250">
        <v>41</v>
      </c>
      <c r="H16" s="258">
        <v>248</v>
      </c>
      <c r="I16" s="259"/>
      <c r="J16" s="250">
        <v>359</v>
      </c>
      <c r="K16" s="250">
        <v>22</v>
      </c>
      <c r="L16" s="250">
        <v>309</v>
      </c>
      <c r="M16" s="250">
        <v>61</v>
      </c>
      <c r="N16" s="250"/>
      <c r="O16" s="258">
        <v>751</v>
      </c>
      <c r="P16" s="192"/>
      <c r="Q16" s="258">
        <v>999</v>
      </c>
    </row>
    <row r="17" spans="1:17" ht="20.100000000000001" customHeight="1">
      <c r="A17" s="249" t="s">
        <v>117</v>
      </c>
      <c r="B17" s="159"/>
      <c r="C17" s="250">
        <v>280</v>
      </c>
      <c r="D17" s="250">
        <v>196</v>
      </c>
      <c r="E17" s="250">
        <v>103</v>
      </c>
      <c r="F17" s="250">
        <v>16</v>
      </c>
      <c r="G17" s="250">
        <v>8</v>
      </c>
      <c r="H17" s="258">
        <v>603</v>
      </c>
      <c r="I17" s="259"/>
      <c r="J17" s="250"/>
      <c r="K17" s="250">
        <v>2</v>
      </c>
      <c r="L17" s="250">
        <v>30</v>
      </c>
      <c r="M17" s="250">
        <v>148</v>
      </c>
      <c r="N17" s="250"/>
      <c r="O17" s="258">
        <v>180</v>
      </c>
      <c r="P17" s="192"/>
      <c r="Q17" s="258">
        <v>783</v>
      </c>
    </row>
    <row r="18" spans="1:17" ht="20.100000000000001" customHeight="1">
      <c r="A18" s="249" t="s">
        <v>122</v>
      </c>
      <c r="B18" s="159"/>
      <c r="C18" s="250">
        <v>62</v>
      </c>
      <c r="D18" s="250"/>
      <c r="E18" s="250">
        <v>55</v>
      </c>
      <c r="F18" s="250">
        <v>7</v>
      </c>
      <c r="G18" s="250">
        <v>7</v>
      </c>
      <c r="H18" s="258">
        <v>131</v>
      </c>
      <c r="I18" s="259"/>
      <c r="J18" s="250">
        <v>716</v>
      </c>
      <c r="K18" s="250">
        <v>13</v>
      </c>
      <c r="L18" s="250">
        <v>12</v>
      </c>
      <c r="M18" s="250">
        <v>492</v>
      </c>
      <c r="N18" s="250"/>
      <c r="O18" s="251">
        <v>1233</v>
      </c>
      <c r="P18" s="192"/>
      <c r="Q18" s="251">
        <v>1364</v>
      </c>
    </row>
    <row r="19" spans="1:17" ht="20.100000000000001" customHeight="1">
      <c r="A19" s="249" t="s">
        <v>118</v>
      </c>
      <c r="B19" s="159"/>
      <c r="C19" s="250">
        <v>268</v>
      </c>
      <c r="D19" s="250">
        <v>190</v>
      </c>
      <c r="E19" s="250">
        <v>64</v>
      </c>
      <c r="F19" s="250">
        <v>21</v>
      </c>
      <c r="G19" s="250">
        <v>6</v>
      </c>
      <c r="H19" s="258">
        <v>549</v>
      </c>
      <c r="I19" s="259"/>
      <c r="J19" s="250"/>
      <c r="K19" s="250">
        <v>4</v>
      </c>
      <c r="L19" s="250">
        <v>104</v>
      </c>
      <c r="M19" s="250">
        <v>318</v>
      </c>
      <c r="N19" s="250"/>
      <c r="O19" s="258">
        <v>426</v>
      </c>
      <c r="P19" s="192"/>
      <c r="Q19" s="258">
        <v>975</v>
      </c>
    </row>
    <row r="20" spans="1:17" ht="20.100000000000001" customHeight="1">
      <c r="A20" s="249" t="s">
        <v>119</v>
      </c>
      <c r="B20" s="159"/>
      <c r="C20" s="250">
        <v>219</v>
      </c>
      <c r="D20" s="250">
        <v>139</v>
      </c>
      <c r="E20" s="250">
        <v>169</v>
      </c>
      <c r="F20" s="250">
        <v>10</v>
      </c>
      <c r="G20" s="250"/>
      <c r="H20" s="258">
        <v>537</v>
      </c>
      <c r="I20" s="259"/>
      <c r="J20" s="250">
        <v>341</v>
      </c>
      <c r="K20" s="250">
        <v>2</v>
      </c>
      <c r="L20" s="250">
        <v>36</v>
      </c>
      <c r="M20" s="260">
        <v>1064</v>
      </c>
      <c r="N20" s="250"/>
      <c r="O20" s="251">
        <v>1443</v>
      </c>
      <c r="P20" s="192"/>
      <c r="Q20" s="251">
        <v>1980</v>
      </c>
    </row>
    <row r="21" spans="1:17" ht="20.100000000000001" customHeight="1">
      <c r="A21" s="249" t="s">
        <v>120</v>
      </c>
      <c r="B21" s="159"/>
      <c r="C21" s="250">
        <v>11</v>
      </c>
      <c r="D21" s="250">
        <v>5</v>
      </c>
      <c r="E21" s="250">
        <v>10</v>
      </c>
      <c r="F21" s="250">
        <v>2</v>
      </c>
      <c r="G21" s="250">
        <v>2</v>
      </c>
      <c r="H21" s="258">
        <v>30</v>
      </c>
      <c r="I21" s="259"/>
      <c r="J21" s="250">
        <v>34</v>
      </c>
      <c r="K21" s="250">
        <v>1</v>
      </c>
      <c r="L21" s="250">
        <v>22</v>
      </c>
      <c r="M21" s="250">
        <v>62</v>
      </c>
      <c r="N21" s="250">
        <v>4</v>
      </c>
      <c r="O21" s="258">
        <v>123</v>
      </c>
      <c r="P21" s="192"/>
      <c r="Q21" s="258">
        <v>153</v>
      </c>
    </row>
    <row r="22" spans="1:17" ht="20.100000000000001" customHeight="1">
      <c r="A22" s="249" t="s">
        <v>121</v>
      </c>
      <c r="B22" s="159"/>
      <c r="C22" s="250">
        <v>440</v>
      </c>
      <c r="D22" s="250">
        <v>103</v>
      </c>
      <c r="E22" s="250">
        <v>314</v>
      </c>
      <c r="F22" s="250">
        <v>23</v>
      </c>
      <c r="G22" s="250">
        <v>48</v>
      </c>
      <c r="H22" s="258">
        <v>928</v>
      </c>
      <c r="I22" s="259"/>
      <c r="J22" s="260">
        <v>2547</v>
      </c>
      <c r="K22" s="250">
        <v>43</v>
      </c>
      <c r="L22" s="260">
        <v>1442</v>
      </c>
      <c r="M22" s="250">
        <v>498</v>
      </c>
      <c r="N22" s="250">
        <v>3</v>
      </c>
      <c r="O22" s="251">
        <v>4533</v>
      </c>
      <c r="P22" s="192"/>
      <c r="Q22" s="251">
        <v>5461</v>
      </c>
    </row>
    <row r="23" spans="1:17" ht="20.100000000000001" customHeight="1">
      <c r="A23" s="249" t="s">
        <v>123</v>
      </c>
      <c r="B23" s="159"/>
      <c r="C23" s="250">
        <v>479</v>
      </c>
      <c r="D23" s="250">
        <v>120</v>
      </c>
      <c r="E23" s="250">
        <v>181</v>
      </c>
      <c r="F23" s="250">
        <v>16</v>
      </c>
      <c r="G23" s="250">
        <v>62</v>
      </c>
      <c r="H23" s="258">
        <v>858</v>
      </c>
      <c r="I23" s="259"/>
      <c r="J23" s="250">
        <v>108</v>
      </c>
      <c r="K23" s="250">
        <v>8</v>
      </c>
      <c r="L23" s="250">
        <v>46</v>
      </c>
      <c r="M23" s="250">
        <v>554</v>
      </c>
      <c r="N23" s="250">
        <v>1</v>
      </c>
      <c r="O23" s="258">
        <v>717</v>
      </c>
      <c r="P23" s="192"/>
      <c r="Q23" s="251">
        <v>1575</v>
      </c>
    </row>
    <row r="24" spans="1:17" ht="20.100000000000001" customHeight="1">
      <c r="A24" s="249" t="s">
        <v>124</v>
      </c>
      <c r="B24" s="159"/>
      <c r="C24" s="250">
        <v>138</v>
      </c>
      <c r="D24" s="250">
        <v>70</v>
      </c>
      <c r="E24" s="250">
        <v>68</v>
      </c>
      <c r="F24" s="250">
        <v>9</v>
      </c>
      <c r="G24" s="250">
        <v>1</v>
      </c>
      <c r="H24" s="258">
        <v>286</v>
      </c>
      <c r="I24" s="259"/>
      <c r="J24" s="250">
        <v>90</v>
      </c>
      <c r="K24" s="250">
        <v>3</v>
      </c>
      <c r="L24" s="250">
        <v>48</v>
      </c>
      <c r="M24" s="250">
        <v>148</v>
      </c>
      <c r="N24" s="250">
        <v>3</v>
      </c>
      <c r="O24" s="258">
        <v>292</v>
      </c>
      <c r="P24" s="192"/>
      <c r="Q24" s="258">
        <v>578</v>
      </c>
    </row>
    <row r="25" spans="1:17" ht="20.100000000000001" customHeight="1">
      <c r="A25" s="249" t="s">
        <v>125</v>
      </c>
      <c r="B25" s="159"/>
      <c r="C25" s="250">
        <v>254</v>
      </c>
      <c r="D25" s="250">
        <v>293</v>
      </c>
      <c r="E25" s="250">
        <v>72</v>
      </c>
      <c r="F25" s="250">
        <v>7</v>
      </c>
      <c r="G25" s="250">
        <v>12</v>
      </c>
      <c r="H25" s="258">
        <v>638</v>
      </c>
      <c r="I25" s="259"/>
      <c r="J25" s="250">
        <v>12</v>
      </c>
      <c r="K25" s="250">
        <v>3</v>
      </c>
      <c r="L25" s="250">
        <v>35</v>
      </c>
      <c r="M25" s="250">
        <v>96</v>
      </c>
      <c r="N25" s="250"/>
      <c r="O25" s="258">
        <v>146</v>
      </c>
      <c r="P25" s="192"/>
      <c r="Q25" s="258">
        <v>784</v>
      </c>
    </row>
    <row r="26" spans="1:17" ht="20.100000000000001" customHeight="1">
      <c r="A26" s="249" t="s">
        <v>126</v>
      </c>
      <c r="B26" s="159"/>
      <c r="C26" s="250">
        <v>175</v>
      </c>
      <c r="D26" s="250">
        <v>57</v>
      </c>
      <c r="E26" s="250">
        <v>74</v>
      </c>
      <c r="F26" s="250">
        <v>11</v>
      </c>
      <c r="G26" s="250">
        <v>7</v>
      </c>
      <c r="H26" s="258">
        <v>324</v>
      </c>
      <c r="I26" s="259"/>
      <c r="J26" s="250">
        <v>126</v>
      </c>
      <c r="K26" s="250">
        <v>5</v>
      </c>
      <c r="L26" s="250">
        <v>22</v>
      </c>
      <c r="M26" s="260">
        <v>1782</v>
      </c>
      <c r="N26" s="250">
        <v>2</v>
      </c>
      <c r="O26" s="251">
        <v>1937</v>
      </c>
      <c r="P26" s="192"/>
      <c r="Q26" s="251">
        <v>2261</v>
      </c>
    </row>
    <row r="27" spans="1:17" ht="20.100000000000001" customHeight="1">
      <c r="A27" s="249" t="s">
        <v>127</v>
      </c>
      <c r="B27" s="159"/>
      <c r="C27" s="250">
        <v>222</v>
      </c>
      <c r="D27" s="250"/>
      <c r="E27" s="250">
        <v>118</v>
      </c>
      <c r="F27" s="250">
        <v>7</v>
      </c>
      <c r="G27" s="250">
        <v>12</v>
      </c>
      <c r="H27" s="258">
        <v>359</v>
      </c>
      <c r="I27" s="259"/>
      <c r="J27" s="250">
        <v>9</v>
      </c>
      <c r="K27" s="250"/>
      <c r="L27" s="250"/>
      <c r="M27" s="250">
        <v>185</v>
      </c>
      <c r="N27" s="250">
        <v>2</v>
      </c>
      <c r="O27" s="258">
        <v>196</v>
      </c>
      <c r="P27" s="192"/>
      <c r="Q27" s="258">
        <v>555</v>
      </c>
    </row>
    <row r="28" spans="1:17" ht="20.100000000000001" customHeight="1">
      <c r="A28" s="249" t="s">
        <v>128</v>
      </c>
      <c r="B28" s="159"/>
      <c r="C28" s="250">
        <v>51</v>
      </c>
      <c r="D28" s="250"/>
      <c r="E28" s="250">
        <v>58</v>
      </c>
      <c r="F28" s="250">
        <v>4</v>
      </c>
      <c r="G28" s="250">
        <v>1</v>
      </c>
      <c r="H28" s="258">
        <v>114</v>
      </c>
      <c r="I28" s="259"/>
      <c r="J28" s="250">
        <v>244</v>
      </c>
      <c r="K28" s="250">
        <v>6</v>
      </c>
      <c r="L28" s="250">
        <v>49</v>
      </c>
      <c r="M28" s="250">
        <v>181</v>
      </c>
      <c r="N28" s="250">
        <v>4</v>
      </c>
      <c r="O28" s="258">
        <v>484</v>
      </c>
      <c r="P28" s="192"/>
      <c r="Q28" s="258">
        <v>598</v>
      </c>
    </row>
    <row r="29" spans="1:17" ht="20.100000000000001" customHeight="1">
      <c r="A29" s="249" t="s">
        <v>129</v>
      </c>
      <c r="B29" s="159"/>
      <c r="C29" s="250">
        <v>46</v>
      </c>
      <c r="D29" s="250"/>
      <c r="E29" s="250">
        <v>17</v>
      </c>
      <c r="F29" s="250">
        <v>4</v>
      </c>
      <c r="G29" s="250">
        <v>14</v>
      </c>
      <c r="H29" s="258">
        <v>81</v>
      </c>
      <c r="I29" s="259"/>
      <c r="J29" s="250">
        <v>15</v>
      </c>
      <c r="K29" s="250">
        <v>3</v>
      </c>
      <c r="L29" s="250">
        <v>19</v>
      </c>
      <c r="M29" s="250">
        <v>50</v>
      </c>
      <c r="N29" s="250"/>
      <c r="O29" s="258">
        <v>87</v>
      </c>
      <c r="P29" s="192"/>
      <c r="Q29" s="258">
        <v>168</v>
      </c>
    </row>
    <row r="30" spans="1:17" ht="20.100000000000001" customHeight="1">
      <c r="A30" s="249" t="s">
        <v>130</v>
      </c>
      <c r="B30" s="159"/>
      <c r="C30" s="250">
        <v>149</v>
      </c>
      <c r="D30" s="250">
        <v>8</v>
      </c>
      <c r="E30" s="250">
        <v>28</v>
      </c>
      <c r="F30" s="250">
        <v>4</v>
      </c>
      <c r="G30" s="250">
        <v>11</v>
      </c>
      <c r="H30" s="258">
        <v>200</v>
      </c>
      <c r="I30" s="259"/>
      <c r="J30" s="250">
        <v>233</v>
      </c>
      <c r="K30" s="250">
        <v>1</v>
      </c>
      <c r="L30" s="250">
        <v>13</v>
      </c>
      <c r="M30" s="250">
        <v>5</v>
      </c>
      <c r="N30" s="250"/>
      <c r="O30" s="258">
        <v>252</v>
      </c>
      <c r="P30" s="192"/>
      <c r="Q30" s="258">
        <v>452</v>
      </c>
    </row>
    <row r="31" spans="1:17" ht="20.100000000000001" customHeight="1">
      <c r="A31" s="249" t="s">
        <v>131</v>
      </c>
      <c r="B31" s="159"/>
      <c r="C31" s="250">
        <v>57</v>
      </c>
      <c r="D31" s="250">
        <v>103</v>
      </c>
      <c r="E31" s="250">
        <v>31</v>
      </c>
      <c r="F31" s="250">
        <v>6</v>
      </c>
      <c r="G31" s="250"/>
      <c r="H31" s="258">
        <v>197</v>
      </c>
      <c r="I31" s="259"/>
      <c r="J31" s="250">
        <v>121</v>
      </c>
      <c r="K31" s="250">
        <v>3</v>
      </c>
      <c r="L31" s="250">
        <v>6</v>
      </c>
      <c r="M31" s="250">
        <v>70</v>
      </c>
      <c r="N31" s="250">
        <v>1</v>
      </c>
      <c r="O31" s="258">
        <v>201</v>
      </c>
      <c r="P31" s="192"/>
      <c r="Q31" s="258">
        <v>398</v>
      </c>
    </row>
    <row r="32" spans="1:17" ht="20.100000000000001" customHeight="1">
      <c r="A32" s="249" t="s">
        <v>132</v>
      </c>
      <c r="B32" s="159"/>
      <c r="C32" s="250">
        <v>434</v>
      </c>
      <c r="D32" s="250">
        <v>391</v>
      </c>
      <c r="E32" s="250">
        <v>222</v>
      </c>
      <c r="F32" s="250">
        <v>26</v>
      </c>
      <c r="G32" s="250">
        <v>4</v>
      </c>
      <c r="H32" s="251">
        <v>1077</v>
      </c>
      <c r="I32" s="259"/>
      <c r="J32" s="250">
        <v>181</v>
      </c>
      <c r="K32" s="250">
        <v>9</v>
      </c>
      <c r="L32" s="250">
        <v>74</v>
      </c>
      <c r="M32" s="250">
        <v>344</v>
      </c>
      <c r="N32" s="250">
        <v>4</v>
      </c>
      <c r="O32" s="258">
        <v>612</v>
      </c>
      <c r="P32" s="192"/>
      <c r="Q32" s="251">
        <v>1689</v>
      </c>
    </row>
    <row r="33" spans="1:17" ht="20.100000000000001" customHeight="1">
      <c r="A33" s="249" t="s">
        <v>133</v>
      </c>
      <c r="B33" s="159"/>
      <c r="C33" s="250">
        <v>856</v>
      </c>
      <c r="D33" s="250">
        <v>872</v>
      </c>
      <c r="E33" s="250">
        <v>676</v>
      </c>
      <c r="F33" s="250">
        <v>37</v>
      </c>
      <c r="G33" s="250">
        <v>12</v>
      </c>
      <c r="H33" s="251">
        <v>2453</v>
      </c>
      <c r="I33" s="259"/>
      <c r="J33" s="250">
        <v>8</v>
      </c>
      <c r="K33" s="250"/>
      <c r="L33" s="250"/>
      <c r="M33" s="250">
        <v>542</v>
      </c>
      <c r="N33" s="250">
        <v>3</v>
      </c>
      <c r="O33" s="258">
        <v>553</v>
      </c>
      <c r="P33" s="192"/>
      <c r="Q33" s="251">
        <v>3006</v>
      </c>
    </row>
    <row r="34" spans="1:17" ht="20.100000000000001" customHeight="1">
      <c r="A34" s="249" t="s">
        <v>134</v>
      </c>
      <c r="B34" s="159"/>
      <c r="C34" s="250">
        <v>148</v>
      </c>
      <c r="D34" s="250">
        <v>15</v>
      </c>
      <c r="E34" s="250">
        <v>101</v>
      </c>
      <c r="F34" s="250">
        <v>3</v>
      </c>
      <c r="G34" s="250"/>
      <c r="H34" s="258">
        <v>267</v>
      </c>
      <c r="I34" s="259"/>
      <c r="J34" s="250"/>
      <c r="K34" s="250">
        <v>5</v>
      </c>
      <c r="L34" s="250">
        <v>14</v>
      </c>
      <c r="M34" s="250">
        <v>105</v>
      </c>
      <c r="N34" s="250"/>
      <c r="O34" s="258">
        <v>124</v>
      </c>
      <c r="P34" s="192"/>
      <c r="Q34" s="258">
        <v>391</v>
      </c>
    </row>
    <row r="35" spans="1:17" ht="20.100000000000001" customHeight="1">
      <c r="A35" s="249" t="s">
        <v>135</v>
      </c>
      <c r="B35" s="159"/>
      <c r="C35" s="250">
        <v>444</v>
      </c>
      <c r="D35" s="250">
        <v>349</v>
      </c>
      <c r="E35" s="250">
        <v>379</v>
      </c>
      <c r="F35" s="250">
        <v>26</v>
      </c>
      <c r="G35" s="250">
        <v>6</v>
      </c>
      <c r="H35" s="251">
        <v>1204</v>
      </c>
      <c r="I35" s="259"/>
      <c r="J35" s="250">
        <v>50</v>
      </c>
      <c r="K35" s="250">
        <v>2</v>
      </c>
      <c r="L35" s="250">
        <v>59</v>
      </c>
      <c r="M35" s="250">
        <v>566</v>
      </c>
      <c r="N35" s="250">
        <v>2</v>
      </c>
      <c r="O35" s="258">
        <v>679</v>
      </c>
      <c r="P35" s="192"/>
      <c r="Q35" s="251">
        <v>1883</v>
      </c>
    </row>
    <row r="36" spans="1:17" ht="20.100000000000001" customHeight="1">
      <c r="A36" s="249" t="s">
        <v>136</v>
      </c>
      <c r="B36" s="159"/>
      <c r="C36" s="250">
        <v>6</v>
      </c>
      <c r="D36" s="250">
        <v>4</v>
      </c>
      <c r="E36" s="250">
        <v>8</v>
      </c>
      <c r="F36" s="250">
        <v>1</v>
      </c>
      <c r="G36" s="250"/>
      <c r="H36" s="258">
        <v>19</v>
      </c>
      <c r="I36" s="259"/>
      <c r="J36" s="250">
        <v>71</v>
      </c>
      <c r="K36" s="250">
        <v>4</v>
      </c>
      <c r="L36" s="250">
        <v>1</v>
      </c>
      <c r="M36" s="250">
        <v>109</v>
      </c>
      <c r="N36" s="250"/>
      <c r="O36" s="258">
        <v>185</v>
      </c>
      <c r="P36" s="192"/>
      <c r="Q36" s="258">
        <v>204</v>
      </c>
    </row>
    <row r="37" spans="1:17" ht="20.100000000000001" customHeight="1">
      <c r="A37" s="249" t="s">
        <v>137</v>
      </c>
      <c r="B37" s="159"/>
      <c r="C37" s="250">
        <v>95</v>
      </c>
      <c r="D37" s="250"/>
      <c r="E37" s="250">
        <v>43</v>
      </c>
      <c r="F37" s="250">
        <v>8</v>
      </c>
      <c r="G37" s="250">
        <v>6</v>
      </c>
      <c r="H37" s="258">
        <v>152</v>
      </c>
      <c r="I37" s="259"/>
      <c r="J37" s="250">
        <v>144</v>
      </c>
      <c r="K37" s="250">
        <v>14</v>
      </c>
      <c r="L37" s="250">
        <v>18</v>
      </c>
      <c r="M37" s="250">
        <v>145</v>
      </c>
      <c r="N37" s="250">
        <v>2</v>
      </c>
      <c r="O37" s="258">
        <v>323</v>
      </c>
      <c r="P37" s="192"/>
      <c r="Q37" s="258">
        <v>475</v>
      </c>
    </row>
    <row r="38" spans="1:17" ht="20.100000000000001" customHeight="1">
      <c r="A38" s="249" t="s">
        <v>138</v>
      </c>
      <c r="B38" s="159"/>
      <c r="C38" s="250">
        <v>34</v>
      </c>
      <c r="D38" s="250"/>
      <c r="E38" s="250">
        <v>3</v>
      </c>
      <c r="F38" s="250">
        <v>1</v>
      </c>
      <c r="G38" s="250">
        <v>3</v>
      </c>
      <c r="H38" s="258">
        <v>41</v>
      </c>
      <c r="I38" s="259"/>
      <c r="J38" s="250">
        <v>116</v>
      </c>
      <c r="K38" s="250">
        <v>9</v>
      </c>
      <c r="L38" s="250">
        <v>2</v>
      </c>
      <c r="M38" s="250">
        <v>40</v>
      </c>
      <c r="N38" s="250">
        <v>2</v>
      </c>
      <c r="O38" s="258">
        <v>169</v>
      </c>
      <c r="P38" s="192"/>
      <c r="Q38" s="258">
        <v>210</v>
      </c>
    </row>
    <row r="39" spans="1:17" ht="20.100000000000001" customHeight="1">
      <c r="A39" s="249" t="s">
        <v>139</v>
      </c>
      <c r="B39" s="159"/>
      <c r="C39" s="250">
        <v>45</v>
      </c>
      <c r="D39" s="250">
        <v>140</v>
      </c>
      <c r="E39" s="250">
        <v>26</v>
      </c>
      <c r="F39" s="250">
        <v>13</v>
      </c>
      <c r="G39" s="250">
        <v>9</v>
      </c>
      <c r="H39" s="258">
        <v>233</v>
      </c>
      <c r="I39" s="259"/>
      <c r="J39" s="250">
        <v>488</v>
      </c>
      <c r="K39" s="250">
        <v>4</v>
      </c>
      <c r="L39" s="250">
        <v>3</v>
      </c>
      <c r="M39" s="250">
        <v>86</v>
      </c>
      <c r="N39" s="250"/>
      <c r="O39" s="258">
        <v>581</v>
      </c>
      <c r="P39" s="192"/>
      <c r="Q39" s="258">
        <v>814</v>
      </c>
    </row>
    <row r="40" spans="1:17" ht="20.100000000000001" customHeight="1">
      <c r="A40" s="249" t="s">
        <v>693</v>
      </c>
      <c r="B40" s="159"/>
      <c r="C40" s="250">
        <v>2</v>
      </c>
      <c r="D40" s="250"/>
      <c r="E40" s="250">
        <v>1</v>
      </c>
      <c r="F40" s="250"/>
      <c r="G40" s="250"/>
      <c r="H40" s="258">
        <v>3</v>
      </c>
      <c r="I40" s="259"/>
      <c r="J40" s="250"/>
      <c r="K40" s="250"/>
      <c r="L40" s="250"/>
      <c r="M40" s="250"/>
      <c r="N40" s="250"/>
      <c r="O40" s="258">
        <v>0</v>
      </c>
      <c r="P40" s="192"/>
      <c r="Q40" s="258">
        <v>3</v>
      </c>
    </row>
    <row r="41" spans="1:17" ht="8.1" customHeight="1">
      <c r="A41" s="248"/>
      <c r="B41" s="159"/>
      <c r="C41" s="159"/>
      <c r="D41" s="159"/>
      <c r="E41" s="159"/>
      <c r="F41" s="159"/>
      <c r="G41" s="159"/>
      <c r="H41" s="159"/>
      <c r="I41" s="159"/>
      <c r="J41" s="159"/>
      <c r="K41" s="159"/>
      <c r="L41" s="159"/>
      <c r="M41" s="159"/>
      <c r="N41" s="159"/>
      <c r="O41" s="159"/>
      <c r="P41" s="159"/>
      <c r="Q41" s="159"/>
    </row>
    <row r="42" spans="1:17" ht="20.100000000000001" customHeight="1">
      <c r="A42" s="253" t="s">
        <v>83</v>
      </c>
      <c r="B42" s="159"/>
      <c r="C42" s="254">
        <v>6724</v>
      </c>
      <c r="D42" s="254">
        <v>4110</v>
      </c>
      <c r="E42" s="254">
        <v>3932</v>
      </c>
      <c r="F42" s="261">
        <v>339</v>
      </c>
      <c r="G42" s="261">
        <v>338</v>
      </c>
      <c r="H42" s="254">
        <v>15443</v>
      </c>
      <c r="I42" s="262"/>
      <c r="J42" s="254">
        <v>8051</v>
      </c>
      <c r="K42" s="261">
        <v>371</v>
      </c>
      <c r="L42" s="254">
        <v>4938</v>
      </c>
      <c r="M42" s="254">
        <v>10907</v>
      </c>
      <c r="N42" s="261">
        <v>101</v>
      </c>
      <c r="O42" s="254">
        <v>24368</v>
      </c>
      <c r="P42" s="262"/>
      <c r="Q42" s="254">
        <v>39811</v>
      </c>
    </row>
    <row r="43" spans="1:17">
      <c r="A43" s="135"/>
      <c r="B43" s="135"/>
      <c r="C43" s="128"/>
      <c r="D43" s="128"/>
      <c r="E43" s="128"/>
      <c r="F43" s="128"/>
      <c r="G43" s="128"/>
      <c r="H43" s="128"/>
      <c r="I43" s="128"/>
      <c r="J43" s="128"/>
      <c r="K43" s="128"/>
      <c r="L43" s="128"/>
      <c r="M43" s="128"/>
      <c r="N43" s="128"/>
      <c r="O43" s="128"/>
      <c r="P43" s="128"/>
      <c r="Q43" s="128"/>
    </row>
    <row r="44" spans="1:17" s="135" customFormat="1" ht="14.1" customHeight="1">
      <c r="A44" s="128" t="s">
        <v>568</v>
      </c>
      <c r="C44" s="128"/>
      <c r="D44" s="128"/>
      <c r="E44" s="128"/>
      <c r="F44" s="128"/>
      <c r="G44" s="128"/>
      <c r="H44" s="128"/>
      <c r="I44" s="128"/>
      <c r="J44" s="128"/>
      <c r="K44" s="128"/>
      <c r="L44" s="128"/>
      <c r="M44" s="128"/>
      <c r="N44" s="128"/>
      <c r="O44" s="128"/>
      <c r="P44" s="128"/>
      <c r="Q44" s="128"/>
    </row>
    <row r="45" spans="1:17" s="135" customFormat="1" ht="14.1" customHeight="1">
      <c r="A45" s="128" t="s">
        <v>569</v>
      </c>
      <c r="C45" s="128"/>
      <c r="D45" s="128"/>
      <c r="E45" s="128"/>
      <c r="F45" s="128"/>
      <c r="G45" s="128"/>
      <c r="H45" s="128"/>
      <c r="I45" s="128"/>
      <c r="J45" s="128"/>
      <c r="K45" s="128"/>
      <c r="L45" s="128"/>
      <c r="M45" s="128"/>
      <c r="N45" s="128"/>
      <c r="O45" s="128"/>
      <c r="P45" s="128"/>
      <c r="Q45" s="128"/>
    </row>
    <row r="46" spans="1:17" s="135" customFormat="1" ht="14.1" customHeight="1">
      <c r="A46" s="128" t="s">
        <v>556</v>
      </c>
      <c r="B46" s="128"/>
      <c r="C46" s="128"/>
      <c r="D46" s="128"/>
      <c r="E46" s="128"/>
      <c r="F46" s="128"/>
      <c r="G46" s="128"/>
      <c r="H46" s="128"/>
      <c r="I46" s="128"/>
      <c r="J46" s="128"/>
      <c r="K46" s="128"/>
      <c r="L46" s="128"/>
      <c r="M46" s="128"/>
      <c r="N46" s="128"/>
      <c r="O46" s="128"/>
      <c r="P46" s="128"/>
      <c r="Q46" s="128"/>
    </row>
    <row r="47" spans="1:17" s="135" customFormat="1" ht="14.1" customHeight="1">
      <c r="A47" s="128" t="s">
        <v>644</v>
      </c>
      <c r="B47" s="128"/>
      <c r="C47" s="128"/>
      <c r="D47" s="128"/>
      <c r="E47" s="128"/>
      <c r="F47" s="128"/>
      <c r="G47" s="128"/>
      <c r="H47" s="128"/>
      <c r="I47" s="128"/>
      <c r="J47" s="128"/>
      <c r="K47" s="128"/>
      <c r="L47" s="128"/>
      <c r="M47" s="128"/>
      <c r="N47" s="128"/>
      <c r="O47" s="128"/>
      <c r="P47" s="128"/>
      <c r="Q47" s="128"/>
    </row>
    <row r="48" spans="1:17" s="135"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4"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D0B-64E9-4E9A-879C-D235E9A29A63}">
  <sheetPr>
    <pageSetUpPr fitToPage="1"/>
  </sheetPr>
  <dimension ref="A1:M38"/>
  <sheetViews>
    <sheetView view="pageBreakPreview" zoomScaleNormal="100" zoomScaleSheetLayoutView="100" workbookViewId="0">
      <selection activeCell="O27" sqref="O27"/>
    </sheetView>
  </sheetViews>
  <sheetFormatPr baseColWidth="10" defaultRowHeight="12.75"/>
  <cols>
    <col min="1" max="1" width="10.7109375" customWidth="1"/>
    <col min="2" max="2" width="3.85546875" bestFit="1" customWidth="1"/>
  </cols>
  <sheetData>
    <row r="1" spans="1:13">
      <c r="A1" s="120" t="s">
        <v>62</v>
      </c>
    </row>
    <row r="2" spans="1:13" ht="24.95" customHeight="1">
      <c r="A2" s="600" t="s">
        <v>574</v>
      </c>
      <c r="B2" s="600"/>
      <c r="C2" s="600"/>
      <c r="D2" s="600"/>
      <c r="E2" s="600"/>
      <c r="F2" s="600"/>
      <c r="G2" s="600"/>
      <c r="H2" s="600"/>
      <c r="I2" s="600"/>
      <c r="J2" s="600"/>
      <c r="K2" s="600"/>
      <c r="L2" s="600"/>
      <c r="M2" s="600"/>
    </row>
    <row r="3" spans="1:13" ht="20.100000000000001" customHeight="1">
      <c r="A3" s="600" t="str">
        <f>UPPER(CONCATENATE("Enero 2024"))</f>
        <v>ENERO 2024</v>
      </c>
      <c r="B3" s="600"/>
      <c r="C3" s="600"/>
      <c r="D3" s="600"/>
      <c r="E3" s="600"/>
      <c r="F3" s="600"/>
      <c r="G3" s="600"/>
      <c r="H3" s="600"/>
      <c r="I3" s="600"/>
      <c r="J3" s="600"/>
      <c r="K3" s="600"/>
      <c r="L3" s="600"/>
      <c r="M3" s="600"/>
    </row>
    <row r="4" spans="1:13" ht="15" customHeight="1">
      <c r="A4" s="661"/>
      <c r="B4" s="661"/>
      <c r="C4" s="661"/>
      <c r="D4" s="661"/>
      <c r="E4" s="661"/>
      <c r="F4" s="661"/>
      <c r="G4" s="661"/>
      <c r="H4" s="661"/>
      <c r="I4" s="661"/>
      <c r="J4" s="661"/>
      <c r="K4" s="661"/>
      <c r="L4" s="661"/>
      <c r="M4" s="661"/>
    </row>
    <row r="5" spans="1:13" ht="33" customHeight="1">
      <c r="A5" s="121"/>
      <c r="C5" s="660" t="s">
        <v>572</v>
      </c>
      <c r="D5" s="660"/>
      <c r="E5" s="660"/>
      <c r="J5" s="660" t="s">
        <v>573</v>
      </c>
      <c r="K5" s="660"/>
    </row>
    <row r="6" spans="1:13" ht="24.75">
      <c r="A6" s="197" t="s">
        <v>559</v>
      </c>
      <c r="B6" s="196" t="s">
        <v>83</v>
      </c>
    </row>
    <row r="7" spans="1:13" ht="16.5">
      <c r="A7" s="197" t="s">
        <v>541</v>
      </c>
      <c r="B7" s="198">
        <v>6724</v>
      </c>
    </row>
    <row r="8" spans="1:13" ht="16.5">
      <c r="A8" s="197" t="s">
        <v>542</v>
      </c>
      <c r="B8" s="198">
        <v>4110</v>
      </c>
    </row>
    <row r="9" spans="1:13" ht="16.5">
      <c r="A9" s="197" t="s">
        <v>543</v>
      </c>
      <c r="B9" s="198">
        <v>3932</v>
      </c>
    </row>
    <row r="10" spans="1:13" ht="16.5">
      <c r="A10" s="197" t="s">
        <v>563</v>
      </c>
      <c r="B10" s="196">
        <v>339</v>
      </c>
    </row>
    <row r="11" spans="1:13">
      <c r="A11" s="197" t="s">
        <v>544</v>
      </c>
      <c r="B11" s="196">
        <v>338</v>
      </c>
    </row>
    <row r="12" spans="1:13">
      <c r="A12" s="197" t="s">
        <v>83</v>
      </c>
      <c r="B12" s="198"/>
    </row>
    <row r="14" spans="1:13" ht="16.5">
      <c r="A14" s="197" t="s">
        <v>562</v>
      </c>
      <c r="B14" s="196" t="s">
        <v>83</v>
      </c>
    </row>
    <row r="15" spans="1:13" ht="24.75">
      <c r="A15" s="197" t="s">
        <v>548</v>
      </c>
      <c r="B15" s="198">
        <v>10907</v>
      </c>
    </row>
    <row r="16" spans="1:13">
      <c r="A16" s="197" t="s">
        <v>545</v>
      </c>
      <c r="B16" s="198">
        <v>8051</v>
      </c>
    </row>
    <row r="17" spans="1:11" ht="16.5">
      <c r="A17" s="197" t="s">
        <v>547</v>
      </c>
      <c r="B17" s="198">
        <v>4938</v>
      </c>
    </row>
    <row r="18" spans="1:11" ht="16.5">
      <c r="A18" s="197" t="s">
        <v>546</v>
      </c>
      <c r="B18" s="196">
        <v>371</v>
      </c>
    </row>
    <row r="19" spans="1:11" ht="16.5">
      <c r="A19" s="197" t="s">
        <v>549</v>
      </c>
      <c r="B19" s="196">
        <v>101</v>
      </c>
    </row>
    <row r="20" spans="1:11">
      <c r="A20" s="197" t="s">
        <v>83</v>
      </c>
      <c r="B20" s="198"/>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55" t="s">
        <v>97</v>
      </c>
      <c r="E32" s="256">
        <v>15443</v>
      </c>
      <c r="J32" s="255" t="s">
        <v>97</v>
      </c>
      <c r="K32" s="256">
        <v>24368</v>
      </c>
    </row>
    <row r="33" spans="1:1">
      <c r="A33" s="121"/>
    </row>
    <row r="34" spans="1:1">
      <c r="A34" s="121"/>
    </row>
    <row r="35" spans="1:1" s="263" customFormat="1" ht="10.5" customHeight="1">
      <c r="A35" s="178" t="s">
        <v>568</v>
      </c>
    </row>
    <row r="36" spans="1:1" s="263" customFormat="1" ht="10.5" customHeight="1">
      <c r="A36" s="178" t="s">
        <v>556</v>
      </c>
    </row>
    <row r="37" spans="1:1" s="263" customFormat="1" ht="10.5" customHeight="1">
      <c r="A37" s="178" t="s">
        <v>644</v>
      </c>
    </row>
    <row r="38" spans="1:1" s="263"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2"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87380-D225-41AE-816A-AB7A11A6CF86}">
  <sheetPr>
    <pageSetUpPr fitToPage="1"/>
  </sheetPr>
  <dimension ref="A1:Q49"/>
  <sheetViews>
    <sheetView view="pageBreakPreview" zoomScaleNormal="100" zoomScaleSheetLayoutView="100" workbookViewId="0">
      <selection activeCell="E20" sqref="E20"/>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662"/>
      <c r="B2" s="662"/>
      <c r="C2" s="662"/>
      <c r="D2" s="662"/>
      <c r="E2" s="662"/>
      <c r="F2" s="662"/>
      <c r="G2" s="662"/>
      <c r="H2" s="662"/>
      <c r="I2" s="662"/>
      <c r="J2" s="662"/>
      <c r="K2" s="662"/>
      <c r="L2" s="662"/>
      <c r="M2" s="662"/>
      <c r="N2" s="662"/>
      <c r="O2" s="662"/>
      <c r="P2" s="662"/>
      <c r="Q2" s="662"/>
    </row>
    <row r="3" spans="1:17" ht="35.1" customHeight="1">
      <c r="A3" s="662" t="s">
        <v>576</v>
      </c>
      <c r="B3" s="662"/>
      <c r="C3" s="662"/>
      <c r="D3" s="662"/>
      <c r="E3" s="662"/>
      <c r="F3" s="662"/>
      <c r="G3" s="662"/>
      <c r="H3" s="662"/>
      <c r="I3" s="662"/>
      <c r="J3" s="662"/>
      <c r="K3" s="662"/>
      <c r="L3" s="662"/>
      <c r="M3" s="662"/>
      <c r="N3" s="662"/>
      <c r="O3" s="662"/>
      <c r="P3" s="662"/>
      <c r="Q3" s="662"/>
    </row>
    <row r="4" spans="1:17" ht="24.95" customHeight="1">
      <c r="A4" s="662" t="str">
        <f>UPPER(CONCATENATE("Enero 2024"))</f>
        <v>ENERO 2024</v>
      </c>
      <c r="B4" s="662"/>
      <c r="C4" s="662"/>
      <c r="D4" s="662"/>
      <c r="E4" s="662"/>
      <c r="F4" s="662"/>
      <c r="G4" s="662"/>
      <c r="H4" s="662"/>
      <c r="I4" s="662"/>
      <c r="J4" s="662"/>
      <c r="K4" s="662"/>
      <c r="L4" s="662"/>
      <c r="M4" s="662"/>
      <c r="N4" s="662"/>
      <c r="O4" s="662"/>
      <c r="P4" s="662"/>
      <c r="Q4" s="662"/>
    </row>
    <row r="5" spans="1:17">
      <c r="A5" s="135"/>
      <c r="B5" s="128"/>
      <c r="C5" s="128"/>
      <c r="D5" s="128"/>
      <c r="E5" s="128"/>
      <c r="F5" s="128"/>
      <c r="G5" s="128"/>
      <c r="H5" s="128"/>
      <c r="I5" s="128"/>
      <c r="J5" s="128"/>
      <c r="K5" s="128"/>
      <c r="L5" s="128"/>
      <c r="M5" s="128"/>
      <c r="N5" s="128"/>
      <c r="O5" s="128"/>
      <c r="P5" s="128"/>
      <c r="Q5" s="128"/>
    </row>
    <row r="6" spans="1:17" ht="45" customHeight="1">
      <c r="A6" s="657" t="s">
        <v>538</v>
      </c>
      <c r="B6" s="707"/>
      <c r="C6" s="657" t="s">
        <v>572</v>
      </c>
      <c r="D6" s="657"/>
      <c r="E6" s="657"/>
      <c r="F6" s="657"/>
      <c r="G6" s="657"/>
      <c r="H6" s="657"/>
      <c r="I6" s="707"/>
      <c r="J6" s="657" t="s">
        <v>573</v>
      </c>
      <c r="K6" s="657"/>
      <c r="L6" s="657"/>
      <c r="M6" s="657"/>
      <c r="N6" s="657"/>
      <c r="O6" s="657"/>
      <c r="P6" s="707"/>
      <c r="Q6" s="657" t="s">
        <v>103</v>
      </c>
    </row>
    <row r="7" spans="1:17" ht="45" customHeight="1">
      <c r="A7" s="657"/>
      <c r="B7" s="707"/>
      <c r="C7" s="526" t="s">
        <v>541</v>
      </c>
      <c r="D7" s="526" t="s">
        <v>542</v>
      </c>
      <c r="E7" s="526" t="s">
        <v>543</v>
      </c>
      <c r="F7" s="526" t="s">
        <v>571</v>
      </c>
      <c r="G7" s="526" t="s">
        <v>544</v>
      </c>
      <c r="H7" s="526" t="s">
        <v>107</v>
      </c>
      <c r="I7" s="707"/>
      <c r="J7" s="526" t="s">
        <v>545</v>
      </c>
      <c r="K7" s="526" t="s">
        <v>546</v>
      </c>
      <c r="L7" s="526" t="s">
        <v>547</v>
      </c>
      <c r="M7" s="526" t="s">
        <v>548</v>
      </c>
      <c r="N7" s="526" t="s">
        <v>549</v>
      </c>
      <c r="O7" s="526" t="s">
        <v>107</v>
      </c>
      <c r="P7" s="707"/>
      <c r="Q7" s="657"/>
    </row>
    <row r="8" spans="1:17" ht="8.1" customHeight="1">
      <c r="A8" s="706"/>
      <c r="B8" s="257"/>
      <c r="C8" s="708"/>
      <c r="D8" s="708"/>
      <c r="E8" s="708"/>
      <c r="F8" s="708"/>
      <c r="G8" s="708"/>
      <c r="H8" s="708"/>
      <c r="I8" s="257"/>
      <c r="J8" s="708"/>
      <c r="K8" s="708"/>
      <c r="L8" s="708"/>
      <c r="M8" s="708"/>
      <c r="N8" s="708"/>
      <c r="O8" s="708"/>
      <c r="P8" s="257"/>
      <c r="Q8" s="708"/>
    </row>
    <row r="9" spans="1:17" ht="18" customHeight="1">
      <c r="A9" s="268" t="s">
        <v>108</v>
      </c>
      <c r="B9" s="265"/>
      <c r="C9" s="269"/>
      <c r="D9" s="269"/>
      <c r="E9" s="269"/>
      <c r="F9" s="269"/>
      <c r="G9" s="269"/>
      <c r="H9" s="270">
        <v>0</v>
      </c>
      <c r="I9" s="271"/>
      <c r="J9" s="269"/>
      <c r="K9" s="269"/>
      <c r="L9" s="269"/>
      <c r="M9" s="269"/>
      <c r="N9" s="269"/>
      <c r="O9" s="270">
        <v>0</v>
      </c>
      <c r="P9" s="271"/>
      <c r="Q9" s="270">
        <v>0</v>
      </c>
    </row>
    <row r="10" spans="1:17" ht="18" customHeight="1">
      <c r="A10" s="268" t="s">
        <v>109</v>
      </c>
      <c r="B10" s="265"/>
      <c r="C10" s="269">
        <v>1</v>
      </c>
      <c r="D10" s="269">
        <v>3</v>
      </c>
      <c r="E10" s="269">
        <v>1</v>
      </c>
      <c r="F10" s="269"/>
      <c r="G10" s="269"/>
      <c r="H10" s="270">
        <v>5</v>
      </c>
      <c r="I10" s="271"/>
      <c r="J10" s="269">
        <v>13</v>
      </c>
      <c r="K10" s="269"/>
      <c r="L10" s="269">
        <v>2</v>
      </c>
      <c r="M10" s="269">
        <v>4</v>
      </c>
      <c r="N10" s="269"/>
      <c r="O10" s="270">
        <v>19</v>
      </c>
      <c r="P10" s="271"/>
      <c r="Q10" s="270">
        <v>24</v>
      </c>
    </row>
    <row r="11" spans="1:17" ht="18" customHeight="1">
      <c r="A11" s="268" t="s">
        <v>110</v>
      </c>
      <c r="B11" s="265"/>
      <c r="C11" s="269"/>
      <c r="D11" s="269"/>
      <c r="E11" s="269"/>
      <c r="F11" s="269"/>
      <c r="G11" s="269"/>
      <c r="H11" s="270">
        <v>0</v>
      </c>
      <c r="I11" s="271"/>
      <c r="J11" s="269">
        <v>3</v>
      </c>
      <c r="K11" s="269"/>
      <c r="L11" s="269"/>
      <c r="M11" s="269"/>
      <c r="N11" s="269"/>
      <c r="O11" s="270">
        <v>3</v>
      </c>
      <c r="P11" s="271"/>
      <c r="Q11" s="270">
        <v>3</v>
      </c>
    </row>
    <row r="12" spans="1:17" ht="18" customHeight="1">
      <c r="A12" s="268" t="s">
        <v>111</v>
      </c>
      <c r="B12" s="265"/>
      <c r="C12" s="269"/>
      <c r="D12" s="269"/>
      <c r="E12" s="269"/>
      <c r="F12" s="269"/>
      <c r="G12" s="269"/>
      <c r="H12" s="270">
        <v>0</v>
      </c>
      <c r="I12" s="271"/>
      <c r="J12" s="269">
        <v>2</v>
      </c>
      <c r="K12" s="269"/>
      <c r="L12" s="269"/>
      <c r="M12" s="269"/>
      <c r="N12" s="269"/>
      <c r="O12" s="270">
        <v>2</v>
      </c>
      <c r="P12" s="271"/>
      <c r="Q12" s="270">
        <v>2</v>
      </c>
    </row>
    <row r="13" spans="1:17" ht="18" customHeight="1">
      <c r="A13" s="268" t="s">
        <v>114</v>
      </c>
      <c r="B13" s="265"/>
      <c r="C13" s="269"/>
      <c r="D13" s="269"/>
      <c r="E13" s="269"/>
      <c r="F13" s="269"/>
      <c r="G13" s="269"/>
      <c r="H13" s="270">
        <v>0</v>
      </c>
      <c r="I13" s="271"/>
      <c r="J13" s="269">
        <v>12</v>
      </c>
      <c r="K13" s="269"/>
      <c r="L13" s="269"/>
      <c r="M13" s="269">
        <v>1</v>
      </c>
      <c r="N13" s="269"/>
      <c r="O13" s="270">
        <v>13</v>
      </c>
      <c r="P13" s="271"/>
      <c r="Q13" s="270">
        <v>13</v>
      </c>
    </row>
    <row r="14" spans="1:17" ht="18" customHeight="1">
      <c r="A14" s="268" t="s">
        <v>115</v>
      </c>
      <c r="B14" s="265"/>
      <c r="C14" s="269"/>
      <c r="D14" s="269">
        <v>2</v>
      </c>
      <c r="E14" s="269"/>
      <c r="F14" s="269"/>
      <c r="G14" s="269"/>
      <c r="H14" s="270">
        <v>2</v>
      </c>
      <c r="I14" s="271"/>
      <c r="J14" s="269">
        <v>7</v>
      </c>
      <c r="K14" s="269"/>
      <c r="L14" s="269"/>
      <c r="M14" s="269">
        <v>3</v>
      </c>
      <c r="N14" s="269"/>
      <c r="O14" s="270">
        <v>10</v>
      </c>
      <c r="P14" s="271"/>
      <c r="Q14" s="270">
        <v>12</v>
      </c>
    </row>
    <row r="15" spans="1:17" ht="18" customHeight="1">
      <c r="A15" s="268" t="s">
        <v>116</v>
      </c>
      <c r="B15" s="265"/>
      <c r="C15" s="269"/>
      <c r="D15" s="269">
        <v>3</v>
      </c>
      <c r="E15" s="269"/>
      <c r="F15" s="269"/>
      <c r="G15" s="269"/>
      <c r="H15" s="270">
        <v>3</v>
      </c>
      <c r="I15" s="271"/>
      <c r="J15" s="269">
        <v>32</v>
      </c>
      <c r="K15" s="269"/>
      <c r="L15" s="269"/>
      <c r="M15" s="269">
        <v>1</v>
      </c>
      <c r="N15" s="269"/>
      <c r="O15" s="270">
        <v>33</v>
      </c>
      <c r="P15" s="271"/>
      <c r="Q15" s="270">
        <v>36</v>
      </c>
    </row>
    <row r="16" spans="1:17" ht="18" customHeight="1">
      <c r="A16" s="268" t="s">
        <v>112</v>
      </c>
      <c r="B16" s="265"/>
      <c r="C16" s="269"/>
      <c r="D16" s="269"/>
      <c r="E16" s="269">
        <v>2</v>
      </c>
      <c r="F16" s="269"/>
      <c r="G16" s="269"/>
      <c r="H16" s="270">
        <v>2</v>
      </c>
      <c r="I16" s="271"/>
      <c r="J16" s="269">
        <v>2</v>
      </c>
      <c r="K16" s="269"/>
      <c r="L16" s="269"/>
      <c r="M16" s="269"/>
      <c r="N16" s="269"/>
      <c r="O16" s="270">
        <v>2</v>
      </c>
      <c r="P16" s="271"/>
      <c r="Q16" s="270">
        <v>4</v>
      </c>
    </row>
    <row r="17" spans="1:17" ht="18" customHeight="1">
      <c r="A17" s="268" t="s">
        <v>113</v>
      </c>
      <c r="B17" s="265"/>
      <c r="C17" s="269"/>
      <c r="D17" s="269"/>
      <c r="E17" s="269"/>
      <c r="F17" s="269"/>
      <c r="G17" s="269"/>
      <c r="H17" s="270">
        <v>0</v>
      </c>
      <c r="I17" s="271"/>
      <c r="J17" s="269">
        <v>3</v>
      </c>
      <c r="K17" s="269"/>
      <c r="L17" s="269">
        <v>1</v>
      </c>
      <c r="M17" s="269"/>
      <c r="N17" s="269"/>
      <c r="O17" s="270">
        <v>4</v>
      </c>
      <c r="P17" s="271"/>
      <c r="Q17" s="270">
        <v>4</v>
      </c>
    </row>
    <row r="18" spans="1:17" ht="18" customHeight="1">
      <c r="A18" s="268" t="s">
        <v>117</v>
      </c>
      <c r="B18" s="265"/>
      <c r="C18" s="269">
        <v>3</v>
      </c>
      <c r="D18" s="269">
        <v>3</v>
      </c>
      <c r="E18" s="269"/>
      <c r="F18" s="269"/>
      <c r="G18" s="269"/>
      <c r="H18" s="270">
        <v>6</v>
      </c>
      <c r="I18" s="271"/>
      <c r="J18" s="269">
        <v>1</v>
      </c>
      <c r="K18" s="269"/>
      <c r="L18" s="269">
        <v>2</v>
      </c>
      <c r="M18" s="269">
        <v>5</v>
      </c>
      <c r="N18" s="269"/>
      <c r="O18" s="270">
        <v>8</v>
      </c>
      <c r="P18" s="271"/>
      <c r="Q18" s="270">
        <v>14</v>
      </c>
    </row>
    <row r="19" spans="1:17" ht="18" customHeight="1">
      <c r="A19" s="268" t="s">
        <v>122</v>
      </c>
      <c r="B19" s="265"/>
      <c r="C19" s="269"/>
      <c r="D19" s="269"/>
      <c r="E19" s="269"/>
      <c r="F19" s="269"/>
      <c r="G19" s="269"/>
      <c r="H19" s="270">
        <v>0</v>
      </c>
      <c r="I19" s="271"/>
      <c r="J19" s="269"/>
      <c r="K19" s="269"/>
      <c r="L19" s="269"/>
      <c r="M19" s="269"/>
      <c r="N19" s="269"/>
      <c r="O19" s="270">
        <v>0</v>
      </c>
      <c r="P19" s="271"/>
      <c r="Q19" s="270">
        <v>0</v>
      </c>
    </row>
    <row r="20" spans="1:17" ht="18" customHeight="1">
      <c r="A20" s="268" t="s">
        <v>118</v>
      </c>
      <c r="B20" s="265"/>
      <c r="C20" s="269"/>
      <c r="D20" s="269"/>
      <c r="E20" s="269"/>
      <c r="F20" s="269"/>
      <c r="G20" s="269"/>
      <c r="H20" s="270">
        <v>0</v>
      </c>
      <c r="I20" s="271"/>
      <c r="J20" s="269">
        <v>1</v>
      </c>
      <c r="K20" s="269"/>
      <c r="L20" s="269"/>
      <c r="M20" s="269"/>
      <c r="N20" s="269"/>
      <c r="O20" s="270">
        <v>1</v>
      </c>
      <c r="P20" s="271"/>
      <c r="Q20" s="270">
        <v>1</v>
      </c>
    </row>
    <row r="21" spans="1:17" ht="18" customHeight="1">
      <c r="A21" s="268" t="s">
        <v>119</v>
      </c>
      <c r="B21" s="265"/>
      <c r="C21" s="269"/>
      <c r="D21" s="269"/>
      <c r="E21" s="269"/>
      <c r="F21" s="269"/>
      <c r="G21" s="269"/>
      <c r="H21" s="270">
        <v>0</v>
      </c>
      <c r="I21" s="271"/>
      <c r="J21" s="269">
        <v>2</v>
      </c>
      <c r="K21" s="269"/>
      <c r="L21" s="269"/>
      <c r="M21" s="269"/>
      <c r="N21" s="269"/>
      <c r="O21" s="270">
        <v>2</v>
      </c>
      <c r="P21" s="271"/>
      <c r="Q21" s="270">
        <v>2</v>
      </c>
    </row>
    <row r="22" spans="1:17" ht="18" customHeight="1">
      <c r="A22" s="268" t="s">
        <v>120</v>
      </c>
      <c r="B22" s="265"/>
      <c r="C22" s="269"/>
      <c r="D22" s="269"/>
      <c r="E22" s="269"/>
      <c r="F22" s="269"/>
      <c r="G22" s="269"/>
      <c r="H22" s="270">
        <v>0</v>
      </c>
      <c r="I22" s="271"/>
      <c r="J22" s="269">
        <v>11</v>
      </c>
      <c r="K22" s="269"/>
      <c r="L22" s="269"/>
      <c r="M22" s="269">
        <v>1</v>
      </c>
      <c r="N22" s="269"/>
      <c r="O22" s="270">
        <v>12</v>
      </c>
      <c r="P22" s="271"/>
      <c r="Q22" s="270">
        <v>12</v>
      </c>
    </row>
    <row r="23" spans="1:17" ht="18" customHeight="1">
      <c r="A23" s="268" t="s">
        <v>121</v>
      </c>
      <c r="B23" s="265"/>
      <c r="C23" s="269"/>
      <c r="D23" s="269">
        <v>1</v>
      </c>
      <c r="E23" s="269"/>
      <c r="F23" s="269"/>
      <c r="G23" s="269"/>
      <c r="H23" s="270">
        <v>1</v>
      </c>
      <c r="I23" s="271"/>
      <c r="J23" s="269"/>
      <c r="K23" s="269"/>
      <c r="L23" s="269"/>
      <c r="M23" s="269"/>
      <c r="N23" s="269"/>
      <c r="O23" s="270">
        <v>0</v>
      </c>
      <c r="P23" s="271"/>
      <c r="Q23" s="270">
        <v>1</v>
      </c>
    </row>
    <row r="24" spans="1:17" ht="18" customHeight="1">
      <c r="A24" s="268" t="s">
        <v>123</v>
      </c>
      <c r="B24" s="265"/>
      <c r="C24" s="269"/>
      <c r="D24" s="269">
        <v>2</v>
      </c>
      <c r="E24" s="269">
        <v>2</v>
      </c>
      <c r="F24" s="269"/>
      <c r="G24" s="269"/>
      <c r="H24" s="270">
        <v>4</v>
      </c>
      <c r="I24" s="271"/>
      <c r="J24" s="269">
        <v>7</v>
      </c>
      <c r="K24" s="269"/>
      <c r="L24" s="269"/>
      <c r="M24" s="269"/>
      <c r="N24" s="269"/>
      <c r="O24" s="270">
        <v>7</v>
      </c>
      <c r="P24" s="271"/>
      <c r="Q24" s="270">
        <v>11</v>
      </c>
    </row>
    <row r="25" spans="1:17" ht="18" customHeight="1">
      <c r="A25" s="268" t="s">
        <v>124</v>
      </c>
      <c r="B25" s="265"/>
      <c r="C25" s="269"/>
      <c r="D25" s="269"/>
      <c r="E25" s="269"/>
      <c r="F25" s="269"/>
      <c r="G25" s="269"/>
      <c r="H25" s="270">
        <v>0</v>
      </c>
      <c r="I25" s="271"/>
      <c r="J25" s="269">
        <v>1</v>
      </c>
      <c r="K25" s="269"/>
      <c r="L25" s="269"/>
      <c r="M25" s="269"/>
      <c r="N25" s="269"/>
      <c r="O25" s="270">
        <v>1</v>
      </c>
      <c r="P25" s="271"/>
      <c r="Q25" s="270">
        <v>1</v>
      </c>
    </row>
    <row r="26" spans="1:17" ht="18" customHeight="1">
      <c r="A26" s="268" t="s">
        <v>125</v>
      </c>
      <c r="B26" s="265"/>
      <c r="C26" s="269"/>
      <c r="D26" s="269">
        <v>1</v>
      </c>
      <c r="E26" s="269"/>
      <c r="F26" s="269"/>
      <c r="G26" s="269"/>
      <c r="H26" s="270">
        <v>1</v>
      </c>
      <c r="I26" s="271"/>
      <c r="J26" s="269">
        <v>1</v>
      </c>
      <c r="K26" s="269"/>
      <c r="L26" s="269"/>
      <c r="M26" s="269"/>
      <c r="N26" s="269"/>
      <c r="O26" s="270">
        <v>1</v>
      </c>
      <c r="P26" s="271"/>
      <c r="Q26" s="270">
        <v>2</v>
      </c>
    </row>
    <row r="27" spans="1:17" ht="18" customHeight="1">
      <c r="A27" s="268" t="s">
        <v>126</v>
      </c>
      <c r="B27" s="265"/>
      <c r="C27" s="269"/>
      <c r="D27" s="269">
        <v>1</v>
      </c>
      <c r="E27" s="269"/>
      <c r="F27" s="269"/>
      <c r="G27" s="269"/>
      <c r="H27" s="270">
        <v>1</v>
      </c>
      <c r="I27" s="271"/>
      <c r="J27" s="269">
        <v>10</v>
      </c>
      <c r="K27" s="269"/>
      <c r="L27" s="269"/>
      <c r="M27" s="269">
        <v>2</v>
      </c>
      <c r="N27" s="269"/>
      <c r="O27" s="270">
        <v>12</v>
      </c>
      <c r="P27" s="271"/>
      <c r="Q27" s="270">
        <v>13</v>
      </c>
    </row>
    <row r="28" spans="1:17" ht="18" customHeight="1">
      <c r="A28" s="268" t="s">
        <v>127</v>
      </c>
      <c r="B28" s="265"/>
      <c r="C28" s="269">
        <v>2</v>
      </c>
      <c r="D28" s="269">
        <v>1</v>
      </c>
      <c r="E28" s="269"/>
      <c r="F28" s="269"/>
      <c r="G28" s="269"/>
      <c r="H28" s="270">
        <v>3</v>
      </c>
      <c r="I28" s="271"/>
      <c r="J28" s="269">
        <v>7</v>
      </c>
      <c r="K28" s="269"/>
      <c r="L28" s="269">
        <v>11</v>
      </c>
      <c r="M28" s="269"/>
      <c r="N28" s="269"/>
      <c r="O28" s="270">
        <v>18</v>
      </c>
      <c r="P28" s="271"/>
      <c r="Q28" s="270">
        <v>21</v>
      </c>
    </row>
    <row r="29" spans="1:17" ht="18" customHeight="1">
      <c r="A29" s="268" t="s">
        <v>128</v>
      </c>
      <c r="B29" s="265"/>
      <c r="C29" s="269"/>
      <c r="D29" s="269"/>
      <c r="E29" s="269"/>
      <c r="F29" s="269"/>
      <c r="G29" s="269"/>
      <c r="H29" s="270">
        <v>0</v>
      </c>
      <c r="I29" s="271"/>
      <c r="J29" s="269">
        <v>3</v>
      </c>
      <c r="K29" s="269"/>
      <c r="L29" s="269"/>
      <c r="M29" s="269"/>
      <c r="N29" s="269"/>
      <c r="O29" s="270">
        <v>3</v>
      </c>
      <c r="P29" s="271"/>
      <c r="Q29" s="270">
        <v>3</v>
      </c>
    </row>
    <row r="30" spans="1:17" ht="18" customHeight="1">
      <c r="A30" s="268" t="s">
        <v>129</v>
      </c>
      <c r="B30" s="265"/>
      <c r="C30" s="269"/>
      <c r="D30" s="269"/>
      <c r="E30" s="269"/>
      <c r="F30" s="269"/>
      <c r="G30" s="269"/>
      <c r="H30" s="270">
        <v>0</v>
      </c>
      <c r="I30" s="271"/>
      <c r="J30" s="269">
        <v>5</v>
      </c>
      <c r="K30" s="269"/>
      <c r="L30" s="269"/>
      <c r="M30" s="269"/>
      <c r="N30" s="269"/>
      <c r="O30" s="270">
        <v>5</v>
      </c>
      <c r="P30" s="271"/>
      <c r="Q30" s="270">
        <v>5</v>
      </c>
    </row>
    <row r="31" spans="1:17" ht="18" customHeight="1">
      <c r="A31" s="268" t="s">
        <v>130</v>
      </c>
      <c r="B31" s="265"/>
      <c r="C31" s="269"/>
      <c r="D31" s="269"/>
      <c r="E31" s="269"/>
      <c r="F31" s="269"/>
      <c r="G31" s="269"/>
      <c r="H31" s="270">
        <v>0</v>
      </c>
      <c r="I31" s="271"/>
      <c r="J31" s="269">
        <v>1</v>
      </c>
      <c r="K31" s="269"/>
      <c r="L31" s="269"/>
      <c r="M31" s="269"/>
      <c r="N31" s="269"/>
      <c r="O31" s="270">
        <v>1</v>
      </c>
      <c r="P31" s="271"/>
      <c r="Q31" s="270">
        <v>1</v>
      </c>
    </row>
    <row r="32" spans="1:17" ht="18" customHeight="1">
      <c r="A32" s="268" t="s">
        <v>131</v>
      </c>
      <c r="B32" s="265"/>
      <c r="C32" s="269"/>
      <c r="D32" s="269"/>
      <c r="E32" s="269"/>
      <c r="F32" s="269"/>
      <c r="G32" s="269"/>
      <c r="H32" s="270">
        <v>0</v>
      </c>
      <c r="I32" s="271"/>
      <c r="J32" s="269">
        <v>5</v>
      </c>
      <c r="K32" s="269"/>
      <c r="L32" s="269"/>
      <c r="M32" s="269"/>
      <c r="N32" s="269"/>
      <c r="O32" s="270">
        <v>5</v>
      </c>
      <c r="P32" s="271"/>
      <c r="Q32" s="270">
        <v>5</v>
      </c>
    </row>
    <row r="33" spans="1:17" ht="18" customHeight="1">
      <c r="A33" s="268" t="s">
        <v>132</v>
      </c>
      <c r="B33" s="265"/>
      <c r="C33" s="269"/>
      <c r="D33" s="269">
        <v>1</v>
      </c>
      <c r="E33" s="269"/>
      <c r="F33" s="269"/>
      <c r="G33" s="269"/>
      <c r="H33" s="270">
        <v>1</v>
      </c>
      <c r="I33" s="271"/>
      <c r="J33" s="269">
        <v>5</v>
      </c>
      <c r="K33" s="269"/>
      <c r="L33" s="269"/>
      <c r="M33" s="269">
        <v>7</v>
      </c>
      <c r="N33" s="269"/>
      <c r="O33" s="270">
        <v>12</v>
      </c>
      <c r="P33" s="271"/>
      <c r="Q33" s="270">
        <v>13</v>
      </c>
    </row>
    <row r="34" spans="1:17" ht="18" customHeight="1">
      <c r="A34" s="268" t="s">
        <v>133</v>
      </c>
      <c r="B34" s="265"/>
      <c r="C34" s="269"/>
      <c r="D34" s="269">
        <v>3</v>
      </c>
      <c r="E34" s="269">
        <v>1</v>
      </c>
      <c r="F34" s="269"/>
      <c r="G34" s="269"/>
      <c r="H34" s="270">
        <v>4</v>
      </c>
      <c r="I34" s="271"/>
      <c r="J34" s="269">
        <v>11</v>
      </c>
      <c r="K34" s="269"/>
      <c r="L34" s="269">
        <v>2</v>
      </c>
      <c r="M34" s="269">
        <v>1</v>
      </c>
      <c r="N34" s="269"/>
      <c r="O34" s="270">
        <v>14</v>
      </c>
      <c r="P34" s="271"/>
      <c r="Q34" s="270">
        <v>18</v>
      </c>
    </row>
    <row r="35" spans="1:17" ht="18" customHeight="1">
      <c r="A35" s="268" t="s">
        <v>134</v>
      </c>
      <c r="B35" s="265"/>
      <c r="C35" s="269"/>
      <c r="D35" s="269"/>
      <c r="E35" s="269"/>
      <c r="F35" s="269"/>
      <c r="G35" s="269"/>
      <c r="H35" s="270">
        <v>0</v>
      </c>
      <c r="I35" s="271"/>
      <c r="J35" s="269">
        <v>9</v>
      </c>
      <c r="K35" s="269"/>
      <c r="L35" s="269"/>
      <c r="M35" s="269">
        <v>1</v>
      </c>
      <c r="N35" s="269"/>
      <c r="O35" s="270">
        <v>10</v>
      </c>
      <c r="P35" s="271"/>
      <c r="Q35" s="270">
        <v>10</v>
      </c>
    </row>
    <row r="36" spans="1:17" ht="18" customHeight="1">
      <c r="A36" s="268" t="s">
        <v>135</v>
      </c>
      <c r="B36" s="265"/>
      <c r="C36" s="269"/>
      <c r="D36" s="269"/>
      <c r="E36" s="269"/>
      <c r="F36" s="269"/>
      <c r="G36" s="269"/>
      <c r="H36" s="270">
        <v>0</v>
      </c>
      <c r="I36" s="271"/>
      <c r="J36" s="269">
        <v>2</v>
      </c>
      <c r="K36" s="269"/>
      <c r="L36" s="269"/>
      <c r="M36" s="269">
        <v>1</v>
      </c>
      <c r="N36" s="269"/>
      <c r="O36" s="270">
        <v>3</v>
      </c>
      <c r="P36" s="271"/>
      <c r="Q36" s="270">
        <v>3</v>
      </c>
    </row>
    <row r="37" spans="1:17" ht="18" customHeight="1">
      <c r="A37" s="268" t="s">
        <v>136</v>
      </c>
      <c r="B37" s="265"/>
      <c r="C37" s="269"/>
      <c r="D37" s="269"/>
      <c r="E37" s="269"/>
      <c r="F37" s="269"/>
      <c r="G37" s="269"/>
      <c r="H37" s="270">
        <v>0</v>
      </c>
      <c r="I37" s="271"/>
      <c r="J37" s="269">
        <v>2</v>
      </c>
      <c r="K37" s="269"/>
      <c r="L37" s="269"/>
      <c r="M37" s="269"/>
      <c r="N37" s="269"/>
      <c r="O37" s="270">
        <v>2</v>
      </c>
      <c r="P37" s="271"/>
      <c r="Q37" s="270">
        <v>2</v>
      </c>
    </row>
    <row r="38" spans="1:17" ht="18" customHeight="1">
      <c r="A38" s="268" t="s">
        <v>137</v>
      </c>
      <c r="B38" s="265"/>
      <c r="C38" s="269"/>
      <c r="D38" s="269"/>
      <c r="E38" s="269"/>
      <c r="F38" s="269"/>
      <c r="G38" s="269"/>
      <c r="H38" s="270">
        <v>0</v>
      </c>
      <c r="I38" s="271"/>
      <c r="J38" s="269">
        <v>4</v>
      </c>
      <c r="K38" s="269"/>
      <c r="L38" s="269"/>
      <c r="M38" s="269"/>
      <c r="N38" s="269"/>
      <c r="O38" s="270">
        <v>4</v>
      </c>
      <c r="P38" s="271"/>
      <c r="Q38" s="270">
        <v>4</v>
      </c>
    </row>
    <row r="39" spans="1:17" ht="18" customHeight="1">
      <c r="A39" s="268" t="s">
        <v>138</v>
      </c>
      <c r="B39" s="265"/>
      <c r="C39" s="269"/>
      <c r="D39" s="269"/>
      <c r="E39" s="269"/>
      <c r="F39" s="269"/>
      <c r="G39" s="269"/>
      <c r="H39" s="270">
        <v>0</v>
      </c>
      <c r="I39" s="271"/>
      <c r="J39" s="269">
        <v>4</v>
      </c>
      <c r="K39" s="269"/>
      <c r="L39" s="269"/>
      <c r="M39" s="269">
        <v>1</v>
      </c>
      <c r="N39" s="269"/>
      <c r="O39" s="270">
        <v>5</v>
      </c>
      <c r="P39" s="271"/>
      <c r="Q39" s="270">
        <v>5</v>
      </c>
    </row>
    <row r="40" spans="1:17" ht="18" customHeight="1">
      <c r="A40" s="268" t="s">
        <v>139</v>
      </c>
      <c r="B40" s="265"/>
      <c r="C40" s="269"/>
      <c r="D40" s="269"/>
      <c r="E40" s="269"/>
      <c r="F40" s="269"/>
      <c r="G40" s="269"/>
      <c r="H40" s="270">
        <v>0</v>
      </c>
      <c r="I40" s="271"/>
      <c r="J40" s="269"/>
      <c r="K40" s="269"/>
      <c r="L40" s="269"/>
      <c r="M40" s="269"/>
      <c r="N40" s="269"/>
      <c r="O40" s="270">
        <v>0</v>
      </c>
      <c r="P40" s="271"/>
      <c r="Q40" s="270">
        <v>0</v>
      </c>
    </row>
    <row r="41" spans="1:17" ht="8.1" customHeight="1">
      <c r="A41" s="266"/>
      <c r="B41" s="257"/>
      <c r="C41" s="267"/>
      <c r="D41" s="267"/>
      <c r="E41" s="267"/>
      <c r="F41" s="267"/>
      <c r="G41" s="267"/>
      <c r="H41" s="267"/>
      <c r="I41" s="257"/>
      <c r="J41" s="267"/>
      <c r="K41" s="267"/>
      <c r="L41" s="267"/>
      <c r="M41" s="267"/>
      <c r="N41" s="267"/>
      <c r="O41" s="267"/>
      <c r="P41" s="257"/>
      <c r="Q41" s="267"/>
    </row>
    <row r="42" spans="1:17" ht="20.100000000000001" customHeight="1">
      <c r="A42" s="272" t="s">
        <v>83</v>
      </c>
      <c r="B42" s="273"/>
      <c r="C42" s="274">
        <v>6</v>
      </c>
      <c r="D42" s="274">
        <v>21</v>
      </c>
      <c r="E42" s="274">
        <v>6</v>
      </c>
      <c r="F42" s="274">
        <v>0</v>
      </c>
      <c r="G42" s="274">
        <v>0</v>
      </c>
      <c r="H42" s="274">
        <v>33</v>
      </c>
      <c r="I42" s="273"/>
      <c r="J42" s="274">
        <v>166</v>
      </c>
      <c r="K42" s="274">
        <v>0</v>
      </c>
      <c r="L42" s="274">
        <v>18</v>
      </c>
      <c r="M42" s="274">
        <v>28</v>
      </c>
      <c r="N42" s="274">
        <v>0</v>
      </c>
      <c r="O42" s="274">
        <v>212</v>
      </c>
      <c r="P42" s="273"/>
      <c r="Q42" s="274">
        <v>245</v>
      </c>
    </row>
    <row r="43" spans="1:17">
      <c r="A43" s="135"/>
      <c r="B43" s="128"/>
      <c r="C43" s="128"/>
      <c r="D43" s="128"/>
      <c r="E43" s="128"/>
      <c r="F43" s="128"/>
      <c r="G43" s="128"/>
      <c r="H43" s="128"/>
      <c r="I43" s="128"/>
      <c r="J43" s="128"/>
      <c r="K43" s="128"/>
      <c r="L43" s="128"/>
      <c r="M43" s="128"/>
      <c r="N43" s="128"/>
      <c r="O43" s="128"/>
      <c r="P43" s="128"/>
      <c r="Q43" s="128"/>
    </row>
    <row r="44" spans="1:17" s="203" customFormat="1" ht="12.95" customHeight="1">
      <c r="A44" s="264" t="s">
        <v>575</v>
      </c>
    </row>
    <row r="45" spans="1:17" s="203" customFormat="1" ht="12.95" customHeight="1">
      <c r="A45" s="264" t="s">
        <v>552</v>
      </c>
    </row>
    <row r="46" spans="1:17" s="203" customFormat="1" ht="12.95" customHeight="1">
      <c r="A46" s="264" t="s">
        <v>556</v>
      </c>
    </row>
    <row r="47" spans="1:17" s="203" customFormat="1" ht="12.95" customHeight="1">
      <c r="A47" s="264" t="s">
        <v>644</v>
      </c>
    </row>
    <row r="48" spans="1:17" s="203" customFormat="1" ht="12.95" customHeight="1">
      <c r="A48" s="264"/>
    </row>
    <row r="49" spans="1:1">
      <c r="A49" s="199"/>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E4542-0E27-4ACD-B200-2008D87B69C7}">
  <sheetPr>
    <pageSetUpPr fitToPage="1"/>
  </sheetPr>
  <dimension ref="A1:M39"/>
  <sheetViews>
    <sheetView view="pageBreakPreview" zoomScaleNormal="100" zoomScaleSheetLayoutView="100" workbookViewId="0">
      <selection activeCell="O28" sqref="O28"/>
    </sheetView>
  </sheetViews>
  <sheetFormatPr baseColWidth="10" defaultRowHeight="12.75"/>
  <cols>
    <col min="1" max="1" width="15.7109375" customWidth="1"/>
    <col min="2" max="2" width="3.140625" bestFit="1" customWidth="1"/>
    <col min="13" max="13" width="15.7109375" customWidth="1"/>
  </cols>
  <sheetData>
    <row r="1" spans="1:13">
      <c r="A1" s="128" t="s">
        <v>62</v>
      </c>
      <c r="B1" s="128"/>
      <c r="C1" s="128"/>
      <c r="D1" s="128"/>
      <c r="E1" s="128"/>
      <c r="F1" s="128"/>
      <c r="G1" s="128"/>
      <c r="H1" s="128"/>
      <c r="I1" s="128"/>
      <c r="J1" s="128"/>
      <c r="K1" s="128"/>
      <c r="L1" s="128"/>
      <c r="M1" s="128"/>
    </row>
    <row r="2" spans="1:13" ht="24.95" customHeight="1">
      <c r="A2" s="576" t="s">
        <v>576</v>
      </c>
      <c r="B2" s="576"/>
      <c r="C2" s="576"/>
      <c r="D2" s="576"/>
      <c r="E2" s="576"/>
      <c r="F2" s="576"/>
      <c r="G2" s="576"/>
      <c r="H2" s="576"/>
      <c r="I2" s="576"/>
      <c r="J2" s="576"/>
      <c r="K2" s="576"/>
      <c r="L2" s="576"/>
      <c r="M2" s="576"/>
    </row>
    <row r="3" spans="1:13" ht="18" customHeight="1">
      <c r="A3" s="576" t="str">
        <f>UPPER(CONCATENATE("Enero 2024"))</f>
        <v>ENERO 2024</v>
      </c>
      <c r="B3" s="576"/>
      <c r="C3" s="576"/>
      <c r="D3" s="576"/>
      <c r="E3" s="576"/>
      <c r="F3" s="576"/>
      <c r="G3" s="576"/>
      <c r="H3" s="576"/>
      <c r="I3" s="576"/>
      <c r="J3" s="576"/>
      <c r="K3" s="576"/>
      <c r="L3" s="576"/>
      <c r="M3" s="576"/>
    </row>
    <row r="4" spans="1:13">
      <c r="A4" s="121"/>
    </row>
    <row r="5" spans="1:13" ht="33" customHeight="1">
      <c r="A5" s="197" t="s">
        <v>559</v>
      </c>
      <c r="B5" s="196" t="s">
        <v>83</v>
      </c>
      <c r="C5" s="660" t="s">
        <v>572</v>
      </c>
      <c r="D5" s="660"/>
      <c r="E5" s="660"/>
      <c r="J5" s="660" t="s">
        <v>573</v>
      </c>
      <c r="K5" s="660"/>
    </row>
    <row r="6" spans="1:13">
      <c r="A6" s="197" t="s">
        <v>542</v>
      </c>
      <c r="B6" s="196">
        <v>21</v>
      </c>
    </row>
    <row r="7" spans="1:13">
      <c r="A7" s="197" t="s">
        <v>541</v>
      </c>
      <c r="B7" s="196">
        <v>6</v>
      </c>
    </row>
    <row r="8" spans="1:13">
      <c r="A8" s="197" t="s">
        <v>543</v>
      </c>
      <c r="B8" s="196">
        <v>6</v>
      </c>
    </row>
    <row r="9" spans="1:13">
      <c r="A9" s="197" t="s">
        <v>560</v>
      </c>
      <c r="B9" s="196">
        <v>0</v>
      </c>
    </row>
    <row r="10" spans="1:13">
      <c r="A10" s="197" t="s">
        <v>544</v>
      </c>
      <c r="B10" s="196">
        <v>0</v>
      </c>
    </row>
    <row r="11" spans="1:13">
      <c r="A11" s="197" t="s">
        <v>83</v>
      </c>
      <c r="B11" s="196"/>
    </row>
    <row r="13" spans="1:13">
      <c r="A13" s="197" t="s">
        <v>562</v>
      </c>
      <c r="B13" s="196" t="s">
        <v>83</v>
      </c>
    </row>
    <row r="14" spans="1:13">
      <c r="A14" s="197" t="s">
        <v>545</v>
      </c>
      <c r="B14" s="196">
        <v>166</v>
      </c>
    </row>
    <row r="15" spans="1:13" ht="16.5">
      <c r="A15" s="197" t="s">
        <v>548</v>
      </c>
      <c r="B15" s="196">
        <v>28</v>
      </c>
    </row>
    <row r="16" spans="1:13">
      <c r="A16" s="197" t="s">
        <v>547</v>
      </c>
      <c r="B16" s="196">
        <v>18</v>
      </c>
    </row>
    <row r="17" spans="1:2">
      <c r="A17" s="197" t="s">
        <v>546</v>
      </c>
      <c r="B17" s="196">
        <v>0</v>
      </c>
    </row>
    <row r="18" spans="1:2">
      <c r="A18" s="197" t="s">
        <v>549</v>
      </c>
      <c r="B18" s="196">
        <v>0</v>
      </c>
    </row>
    <row r="19" spans="1:2">
      <c r="A19" s="197" t="s">
        <v>83</v>
      </c>
      <c r="B19" s="196"/>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55" t="s">
        <v>97</v>
      </c>
      <c r="E33" s="256">
        <v>33</v>
      </c>
      <c r="J33" s="255" t="s">
        <v>97</v>
      </c>
      <c r="K33" s="256">
        <v>212</v>
      </c>
    </row>
    <row r="34" spans="1:11">
      <c r="A34" s="121"/>
    </row>
    <row r="35" spans="1:11">
      <c r="A35" s="121"/>
    </row>
    <row r="36" spans="1:11" ht="27" customHeight="1">
      <c r="A36" s="121"/>
    </row>
    <row r="37" spans="1:11" s="128" customFormat="1" ht="9.75" customHeight="1">
      <c r="A37" s="169" t="s">
        <v>556</v>
      </c>
    </row>
    <row r="38" spans="1:11" s="128" customFormat="1" ht="9.75" customHeight="1">
      <c r="A38" s="169" t="s">
        <v>644</v>
      </c>
    </row>
    <row r="39" spans="1:11" s="128" customFormat="1" ht="12" customHeight="1">
      <c r="A39" s="201"/>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4"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D5B3-3F0C-4199-A209-4ACCDB788565}">
  <sheetPr>
    <pageSetUpPr fitToPage="1"/>
  </sheetPr>
  <dimension ref="A1:AK51"/>
  <sheetViews>
    <sheetView view="pageBreakPreview" topLeftCell="A16" zoomScale="60" zoomScaleNormal="100" workbookViewId="0">
      <selection activeCell="B41" sqref="B41"/>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664" t="s">
        <v>577</v>
      </c>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row>
    <row r="3" spans="1:37" ht="24.95" customHeight="1">
      <c r="A3" s="664" t="str">
        <f>UPPER(CONCATENATE("Enero 2024"))</f>
        <v>ENERO 2024</v>
      </c>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4"/>
      <c r="AK3" s="664"/>
    </row>
    <row r="4" spans="1:37">
      <c r="A4" s="135"/>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665" t="s">
        <v>578</v>
      </c>
      <c r="B5" s="665" t="s">
        <v>579</v>
      </c>
      <c r="C5" s="131"/>
      <c r="D5" s="665" t="s">
        <v>580</v>
      </c>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131"/>
      <c r="AK5" s="665" t="s">
        <v>83</v>
      </c>
    </row>
    <row r="6" spans="1:37" ht="69.95" customHeight="1">
      <c r="A6" s="665"/>
      <c r="B6" s="665"/>
      <c r="C6" s="131"/>
      <c r="D6" s="527" t="s">
        <v>581</v>
      </c>
      <c r="E6" s="527" t="s">
        <v>582</v>
      </c>
      <c r="F6" s="527" t="s">
        <v>583</v>
      </c>
      <c r="G6" s="527" t="s">
        <v>584</v>
      </c>
      <c r="H6" s="527" t="s">
        <v>585</v>
      </c>
      <c r="I6" s="527" t="s">
        <v>586</v>
      </c>
      <c r="J6" s="527" t="s">
        <v>657</v>
      </c>
      <c r="K6" s="527" t="s">
        <v>587</v>
      </c>
      <c r="L6" s="527" t="s">
        <v>588</v>
      </c>
      <c r="M6" s="527" t="s">
        <v>589</v>
      </c>
      <c r="N6" s="527" t="s">
        <v>590</v>
      </c>
      <c r="O6" s="527" t="s">
        <v>591</v>
      </c>
      <c r="P6" s="527" t="s">
        <v>592</v>
      </c>
      <c r="Q6" s="527" t="s">
        <v>593</v>
      </c>
      <c r="R6" s="527" t="s">
        <v>594</v>
      </c>
      <c r="S6" s="527" t="s">
        <v>656</v>
      </c>
      <c r="T6" s="527" t="s">
        <v>595</v>
      </c>
      <c r="U6" s="527" t="s">
        <v>596</v>
      </c>
      <c r="V6" s="527" t="s">
        <v>597</v>
      </c>
      <c r="W6" s="527" t="s">
        <v>598</v>
      </c>
      <c r="X6" s="527" t="s">
        <v>599</v>
      </c>
      <c r="Y6" s="527" t="s">
        <v>600</v>
      </c>
      <c r="Z6" s="527" t="s">
        <v>601</v>
      </c>
      <c r="AA6" s="527" t="s">
        <v>602</v>
      </c>
      <c r="AB6" s="527" t="s">
        <v>603</v>
      </c>
      <c r="AC6" s="527" t="s">
        <v>604</v>
      </c>
      <c r="AD6" s="527" t="s">
        <v>605</v>
      </c>
      <c r="AE6" s="527" t="s">
        <v>606</v>
      </c>
      <c r="AF6" s="527" t="s">
        <v>607</v>
      </c>
      <c r="AG6" s="527" t="s">
        <v>658</v>
      </c>
      <c r="AH6" s="527" t="s">
        <v>608</v>
      </c>
      <c r="AI6" s="527" t="s">
        <v>609</v>
      </c>
      <c r="AJ6" s="131"/>
      <c r="AK6" s="665"/>
    </row>
    <row r="7" spans="1:37" ht="8.1" customHeight="1">
      <c r="A7" s="131"/>
      <c r="B7" s="131"/>
      <c r="C7" s="131"/>
      <c r="D7" s="131"/>
      <c r="E7" s="131"/>
      <c r="F7" s="131"/>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187" t="s">
        <v>654</v>
      </c>
      <c r="B8" s="276" t="s">
        <v>2</v>
      </c>
      <c r="C8" s="131"/>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131"/>
      <c r="AK8" s="275">
        <v>0</v>
      </c>
    </row>
    <row r="9" spans="1:37" ht="24.95" customHeight="1">
      <c r="A9" s="187"/>
      <c r="B9" s="276" t="s">
        <v>623</v>
      </c>
      <c r="C9" s="131"/>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131"/>
      <c r="AK9" s="275">
        <v>0</v>
      </c>
    </row>
    <row r="10" spans="1:37" ht="24.95" customHeight="1">
      <c r="A10" s="187"/>
      <c r="B10" s="276" t="s">
        <v>624</v>
      </c>
      <c r="C10" s="131"/>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131"/>
      <c r="AK10" s="275">
        <v>0</v>
      </c>
    </row>
    <row r="11" spans="1:37" ht="24.95" customHeight="1">
      <c r="A11" s="187"/>
      <c r="B11" s="276" t="s">
        <v>610</v>
      </c>
      <c r="C11" s="131"/>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131"/>
      <c r="AK11" s="275">
        <v>0</v>
      </c>
    </row>
    <row r="12" spans="1:37" ht="24.95" customHeight="1">
      <c r="A12" s="187" t="s">
        <v>655</v>
      </c>
      <c r="B12" s="276" t="s">
        <v>2</v>
      </c>
      <c r="C12" s="131"/>
      <c r="D12" s="277"/>
      <c r="E12" s="277"/>
      <c r="F12" s="277"/>
      <c r="G12" s="278">
        <v>1</v>
      </c>
      <c r="H12" s="277"/>
      <c r="I12" s="277"/>
      <c r="J12" s="277"/>
      <c r="K12" s="277"/>
      <c r="L12" s="277"/>
      <c r="M12" s="277"/>
      <c r="N12" s="277"/>
      <c r="O12" s="277"/>
      <c r="P12" s="277"/>
      <c r="Q12" s="278">
        <v>1</v>
      </c>
      <c r="R12" s="277"/>
      <c r="S12" s="277"/>
      <c r="T12" s="277"/>
      <c r="U12" s="277"/>
      <c r="V12" s="277"/>
      <c r="W12" s="277"/>
      <c r="X12" s="277"/>
      <c r="Y12" s="277"/>
      <c r="Z12" s="277"/>
      <c r="AA12" s="277"/>
      <c r="AB12" s="277"/>
      <c r="AC12" s="277"/>
      <c r="AD12" s="277"/>
      <c r="AE12" s="277"/>
      <c r="AF12" s="277"/>
      <c r="AG12" s="277"/>
      <c r="AH12" s="277"/>
      <c r="AI12" s="277"/>
      <c r="AJ12" s="131"/>
      <c r="AK12" s="275">
        <v>2</v>
      </c>
    </row>
    <row r="13" spans="1:37" ht="24.95" customHeight="1">
      <c r="A13" s="187"/>
      <c r="B13" s="276" t="s">
        <v>623</v>
      </c>
      <c r="C13" s="131"/>
      <c r="D13" s="277"/>
      <c r="E13" s="277"/>
      <c r="F13" s="277"/>
      <c r="G13" s="278">
        <v>1</v>
      </c>
      <c r="H13" s="277"/>
      <c r="I13" s="277"/>
      <c r="J13" s="277"/>
      <c r="K13" s="277"/>
      <c r="L13" s="277"/>
      <c r="M13" s="277"/>
      <c r="N13" s="277"/>
      <c r="O13" s="277"/>
      <c r="P13" s="277"/>
      <c r="Q13" s="278">
        <v>1</v>
      </c>
      <c r="R13" s="277"/>
      <c r="S13" s="277"/>
      <c r="T13" s="277"/>
      <c r="U13" s="277"/>
      <c r="V13" s="277"/>
      <c r="W13" s="277"/>
      <c r="X13" s="277"/>
      <c r="Y13" s="277"/>
      <c r="Z13" s="277"/>
      <c r="AA13" s="277"/>
      <c r="AB13" s="277"/>
      <c r="AC13" s="277"/>
      <c r="AD13" s="277"/>
      <c r="AE13" s="277"/>
      <c r="AF13" s="277"/>
      <c r="AG13" s="277"/>
      <c r="AH13" s="277"/>
      <c r="AI13" s="277"/>
      <c r="AJ13" s="131"/>
      <c r="AK13" s="275">
        <v>2</v>
      </c>
    </row>
    <row r="14" spans="1:37" ht="24.95" customHeight="1">
      <c r="A14" s="187"/>
      <c r="B14" s="276" t="s">
        <v>624</v>
      </c>
      <c r="C14" s="131"/>
      <c r="D14" s="277"/>
      <c r="E14" s="277"/>
      <c r="F14" s="277"/>
      <c r="G14" s="278"/>
      <c r="H14" s="277"/>
      <c r="I14" s="277"/>
      <c r="J14" s="277"/>
      <c r="K14" s="277"/>
      <c r="L14" s="277"/>
      <c r="M14" s="277"/>
      <c r="N14" s="277"/>
      <c r="O14" s="277"/>
      <c r="P14" s="277"/>
      <c r="Q14" s="278"/>
      <c r="R14" s="277"/>
      <c r="S14" s="277"/>
      <c r="T14" s="277"/>
      <c r="U14" s="277"/>
      <c r="V14" s="277"/>
      <c r="W14" s="277"/>
      <c r="X14" s="277"/>
      <c r="Y14" s="277"/>
      <c r="Z14" s="277"/>
      <c r="AA14" s="277"/>
      <c r="AB14" s="277"/>
      <c r="AC14" s="277"/>
      <c r="AD14" s="277"/>
      <c r="AE14" s="277"/>
      <c r="AF14" s="277"/>
      <c r="AG14" s="277"/>
      <c r="AH14" s="277"/>
      <c r="AI14" s="277"/>
      <c r="AJ14" s="131"/>
      <c r="AK14" s="275">
        <v>0</v>
      </c>
    </row>
    <row r="15" spans="1:37" ht="24.95" customHeight="1">
      <c r="A15" s="187"/>
      <c r="B15" s="276" t="s">
        <v>610</v>
      </c>
      <c r="C15" s="131"/>
      <c r="D15" s="277"/>
      <c r="E15" s="277"/>
      <c r="F15" s="277"/>
      <c r="G15" s="278"/>
      <c r="H15" s="277"/>
      <c r="I15" s="277"/>
      <c r="J15" s="277"/>
      <c r="K15" s="277"/>
      <c r="L15" s="277"/>
      <c r="M15" s="277"/>
      <c r="N15" s="277"/>
      <c r="O15" s="277"/>
      <c r="P15" s="277"/>
      <c r="Q15" s="278"/>
      <c r="R15" s="277"/>
      <c r="S15" s="277"/>
      <c r="T15" s="277"/>
      <c r="U15" s="277"/>
      <c r="V15" s="277"/>
      <c r="W15" s="277"/>
      <c r="X15" s="277"/>
      <c r="Y15" s="277"/>
      <c r="Z15" s="277"/>
      <c r="AA15" s="277"/>
      <c r="AB15" s="277"/>
      <c r="AC15" s="277"/>
      <c r="AD15" s="277"/>
      <c r="AE15" s="277"/>
      <c r="AF15" s="277"/>
      <c r="AG15" s="277"/>
      <c r="AH15" s="277"/>
      <c r="AI15" s="277"/>
      <c r="AJ15" s="131"/>
      <c r="AK15" s="275">
        <v>0</v>
      </c>
    </row>
    <row r="16" spans="1:37" ht="24.95" customHeight="1">
      <c r="A16" s="187" t="s">
        <v>611</v>
      </c>
      <c r="B16" s="276" t="s">
        <v>2</v>
      </c>
      <c r="C16" s="131"/>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131"/>
      <c r="AK16" s="275">
        <v>0</v>
      </c>
    </row>
    <row r="17" spans="1:37" ht="24.95" customHeight="1">
      <c r="A17" s="187"/>
      <c r="B17" s="276" t="s">
        <v>623</v>
      </c>
      <c r="C17" s="131"/>
      <c r="D17" s="277"/>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131"/>
      <c r="AK17" s="275">
        <v>0</v>
      </c>
    </row>
    <row r="18" spans="1:37" ht="24.95" customHeight="1">
      <c r="A18" s="187"/>
      <c r="B18" s="276" t="s">
        <v>624</v>
      </c>
      <c r="C18" s="131"/>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131"/>
      <c r="AK18" s="275">
        <v>0</v>
      </c>
    </row>
    <row r="19" spans="1:37" ht="24.95" customHeight="1">
      <c r="A19" s="187"/>
      <c r="B19" s="276" t="s">
        <v>610</v>
      </c>
      <c r="C19" s="131"/>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131"/>
      <c r="AK19" s="275">
        <v>0</v>
      </c>
    </row>
    <row r="20" spans="1:37" ht="24.95" customHeight="1">
      <c r="A20" s="187" t="s">
        <v>612</v>
      </c>
      <c r="B20" s="276" t="s">
        <v>2</v>
      </c>
      <c r="C20" s="131"/>
      <c r="D20" s="278">
        <v>2</v>
      </c>
      <c r="E20" s="278">
        <v>4</v>
      </c>
      <c r="F20" s="277"/>
      <c r="G20" s="277"/>
      <c r="H20" s="278">
        <v>1</v>
      </c>
      <c r="I20" s="278">
        <v>6</v>
      </c>
      <c r="J20" s="277"/>
      <c r="K20" s="277"/>
      <c r="L20" s="277"/>
      <c r="M20" s="277"/>
      <c r="N20" s="277"/>
      <c r="O20" s="277"/>
      <c r="P20" s="277"/>
      <c r="Q20" s="277"/>
      <c r="R20" s="277"/>
      <c r="S20" s="278">
        <v>4</v>
      </c>
      <c r="T20" s="277"/>
      <c r="U20" s="277"/>
      <c r="V20" s="277"/>
      <c r="W20" s="277"/>
      <c r="X20" s="277"/>
      <c r="Y20" s="277"/>
      <c r="Z20" s="277"/>
      <c r="AA20" s="277"/>
      <c r="AB20" s="277"/>
      <c r="AC20" s="277"/>
      <c r="AD20" s="277"/>
      <c r="AE20" s="277"/>
      <c r="AF20" s="277"/>
      <c r="AG20" s="277"/>
      <c r="AH20" s="277"/>
      <c r="AI20" s="277"/>
      <c r="AJ20" s="131"/>
      <c r="AK20" s="275">
        <v>17</v>
      </c>
    </row>
    <row r="21" spans="1:37" ht="24.95" customHeight="1">
      <c r="A21" s="187"/>
      <c r="B21" s="276" t="s">
        <v>623</v>
      </c>
      <c r="C21" s="131"/>
      <c r="D21" s="278">
        <v>4</v>
      </c>
      <c r="E21" s="278">
        <v>8</v>
      </c>
      <c r="F21" s="277"/>
      <c r="G21" s="277"/>
      <c r="H21" s="278">
        <v>2</v>
      </c>
      <c r="I21" s="278">
        <v>12</v>
      </c>
      <c r="J21" s="277"/>
      <c r="K21" s="277"/>
      <c r="L21" s="277"/>
      <c r="M21" s="277"/>
      <c r="N21" s="277"/>
      <c r="O21" s="277"/>
      <c r="P21" s="277"/>
      <c r="Q21" s="277"/>
      <c r="R21" s="277"/>
      <c r="S21" s="278">
        <v>10</v>
      </c>
      <c r="T21" s="277"/>
      <c r="U21" s="277"/>
      <c r="V21" s="277"/>
      <c r="W21" s="277"/>
      <c r="X21" s="277"/>
      <c r="Y21" s="277"/>
      <c r="Z21" s="277"/>
      <c r="AA21" s="277"/>
      <c r="AB21" s="277"/>
      <c r="AC21" s="277"/>
      <c r="AD21" s="277"/>
      <c r="AE21" s="277"/>
      <c r="AF21" s="277"/>
      <c r="AG21" s="277"/>
      <c r="AH21" s="277"/>
      <c r="AI21" s="277"/>
      <c r="AJ21" s="131"/>
      <c r="AK21" s="275">
        <v>36</v>
      </c>
    </row>
    <row r="22" spans="1:37" ht="24.95" customHeight="1">
      <c r="A22" s="187"/>
      <c r="B22" s="276" t="s">
        <v>624</v>
      </c>
      <c r="C22" s="131"/>
      <c r="D22" s="278">
        <v>4</v>
      </c>
      <c r="E22" s="278">
        <v>2</v>
      </c>
      <c r="F22" s="277"/>
      <c r="G22" s="277"/>
      <c r="H22" s="278"/>
      <c r="I22" s="278">
        <v>1</v>
      </c>
      <c r="J22" s="277"/>
      <c r="K22" s="277"/>
      <c r="L22" s="277"/>
      <c r="M22" s="277"/>
      <c r="N22" s="277"/>
      <c r="O22" s="277"/>
      <c r="P22" s="277"/>
      <c r="Q22" s="277"/>
      <c r="R22" s="277"/>
      <c r="S22" s="278">
        <v>2</v>
      </c>
      <c r="T22" s="277"/>
      <c r="U22" s="277"/>
      <c r="V22" s="277"/>
      <c r="W22" s="277"/>
      <c r="X22" s="277"/>
      <c r="Y22" s="277"/>
      <c r="Z22" s="277"/>
      <c r="AA22" s="277"/>
      <c r="AB22" s="277"/>
      <c r="AC22" s="277"/>
      <c r="AD22" s="277"/>
      <c r="AE22" s="277"/>
      <c r="AF22" s="277"/>
      <c r="AG22" s="277"/>
      <c r="AH22" s="277"/>
      <c r="AI22" s="277"/>
      <c r="AJ22" s="131"/>
      <c r="AK22" s="275">
        <v>9</v>
      </c>
    </row>
    <row r="23" spans="1:37" ht="24.95" customHeight="1">
      <c r="A23" s="187"/>
      <c r="B23" s="276" t="s">
        <v>610</v>
      </c>
      <c r="C23" s="131"/>
      <c r="D23" s="278"/>
      <c r="E23" s="278"/>
      <c r="F23" s="277"/>
      <c r="G23" s="277"/>
      <c r="H23" s="278"/>
      <c r="I23" s="278"/>
      <c r="J23" s="277"/>
      <c r="K23" s="277"/>
      <c r="L23" s="277"/>
      <c r="M23" s="277"/>
      <c r="N23" s="277"/>
      <c r="O23" s="277"/>
      <c r="P23" s="277"/>
      <c r="Q23" s="277"/>
      <c r="R23" s="277"/>
      <c r="S23" s="278"/>
      <c r="T23" s="277"/>
      <c r="U23" s="277"/>
      <c r="V23" s="277"/>
      <c r="W23" s="277"/>
      <c r="X23" s="277"/>
      <c r="Y23" s="277"/>
      <c r="Z23" s="277"/>
      <c r="AA23" s="277"/>
      <c r="AB23" s="277"/>
      <c r="AC23" s="277"/>
      <c r="AD23" s="277"/>
      <c r="AE23" s="277"/>
      <c r="AF23" s="277"/>
      <c r="AG23" s="277"/>
      <c r="AH23" s="277"/>
      <c r="AI23" s="277"/>
      <c r="AJ23" s="131"/>
      <c r="AK23" s="275">
        <v>0</v>
      </c>
    </row>
    <row r="24" spans="1:37" ht="24.95" customHeight="1">
      <c r="A24" s="187" t="s">
        <v>613</v>
      </c>
      <c r="B24" s="276" t="s">
        <v>2</v>
      </c>
      <c r="C24" s="131"/>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131"/>
      <c r="AK24" s="275">
        <v>0</v>
      </c>
    </row>
    <row r="25" spans="1:37" ht="24.95" customHeight="1">
      <c r="A25" s="187"/>
      <c r="B25" s="276" t="s">
        <v>623</v>
      </c>
      <c r="C25" s="131"/>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131"/>
      <c r="AK25" s="275">
        <v>0</v>
      </c>
    </row>
    <row r="26" spans="1:37" ht="24.95" customHeight="1">
      <c r="A26" s="187"/>
      <c r="B26" s="276" t="s">
        <v>624</v>
      </c>
      <c r="C26" s="131"/>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131"/>
      <c r="AK26" s="275">
        <v>0</v>
      </c>
    </row>
    <row r="27" spans="1:37" ht="24.95" customHeight="1">
      <c r="A27" s="187" t="s">
        <v>614</v>
      </c>
      <c r="B27" s="276" t="s">
        <v>2</v>
      </c>
      <c r="C27" s="131"/>
      <c r="D27" s="277"/>
      <c r="E27" s="277"/>
      <c r="F27" s="277"/>
      <c r="G27" s="277"/>
      <c r="H27" s="277"/>
      <c r="I27" s="278">
        <v>1</v>
      </c>
      <c r="J27" s="277"/>
      <c r="K27" s="277"/>
      <c r="L27" s="277"/>
      <c r="M27" s="277"/>
      <c r="N27" s="277"/>
      <c r="O27" s="277"/>
      <c r="P27" s="277"/>
      <c r="Q27" s="277"/>
      <c r="R27" s="277"/>
      <c r="S27" s="277"/>
      <c r="T27" s="277"/>
      <c r="U27" s="277"/>
      <c r="V27" s="277"/>
      <c r="W27" s="277"/>
      <c r="X27" s="277"/>
      <c r="Y27" s="277"/>
      <c r="Z27" s="277"/>
      <c r="AA27" s="277"/>
      <c r="AB27" s="277"/>
      <c r="AC27" s="278">
        <v>1</v>
      </c>
      <c r="AD27" s="277"/>
      <c r="AE27" s="277"/>
      <c r="AF27" s="277"/>
      <c r="AG27" s="277"/>
      <c r="AH27" s="277"/>
      <c r="AI27" s="277"/>
      <c r="AJ27" s="131"/>
      <c r="AK27" s="275">
        <v>2</v>
      </c>
    </row>
    <row r="28" spans="1:37" ht="24.95" customHeight="1">
      <c r="A28" s="187"/>
      <c r="B28" s="276" t="s">
        <v>623</v>
      </c>
      <c r="C28" s="131"/>
      <c r="D28" s="277"/>
      <c r="E28" s="277"/>
      <c r="F28" s="277"/>
      <c r="G28" s="277"/>
      <c r="H28" s="277"/>
      <c r="I28" s="278">
        <v>1</v>
      </c>
      <c r="J28" s="277"/>
      <c r="K28" s="277"/>
      <c r="L28" s="277"/>
      <c r="M28" s="277"/>
      <c r="N28" s="277"/>
      <c r="O28" s="277"/>
      <c r="P28" s="277"/>
      <c r="Q28" s="277"/>
      <c r="R28" s="277"/>
      <c r="S28" s="277"/>
      <c r="T28" s="277"/>
      <c r="U28" s="277"/>
      <c r="V28" s="277"/>
      <c r="W28" s="277"/>
      <c r="X28" s="277"/>
      <c r="Y28" s="277"/>
      <c r="Z28" s="277"/>
      <c r="AA28" s="277"/>
      <c r="AB28" s="277"/>
      <c r="AC28" s="278">
        <v>1</v>
      </c>
      <c r="AD28" s="277"/>
      <c r="AE28" s="277"/>
      <c r="AF28" s="277"/>
      <c r="AG28" s="277"/>
      <c r="AH28" s="277"/>
      <c r="AI28" s="277"/>
      <c r="AJ28" s="131"/>
      <c r="AK28" s="275">
        <v>2</v>
      </c>
    </row>
    <row r="29" spans="1:37" ht="24.95" customHeight="1">
      <c r="A29" s="187"/>
      <c r="B29" s="276" t="s">
        <v>624</v>
      </c>
      <c r="C29" s="131"/>
      <c r="D29" s="277"/>
      <c r="E29" s="277"/>
      <c r="F29" s="277"/>
      <c r="G29" s="277"/>
      <c r="H29" s="277"/>
      <c r="I29" s="278"/>
      <c r="J29" s="277"/>
      <c r="K29" s="277"/>
      <c r="L29" s="277"/>
      <c r="M29" s="277"/>
      <c r="N29" s="277"/>
      <c r="O29" s="277"/>
      <c r="P29" s="277"/>
      <c r="Q29" s="277"/>
      <c r="R29" s="277"/>
      <c r="S29" s="277"/>
      <c r="T29" s="277"/>
      <c r="U29" s="277"/>
      <c r="V29" s="277"/>
      <c r="W29" s="277"/>
      <c r="X29" s="277"/>
      <c r="Y29" s="277"/>
      <c r="Z29" s="277"/>
      <c r="AA29" s="277"/>
      <c r="AB29" s="277"/>
      <c r="AC29" s="278"/>
      <c r="AD29" s="277"/>
      <c r="AE29" s="277"/>
      <c r="AF29" s="277"/>
      <c r="AG29" s="277"/>
      <c r="AH29" s="277"/>
      <c r="AI29" s="277"/>
      <c r="AJ29" s="131"/>
      <c r="AK29" s="275">
        <v>0</v>
      </c>
    </row>
    <row r="30" spans="1:37" ht="24.95" customHeight="1">
      <c r="A30" s="187" t="s">
        <v>615</v>
      </c>
      <c r="B30" s="276" t="s">
        <v>2</v>
      </c>
      <c r="C30" s="131"/>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131"/>
      <c r="AK30" s="275">
        <v>0</v>
      </c>
    </row>
    <row r="31" spans="1:37" ht="24.95" customHeight="1">
      <c r="A31" s="187"/>
      <c r="B31" s="276" t="s">
        <v>623</v>
      </c>
      <c r="C31" s="131"/>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131"/>
      <c r="AK31" s="275">
        <v>0</v>
      </c>
    </row>
    <row r="32" spans="1:37" ht="24.95" customHeight="1">
      <c r="A32" s="187" t="s">
        <v>616</v>
      </c>
      <c r="B32" s="276" t="s">
        <v>2</v>
      </c>
      <c r="C32" s="131"/>
      <c r="D32" s="277"/>
      <c r="E32" s="278">
        <v>1</v>
      </c>
      <c r="F32" s="277"/>
      <c r="G32" s="277"/>
      <c r="H32" s="277"/>
      <c r="I32" s="277"/>
      <c r="J32" s="277"/>
      <c r="K32" s="277"/>
      <c r="L32" s="277"/>
      <c r="M32" s="277"/>
      <c r="N32" s="277"/>
      <c r="O32" s="277"/>
      <c r="P32" s="278">
        <v>1</v>
      </c>
      <c r="Q32" s="277"/>
      <c r="R32" s="277"/>
      <c r="S32" s="278">
        <v>1</v>
      </c>
      <c r="T32" s="277"/>
      <c r="U32" s="277"/>
      <c r="V32" s="277"/>
      <c r="W32" s="277"/>
      <c r="X32" s="277"/>
      <c r="Y32" s="277"/>
      <c r="Z32" s="278">
        <v>1</v>
      </c>
      <c r="AA32" s="277"/>
      <c r="AB32" s="277"/>
      <c r="AC32" s="278">
        <v>1</v>
      </c>
      <c r="AD32" s="277"/>
      <c r="AE32" s="277"/>
      <c r="AF32" s="277"/>
      <c r="AG32" s="277"/>
      <c r="AH32" s="277"/>
      <c r="AI32" s="277"/>
      <c r="AJ32" s="131"/>
      <c r="AK32" s="275">
        <v>5</v>
      </c>
    </row>
    <row r="33" spans="1:37" ht="24.95" customHeight="1">
      <c r="A33" s="187"/>
      <c r="B33" s="276" t="s">
        <v>623</v>
      </c>
      <c r="C33" s="131"/>
      <c r="D33" s="277"/>
      <c r="E33" s="278">
        <v>1</v>
      </c>
      <c r="F33" s="277"/>
      <c r="G33" s="277"/>
      <c r="H33" s="277"/>
      <c r="I33" s="277"/>
      <c r="J33" s="277"/>
      <c r="K33" s="277"/>
      <c r="L33" s="277"/>
      <c r="M33" s="277"/>
      <c r="N33" s="277"/>
      <c r="O33" s="277"/>
      <c r="P33" s="278">
        <v>1</v>
      </c>
      <c r="Q33" s="277"/>
      <c r="R33" s="277"/>
      <c r="S33" s="278">
        <v>1</v>
      </c>
      <c r="T33" s="277"/>
      <c r="U33" s="277"/>
      <c r="V33" s="277"/>
      <c r="W33" s="277"/>
      <c r="X33" s="277"/>
      <c r="Y33" s="277"/>
      <c r="Z33" s="278">
        <v>1</v>
      </c>
      <c r="AA33" s="277"/>
      <c r="AB33" s="277"/>
      <c r="AC33" s="278">
        <v>1</v>
      </c>
      <c r="AD33" s="277"/>
      <c r="AE33" s="277"/>
      <c r="AF33" s="277"/>
      <c r="AG33" s="277"/>
      <c r="AH33" s="277"/>
      <c r="AI33" s="277"/>
      <c r="AJ33" s="131"/>
      <c r="AK33" s="275">
        <v>5</v>
      </c>
    </row>
    <row r="34" spans="1:37" ht="24.95" customHeight="1">
      <c r="A34" s="187" t="s">
        <v>617</v>
      </c>
      <c r="B34" s="276" t="s">
        <v>2</v>
      </c>
      <c r="C34" s="131"/>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131"/>
      <c r="AK34" s="275">
        <v>0</v>
      </c>
    </row>
    <row r="35" spans="1:37" ht="24.95" customHeight="1">
      <c r="A35" s="187"/>
      <c r="B35" s="276" t="s">
        <v>623</v>
      </c>
      <c r="C35" s="131"/>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131"/>
      <c r="AK35" s="275">
        <v>0</v>
      </c>
    </row>
    <row r="36" spans="1:37" ht="24.95" customHeight="1">
      <c r="A36" s="187" t="s">
        <v>618</v>
      </c>
      <c r="B36" s="276" t="s">
        <v>2</v>
      </c>
      <c r="C36" s="131"/>
      <c r="D36" s="277"/>
      <c r="E36" s="278">
        <v>8</v>
      </c>
      <c r="F36" s="278">
        <v>1</v>
      </c>
      <c r="G36" s="278">
        <v>2</v>
      </c>
      <c r="H36" s="278">
        <v>1</v>
      </c>
      <c r="I36" s="278">
        <v>1</v>
      </c>
      <c r="J36" s="278">
        <v>3</v>
      </c>
      <c r="K36" s="277"/>
      <c r="L36" s="278">
        <v>10</v>
      </c>
      <c r="M36" s="278">
        <v>4</v>
      </c>
      <c r="N36" s="277"/>
      <c r="O36" s="278">
        <v>1</v>
      </c>
      <c r="P36" s="278">
        <v>3</v>
      </c>
      <c r="Q36" s="278">
        <v>3</v>
      </c>
      <c r="R36" s="278">
        <v>3</v>
      </c>
      <c r="S36" s="278">
        <v>1</v>
      </c>
      <c r="T36" s="278">
        <v>3</v>
      </c>
      <c r="U36" s="277"/>
      <c r="V36" s="278">
        <v>3</v>
      </c>
      <c r="W36" s="277"/>
      <c r="X36" s="278">
        <v>3</v>
      </c>
      <c r="Y36" s="277"/>
      <c r="Z36" s="277"/>
      <c r="AA36" s="278">
        <v>1</v>
      </c>
      <c r="AB36" s="277"/>
      <c r="AC36" s="278">
        <v>12</v>
      </c>
      <c r="AD36" s="278">
        <v>4</v>
      </c>
      <c r="AE36" s="278">
        <v>1</v>
      </c>
      <c r="AF36" s="278">
        <v>1</v>
      </c>
      <c r="AG36" s="277"/>
      <c r="AH36" s="278">
        <v>1</v>
      </c>
      <c r="AI36" s="278">
        <v>3</v>
      </c>
      <c r="AJ36" s="131"/>
      <c r="AK36" s="275">
        <v>73</v>
      </c>
    </row>
    <row r="37" spans="1:37" ht="24.95" customHeight="1">
      <c r="A37" s="187"/>
      <c r="B37" s="276" t="s">
        <v>623</v>
      </c>
      <c r="C37" s="131"/>
      <c r="D37" s="277"/>
      <c r="E37" s="278">
        <v>8</v>
      </c>
      <c r="F37" s="278">
        <v>1</v>
      </c>
      <c r="G37" s="278">
        <v>2</v>
      </c>
      <c r="H37" s="278">
        <v>1</v>
      </c>
      <c r="I37" s="278">
        <v>1</v>
      </c>
      <c r="J37" s="278">
        <v>3</v>
      </c>
      <c r="K37" s="277"/>
      <c r="L37" s="278">
        <v>10</v>
      </c>
      <c r="M37" s="278">
        <v>4</v>
      </c>
      <c r="N37" s="277"/>
      <c r="O37" s="278">
        <v>1</v>
      </c>
      <c r="P37" s="278">
        <v>3</v>
      </c>
      <c r="Q37" s="278">
        <v>3</v>
      </c>
      <c r="R37" s="278">
        <v>3</v>
      </c>
      <c r="S37" s="278">
        <v>1</v>
      </c>
      <c r="T37" s="278">
        <v>3</v>
      </c>
      <c r="U37" s="277"/>
      <c r="V37" s="278">
        <v>3</v>
      </c>
      <c r="W37" s="277"/>
      <c r="X37" s="278">
        <v>3</v>
      </c>
      <c r="Y37" s="277"/>
      <c r="Z37" s="277"/>
      <c r="AA37" s="278">
        <v>1</v>
      </c>
      <c r="AB37" s="277"/>
      <c r="AC37" s="278">
        <v>12</v>
      </c>
      <c r="AD37" s="278">
        <v>4</v>
      </c>
      <c r="AE37" s="278">
        <v>1</v>
      </c>
      <c r="AF37" s="278">
        <v>1</v>
      </c>
      <c r="AG37" s="277"/>
      <c r="AH37" s="278">
        <v>1</v>
      </c>
      <c r="AI37" s="278">
        <v>3</v>
      </c>
      <c r="AJ37" s="131"/>
      <c r="AK37" s="275">
        <v>73</v>
      </c>
    </row>
    <row r="38" spans="1:37" ht="24.95" customHeight="1">
      <c r="A38" s="187" t="s">
        <v>619</v>
      </c>
      <c r="B38" s="276" t="s">
        <v>2</v>
      </c>
      <c r="C38" s="131"/>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131"/>
      <c r="AK38" s="275">
        <v>0</v>
      </c>
    </row>
    <row r="39" spans="1:37" ht="24.95" customHeight="1">
      <c r="A39" s="187"/>
      <c r="B39" s="276" t="s">
        <v>623</v>
      </c>
      <c r="C39" s="131"/>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131"/>
      <c r="AK39" s="275">
        <v>0</v>
      </c>
    </row>
    <row r="40" spans="1:37" ht="24.95" customHeight="1">
      <c r="A40" s="187" t="s">
        <v>620</v>
      </c>
      <c r="B40" s="276" t="s">
        <v>2</v>
      </c>
      <c r="C40" s="131"/>
      <c r="D40" s="277"/>
      <c r="E40" s="277"/>
      <c r="F40" s="277"/>
      <c r="G40" s="277"/>
      <c r="H40" s="277"/>
      <c r="I40" s="277"/>
      <c r="J40" s="277"/>
      <c r="K40" s="277"/>
      <c r="L40" s="277"/>
      <c r="M40" s="277"/>
      <c r="N40" s="277"/>
      <c r="O40" s="277"/>
      <c r="P40" s="277"/>
      <c r="Q40" s="277"/>
      <c r="R40" s="277"/>
      <c r="S40" s="277"/>
      <c r="T40" s="277"/>
      <c r="U40" s="277"/>
      <c r="V40" s="278">
        <v>1</v>
      </c>
      <c r="W40" s="277"/>
      <c r="X40" s="277"/>
      <c r="Y40" s="277"/>
      <c r="Z40" s="277"/>
      <c r="AA40" s="277"/>
      <c r="AB40" s="277"/>
      <c r="AC40" s="277"/>
      <c r="AD40" s="277"/>
      <c r="AE40" s="277"/>
      <c r="AF40" s="277"/>
      <c r="AG40" s="277"/>
      <c r="AH40" s="277"/>
      <c r="AI40" s="277"/>
      <c r="AJ40" s="131"/>
      <c r="AK40" s="275">
        <v>1</v>
      </c>
    </row>
    <row r="41" spans="1:37" ht="24.95" customHeight="1">
      <c r="A41" s="187"/>
      <c r="B41" s="276" t="s">
        <v>623</v>
      </c>
      <c r="C41" s="131"/>
      <c r="D41" s="277"/>
      <c r="E41" s="277"/>
      <c r="F41" s="277"/>
      <c r="G41" s="277"/>
      <c r="H41" s="277"/>
      <c r="I41" s="277"/>
      <c r="J41" s="277"/>
      <c r="K41" s="277"/>
      <c r="L41" s="277"/>
      <c r="M41" s="277"/>
      <c r="N41" s="277"/>
      <c r="O41" s="277"/>
      <c r="P41" s="277"/>
      <c r="Q41" s="277"/>
      <c r="R41" s="277"/>
      <c r="S41" s="277"/>
      <c r="T41" s="277"/>
      <c r="U41" s="277"/>
      <c r="V41" s="278">
        <v>1</v>
      </c>
      <c r="W41" s="277"/>
      <c r="X41" s="277"/>
      <c r="Y41" s="277"/>
      <c r="Z41" s="277"/>
      <c r="AA41" s="277"/>
      <c r="AB41" s="277"/>
      <c r="AC41" s="277"/>
      <c r="AD41" s="277"/>
      <c r="AE41" s="277"/>
      <c r="AF41" s="277"/>
      <c r="AG41" s="277"/>
      <c r="AH41" s="277"/>
      <c r="AI41" s="277"/>
      <c r="AJ41" s="131"/>
      <c r="AK41" s="275">
        <v>1</v>
      </c>
    </row>
    <row r="42" spans="1:37" ht="24.95" customHeight="1">
      <c r="A42" s="187" t="s">
        <v>621</v>
      </c>
      <c r="B42" s="276" t="s">
        <v>2</v>
      </c>
      <c r="C42" s="131"/>
      <c r="D42" s="277"/>
      <c r="E42" s="278">
        <v>10</v>
      </c>
      <c r="F42" s="277"/>
      <c r="G42" s="277"/>
      <c r="H42" s="278">
        <v>1</v>
      </c>
      <c r="I42" s="278">
        <v>6</v>
      </c>
      <c r="J42" s="277"/>
      <c r="K42" s="277"/>
      <c r="L42" s="277"/>
      <c r="M42" s="277"/>
      <c r="N42" s="277"/>
      <c r="O42" s="277"/>
      <c r="P42" s="277"/>
      <c r="Q42" s="278">
        <v>2</v>
      </c>
      <c r="R42" s="277"/>
      <c r="S42" s="277"/>
      <c r="T42" s="277"/>
      <c r="U42" s="277"/>
      <c r="V42" s="277"/>
      <c r="W42" s="277"/>
      <c r="X42" s="278">
        <v>1</v>
      </c>
      <c r="Y42" s="277"/>
      <c r="Z42" s="277"/>
      <c r="AA42" s="277"/>
      <c r="AB42" s="277"/>
      <c r="AC42" s="278">
        <v>13</v>
      </c>
      <c r="AD42" s="277"/>
      <c r="AE42" s="277"/>
      <c r="AF42" s="278">
        <v>1</v>
      </c>
      <c r="AG42" s="277"/>
      <c r="AH42" s="277"/>
      <c r="AI42" s="277"/>
      <c r="AJ42" s="131"/>
      <c r="AK42" s="275">
        <v>34</v>
      </c>
    </row>
    <row r="43" spans="1:37" ht="24.95" customHeight="1">
      <c r="A43" s="187"/>
      <c r="B43" s="276" t="s">
        <v>623</v>
      </c>
      <c r="C43" s="131"/>
      <c r="D43" s="277"/>
      <c r="E43" s="278">
        <v>37</v>
      </c>
      <c r="F43" s="277"/>
      <c r="G43" s="277"/>
      <c r="H43" s="278">
        <v>2</v>
      </c>
      <c r="I43" s="278">
        <v>9</v>
      </c>
      <c r="J43" s="277"/>
      <c r="K43" s="277"/>
      <c r="L43" s="277"/>
      <c r="M43" s="277"/>
      <c r="N43" s="277"/>
      <c r="O43" s="277"/>
      <c r="P43" s="277"/>
      <c r="Q43" s="278">
        <v>4</v>
      </c>
      <c r="R43" s="277"/>
      <c r="S43" s="277"/>
      <c r="T43" s="277"/>
      <c r="U43" s="277"/>
      <c r="V43" s="277"/>
      <c r="W43" s="277"/>
      <c r="X43" s="278">
        <v>1</v>
      </c>
      <c r="Y43" s="277"/>
      <c r="Z43" s="277"/>
      <c r="AA43" s="277"/>
      <c r="AB43" s="277"/>
      <c r="AC43" s="278">
        <v>13</v>
      </c>
      <c r="AD43" s="277"/>
      <c r="AE43" s="277"/>
      <c r="AF43" s="278">
        <v>1</v>
      </c>
      <c r="AG43" s="277"/>
      <c r="AH43" s="277"/>
      <c r="AI43" s="277"/>
      <c r="AJ43" s="131"/>
      <c r="AK43" s="275">
        <v>67</v>
      </c>
    </row>
    <row r="44" spans="1:37" ht="24.95" customHeight="1">
      <c r="A44" s="187" t="s">
        <v>622</v>
      </c>
      <c r="B44" s="276" t="s">
        <v>2</v>
      </c>
      <c r="C44" s="131"/>
      <c r="D44" s="277"/>
      <c r="E44" s="278">
        <v>4</v>
      </c>
      <c r="F44" s="277"/>
      <c r="G44" s="277"/>
      <c r="H44" s="277"/>
      <c r="I44" s="278">
        <v>6</v>
      </c>
      <c r="J44" s="277"/>
      <c r="K44" s="277"/>
      <c r="L44" s="277"/>
      <c r="M44" s="277"/>
      <c r="N44" s="277"/>
      <c r="O44" s="277"/>
      <c r="P44" s="278">
        <v>1</v>
      </c>
      <c r="Q44" s="278">
        <v>2</v>
      </c>
      <c r="R44" s="277"/>
      <c r="S44" s="277"/>
      <c r="T44" s="277"/>
      <c r="U44" s="277"/>
      <c r="V44" s="277"/>
      <c r="W44" s="277"/>
      <c r="X44" s="277"/>
      <c r="Y44" s="277"/>
      <c r="Z44" s="277"/>
      <c r="AA44" s="277"/>
      <c r="AB44" s="277"/>
      <c r="AC44" s="278">
        <v>1</v>
      </c>
      <c r="AD44" s="277"/>
      <c r="AE44" s="277"/>
      <c r="AF44" s="277"/>
      <c r="AG44" s="277"/>
      <c r="AH44" s="277"/>
      <c r="AI44" s="277"/>
      <c r="AJ44" s="131"/>
      <c r="AK44" s="275">
        <v>14</v>
      </c>
    </row>
    <row r="45" spans="1:37" ht="24.95" customHeight="1">
      <c r="A45" s="187"/>
      <c r="B45" s="276" t="s">
        <v>623</v>
      </c>
      <c r="C45" s="131"/>
      <c r="D45" s="277"/>
      <c r="E45" s="278">
        <v>4</v>
      </c>
      <c r="F45" s="277"/>
      <c r="G45" s="277"/>
      <c r="H45" s="277"/>
      <c r="I45" s="278">
        <v>6</v>
      </c>
      <c r="J45" s="277"/>
      <c r="K45" s="277"/>
      <c r="L45" s="277"/>
      <c r="M45" s="277"/>
      <c r="N45" s="277"/>
      <c r="O45" s="277"/>
      <c r="P45" s="278">
        <v>1</v>
      </c>
      <c r="Q45" s="278">
        <v>2</v>
      </c>
      <c r="R45" s="277"/>
      <c r="S45" s="277"/>
      <c r="T45" s="277"/>
      <c r="U45" s="277"/>
      <c r="V45" s="277"/>
      <c r="W45" s="277"/>
      <c r="X45" s="277"/>
      <c r="Y45" s="277"/>
      <c r="Z45" s="277"/>
      <c r="AA45" s="277"/>
      <c r="AB45" s="277"/>
      <c r="AC45" s="278">
        <v>1</v>
      </c>
      <c r="AD45" s="277"/>
      <c r="AE45" s="277"/>
      <c r="AF45" s="277"/>
      <c r="AG45" s="277"/>
      <c r="AH45" s="277"/>
      <c r="AI45" s="277"/>
      <c r="AJ45" s="131"/>
      <c r="AK45" s="275">
        <v>14</v>
      </c>
    </row>
    <row r="46" spans="1:37" ht="8.1" customHeight="1">
      <c r="A46" s="201"/>
      <c r="B46" s="193"/>
      <c r="C46" s="131"/>
      <c r="D46" s="131"/>
      <c r="E46" s="131"/>
      <c r="F46" s="131"/>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666" t="s">
        <v>83</v>
      </c>
      <c r="B47" s="153" t="s">
        <v>2</v>
      </c>
      <c r="C47" s="131"/>
      <c r="D47" s="148">
        <v>2</v>
      </c>
      <c r="E47" s="148">
        <v>27</v>
      </c>
      <c r="F47" s="148">
        <v>1</v>
      </c>
      <c r="G47" s="148">
        <v>3</v>
      </c>
      <c r="H47" s="148">
        <v>3</v>
      </c>
      <c r="I47" s="148">
        <v>20</v>
      </c>
      <c r="J47" s="148">
        <v>3</v>
      </c>
      <c r="K47" s="148">
        <v>0</v>
      </c>
      <c r="L47" s="148">
        <v>10</v>
      </c>
      <c r="M47" s="148">
        <v>4</v>
      </c>
      <c r="N47" s="148">
        <v>0</v>
      </c>
      <c r="O47" s="148">
        <v>1</v>
      </c>
      <c r="P47" s="148">
        <v>5</v>
      </c>
      <c r="Q47" s="148">
        <v>8</v>
      </c>
      <c r="R47" s="148">
        <v>3</v>
      </c>
      <c r="S47" s="148">
        <v>6</v>
      </c>
      <c r="T47" s="148">
        <v>3</v>
      </c>
      <c r="U47" s="148">
        <v>0</v>
      </c>
      <c r="V47" s="148">
        <v>4</v>
      </c>
      <c r="W47" s="148">
        <v>0</v>
      </c>
      <c r="X47" s="148">
        <v>4</v>
      </c>
      <c r="Y47" s="148">
        <v>0</v>
      </c>
      <c r="Z47" s="148">
        <v>1</v>
      </c>
      <c r="AA47" s="148">
        <v>1</v>
      </c>
      <c r="AB47" s="148">
        <v>0</v>
      </c>
      <c r="AC47" s="148">
        <v>28</v>
      </c>
      <c r="AD47" s="148">
        <v>4</v>
      </c>
      <c r="AE47" s="148">
        <v>1</v>
      </c>
      <c r="AF47" s="148">
        <v>2</v>
      </c>
      <c r="AG47" s="148">
        <v>0</v>
      </c>
      <c r="AH47" s="148">
        <v>1</v>
      </c>
      <c r="AI47" s="148">
        <v>3</v>
      </c>
      <c r="AJ47" s="131"/>
      <c r="AK47" s="148">
        <v>148</v>
      </c>
    </row>
    <row r="48" spans="1:37" ht="24.95" customHeight="1">
      <c r="A48" s="666"/>
      <c r="B48" s="153" t="s">
        <v>623</v>
      </c>
      <c r="C48" s="131"/>
      <c r="D48" s="148">
        <v>4</v>
      </c>
      <c r="E48" s="148">
        <v>58</v>
      </c>
      <c r="F48" s="148">
        <v>1</v>
      </c>
      <c r="G48" s="148">
        <v>3</v>
      </c>
      <c r="H48" s="148">
        <v>5</v>
      </c>
      <c r="I48" s="148">
        <v>29</v>
      </c>
      <c r="J48" s="148">
        <v>3</v>
      </c>
      <c r="K48" s="148">
        <v>0</v>
      </c>
      <c r="L48" s="148">
        <v>10</v>
      </c>
      <c r="M48" s="148">
        <v>4</v>
      </c>
      <c r="N48" s="148">
        <v>0</v>
      </c>
      <c r="O48" s="148">
        <v>1</v>
      </c>
      <c r="P48" s="148">
        <v>5</v>
      </c>
      <c r="Q48" s="148">
        <v>10</v>
      </c>
      <c r="R48" s="148">
        <v>3</v>
      </c>
      <c r="S48" s="148">
        <v>12</v>
      </c>
      <c r="T48" s="148">
        <v>3</v>
      </c>
      <c r="U48" s="148">
        <v>0</v>
      </c>
      <c r="V48" s="148">
        <v>4</v>
      </c>
      <c r="W48" s="148">
        <v>0</v>
      </c>
      <c r="X48" s="148">
        <v>4</v>
      </c>
      <c r="Y48" s="148">
        <v>0</v>
      </c>
      <c r="Z48" s="148">
        <v>1</v>
      </c>
      <c r="AA48" s="148">
        <v>1</v>
      </c>
      <c r="AB48" s="148">
        <v>0</v>
      </c>
      <c r="AC48" s="148">
        <v>28</v>
      </c>
      <c r="AD48" s="148">
        <v>4</v>
      </c>
      <c r="AE48" s="148">
        <v>1</v>
      </c>
      <c r="AF48" s="148">
        <v>2</v>
      </c>
      <c r="AG48" s="148">
        <v>0</v>
      </c>
      <c r="AH48" s="148">
        <v>1</v>
      </c>
      <c r="AI48" s="148">
        <v>3</v>
      </c>
      <c r="AJ48" s="131"/>
      <c r="AK48" s="148">
        <v>200</v>
      </c>
    </row>
    <row r="49" spans="1:37">
      <c r="A49" s="135"/>
      <c r="B49" s="135"/>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1:37" ht="41.25" customHeight="1">
      <c r="A50" s="663" t="s">
        <v>659</v>
      </c>
      <c r="B50" s="663"/>
      <c r="C50" s="663"/>
      <c r="D50" s="663"/>
      <c r="E50" s="663"/>
      <c r="F50" s="663"/>
      <c r="G50" s="663"/>
      <c r="H50" s="663"/>
      <c r="I50" s="663"/>
      <c r="J50" s="663"/>
      <c r="K50" s="663"/>
      <c r="L50" s="663"/>
      <c r="M50" s="663"/>
      <c r="N50" s="663"/>
      <c r="O50" s="663"/>
      <c r="P50" s="663"/>
      <c r="Q50" s="663"/>
      <c r="R50" s="663"/>
      <c r="S50" s="663"/>
      <c r="T50" s="663"/>
      <c r="U50" s="663"/>
      <c r="V50" s="663"/>
      <c r="W50" s="663"/>
      <c r="X50" s="663"/>
      <c r="Y50" s="663"/>
      <c r="Z50" s="663"/>
      <c r="AA50" s="663"/>
      <c r="AB50" s="663"/>
      <c r="AC50" s="663"/>
      <c r="AD50" s="663"/>
      <c r="AE50" s="663"/>
      <c r="AF50" s="663"/>
      <c r="AG50" s="663"/>
      <c r="AH50" s="663"/>
      <c r="AI50" s="663"/>
      <c r="AJ50" s="663"/>
      <c r="AK50" s="663"/>
    </row>
    <row r="51" spans="1:37" ht="17.100000000000001" customHeight="1">
      <c r="A51" s="324" t="s">
        <v>660</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BD20F-A07B-4F27-8401-B7663E25A7D1}">
  <sheetPr>
    <pageSetUpPr fitToPage="1"/>
  </sheetPr>
  <dimension ref="A1:S51"/>
  <sheetViews>
    <sheetView view="pageBreakPreview" zoomScale="60" zoomScaleNormal="100" workbookViewId="0">
      <selection activeCell="G33" sqref="G33"/>
    </sheetView>
  </sheetViews>
  <sheetFormatPr baseColWidth="10" defaultRowHeight="12.75"/>
  <cols>
    <col min="1" max="1" width="32.7109375" customWidth="1"/>
    <col min="2" max="2" width="68.7109375" customWidth="1"/>
    <col min="3" max="3" width="1.7109375" customWidth="1"/>
    <col min="4" max="17" width="13.7109375" customWidth="1"/>
    <col min="18" max="18" width="1.7109375" customWidth="1"/>
    <col min="19" max="19" width="12.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664" t="s">
        <v>625</v>
      </c>
      <c r="B2" s="664"/>
      <c r="C2" s="664"/>
      <c r="D2" s="664"/>
      <c r="E2" s="664"/>
      <c r="F2" s="664"/>
      <c r="G2" s="664"/>
      <c r="H2" s="664"/>
      <c r="I2" s="664"/>
      <c r="J2" s="664"/>
      <c r="K2" s="664"/>
      <c r="L2" s="664"/>
      <c r="M2" s="664"/>
      <c r="N2" s="664"/>
      <c r="O2" s="664"/>
      <c r="P2" s="664"/>
      <c r="Q2" s="664"/>
      <c r="R2" s="664"/>
      <c r="S2" s="664"/>
    </row>
    <row r="3" spans="1:19" ht="30" customHeight="1">
      <c r="A3" s="664" t="str">
        <f>UPPER(CONCATENATE("Enero 2024"))</f>
        <v>ENERO 2024</v>
      </c>
      <c r="B3" s="664"/>
      <c r="C3" s="664"/>
      <c r="D3" s="664"/>
      <c r="E3" s="664"/>
      <c r="F3" s="664"/>
      <c r="G3" s="664"/>
      <c r="H3" s="664"/>
      <c r="I3" s="664"/>
      <c r="J3" s="664"/>
      <c r="K3" s="664"/>
      <c r="L3" s="664"/>
      <c r="M3" s="664"/>
      <c r="N3" s="664"/>
      <c r="O3" s="664"/>
      <c r="P3" s="664"/>
      <c r="Q3" s="664"/>
      <c r="R3" s="664"/>
      <c r="S3" s="664"/>
    </row>
    <row r="4" spans="1:19">
      <c r="A4" s="135"/>
      <c r="B4" s="128"/>
      <c r="C4" s="128"/>
      <c r="D4" s="128"/>
      <c r="E4" s="128"/>
      <c r="F4" s="128"/>
      <c r="G4" s="128"/>
      <c r="H4" s="128"/>
      <c r="I4" s="128"/>
      <c r="J4" s="128"/>
      <c r="K4" s="128"/>
      <c r="L4" s="128"/>
      <c r="M4" s="128"/>
      <c r="N4" s="128"/>
      <c r="O4" s="128"/>
      <c r="P4" s="128"/>
      <c r="Q4" s="128"/>
      <c r="R4" s="128"/>
      <c r="S4" s="128"/>
    </row>
    <row r="5" spans="1:19" ht="30" customHeight="1">
      <c r="A5" s="665" t="s">
        <v>578</v>
      </c>
      <c r="B5" s="665" t="s">
        <v>579</v>
      </c>
      <c r="C5" s="131"/>
      <c r="D5" s="665" t="s">
        <v>32</v>
      </c>
      <c r="E5" s="665"/>
      <c r="F5" s="665"/>
      <c r="G5" s="665"/>
      <c r="H5" s="665"/>
      <c r="I5" s="665"/>
      <c r="J5" s="665"/>
      <c r="K5" s="665"/>
      <c r="L5" s="665"/>
      <c r="M5" s="665"/>
      <c r="N5" s="665"/>
      <c r="O5" s="665"/>
      <c r="P5" s="665"/>
      <c r="Q5" s="665"/>
      <c r="R5" s="131"/>
      <c r="S5" s="665" t="s">
        <v>83</v>
      </c>
    </row>
    <row r="6" spans="1:19" ht="200.1" customHeight="1">
      <c r="A6" s="665"/>
      <c r="B6" s="665"/>
      <c r="C6" s="131"/>
      <c r="D6" s="527" t="s">
        <v>140</v>
      </c>
      <c r="E6" s="527" t="s">
        <v>141</v>
      </c>
      <c r="F6" s="527" t="s">
        <v>142</v>
      </c>
      <c r="G6" s="527" t="s">
        <v>143</v>
      </c>
      <c r="H6" s="527" t="s">
        <v>144</v>
      </c>
      <c r="I6" s="527" t="s">
        <v>145</v>
      </c>
      <c r="J6" s="527" t="s">
        <v>146</v>
      </c>
      <c r="K6" s="527" t="s">
        <v>147</v>
      </c>
      <c r="L6" s="527" t="s">
        <v>148</v>
      </c>
      <c r="M6" s="527" t="s">
        <v>149</v>
      </c>
      <c r="N6" s="527" t="s">
        <v>150</v>
      </c>
      <c r="O6" s="527" t="s">
        <v>151</v>
      </c>
      <c r="P6" s="527" t="s">
        <v>152</v>
      </c>
      <c r="Q6" s="527" t="s">
        <v>153</v>
      </c>
      <c r="R6" s="131"/>
      <c r="S6" s="665"/>
    </row>
    <row r="7" spans="1:19" ht="8.1" customHeight="1">
      <c r="A7" s="131"/>
      <c r="B7" s="131"/>
      <c r="C7" s="131"/>
      <c r="D7" s="131"/>
      <c r="E7" s="131"/>
      <c r="F7" s="131"/>
      <c r="G7" s="128"/>
      <c r="H7" s="128"/>
      <c r="I7" s="128"/>
      <c r="J7" s="128"/>
      <c r="K7" s="128"/>
      <c r="L7" s="128"/>
      <c r="M7" s="128"/>
      <c r="N7" s="128"/>
      <c r="O7" s="128"/>
      <c r="P7" s="128"/>
      <c r="Q7" s="128"/>
      <c r="R7" s="128"/>
      <c r="S7" s="128"/>
    </row>
    <row r="8" spans="1:19" ht="23.1" customHeight="1">
      <c r="A8" s="187" t="s">
        <v>654</v>
      </c>
      <c r="B8" s="276" t="s">
        <v>2</v>
      </c>
      <c r="C8" s="131"/>
      <c r="D8" s="277"/>
      <c r="E8" s="277"/>
      <c r="F8" s="277"/>
      <c r="G8" s="277"/>
      <c r="H8" s="277"/>
      <c r="I8" s="277"/>
      <c r="J8" s="277"/>
      <c r="K8" s="277"/>
      <c r="L8" s="277"/>
      <c r="M8" s="277"/>
      <c r="N8" s="277"/>
      <c r="O8" s="277"/>
      <c r="P8" s="277"/>
      <c r="Q8" s="277"/>
      <c r="R8" s="131"/>
      <c r="S8" s="275">
        <v>0</v>
      </c>
    </row>
    <row r="9" spans="1:19" ht="23.1" customHeight="1">
      <c r="A9" s="187"/>
      <c r="B9" s="276" t="s">
        <v>623</v>
      </c>
      <c r="C9" s="131"/>
      <c r="D9" s="277"/>
      <c r="E9" s="277"/>
      <c r="F9" s="277"/>
      <c r="G9" s="277"/>
      <c r="H9" s="277"/>
      <c r="I9" s="277"/>
      <c r="J9" s="277"/>
      <c r="K9" s="277"/>
      <c r="L9" s="277"/>
      <c r="M9" s="277"/>
      <c r="N9" s="277"/>
      <c r="O9" s="277"/>
      <c r="P9" s="277"/>
      <c r="Q9" s="277"/>
      <c r="R9" s="131"/>
      <c r="S9" s="275">
        <v>0</v>
      </c>
    </row>
    <row r="10" spans="1:19" ht="23.1" customHeight="1">
      <c r="A10" s="187"/>
      <c r="B10" s="276" t="s">
        <v>624</v>
      </c>
      <c r="C10" s="131"/>
      <c r="D10" s="277"/>
      <c r="E10" s="277"/>
      <c r="F10" s="277"/>
      <c r="G10" s="277"/>
      <c r="H10" s="277"/>
      <c r="I10" s="277"/>
      <c r="J10" s="277"/>
      <c r="K10" s="277"/>
      <c r="L10" s="277"/>
      <c r="M10" s="277"/>
      <c r="N10" s="277"/>
      <c r="O10" s="277"/>
      <c r="P10" s="277"/>
      <c r="Q10" s="277"/>
      <c r="R10" s="131"/>
      <c r="S10" s="275">
        <v>0</v>
      </c>
    </row>
    <row r="11" spans="1:19" ht="23.1" customHeight="1">
      <c r="A11" s="187"/>
      <c r="B11" s="276" t="s">
        <v>610</v>
      </c>
      <c r="C11" s="131"/>
      <c r="D11" s="277"/>
      <c r="E11" s="277"/>
      <c r="F11" s="277"/>
      <c r="G11" s="277"/>
      <c r="H11" s="277"/>
      <c r="I11" s="277"/>
      <c r="J11" s="277"/>
      <c r="K11" s="277"/>
      <c r="L11" s="277"/>
      <c r="M11" s="277"/>
      <c r="N11" s="277"/>
      <c r="O11" s="277"/>
      <c r="P11" s="277"/>
      <c r="Q11" s="277"/>
      <c r="R11" s="131"/>
      <c r="S11" s="275">
        <v>0</v>
      </c>
    </row>
    <row r="12" spans="1:19" ht="23.1" customHeight="1">
      <c r="A12" s="276" t="s">
        <v>655</v>
      </c>
      <c r="B12" s="276" t="s">
        <v>2</v>
      </c>
      <c r="C12" s="131"/>
      <c r="D12" s="277"/>
      <c r="E12" s="277"/>
      <c r="F12" s="277"/>
      <c r="G12" s="277"/>
      <c r="H12" s="277"/>
      <c r="I12" s="277"/>
      <c r="J12" s="277"/>
      <c r="K12" s="277"/>
      <c r="L12" s="277"/>
      <c r="M12" s="277"/>
      <c r="N12" s="277"/>
      <c r="O12" s="277"/>
      <c r="P12" s="277"/>
      <c r="Q12" s="277"/>
      <c r="R12" s="131"/>
      <c r="S12" s="275">
        <v>0</v>
      </c>
    </row>
    <row r="13" spans="1:19" ht="23.1" customHeight="1">
      <c r="A13" s="187"/>
      <c r="B13" s="276" t="s">
        <v>623</v>
      </c>
      <c r="C13" s="131"/>
      <c r="D13" s="277"/>
      <c r="E13" s="277"/>
      <c r="F13" s="277"/>
      <c r="G13" s="277"/>
      <c r="H13" s="277"/>
      <c r="I13" s="277"/>
      <c r="J13" s="277"/>
      <c r="K13" s="277"/>
      <c r="L13" s="277"/>
      <c r="M13" s="277"/>
      <c r="N13" s="277"/>
      <c r="O13" s="277"/>
      <c r="P13" s="277"/>
      <c r="Q13" s="277"/>
      <c r="R13" s="131"/>
      <c r="S13" s="275">
        <v>0</v>
      </c>
    </row>
    <row r="14" spans="1:19" ht="23.1" customHeight="1">
      <c r="A14" s="187"/>
      <c r="B14" s="276" t="s">
        <v>624</v>
      </c>
      <c r="C14" s="131"/>
      <c r="D14" s="277"/>
      <c r="E14" s="277"/>
      <c r="F14" s="277"/>
      <c r="G14" s="277"/>
      <c r="H14" s="277"/>
      <c r="I14" s="277"/>
      <c r="J14" s="277"/>
      <c r="K14" s="277"/>
      <c r="L14" s="277"/>
      <c r="M14" s="277"/>
      <c r="N14" s="277"/>
      <c r="O14" s="277"/>
      <c r="P14" s="277"/>
      <c r="Q14" s="277"/>
      <c r="R14" s="131"/>
      <c r="S14" s="275">
        <v>0</v>
      </c>
    </row>
    <row r="15" spans="1:19" ht="23.1" customHeight="1">
      <c r="A15" s="187"/>
      <c r="B15" s="276" t="s">
        <v>610</v>
      </c>
      <c r="C15" s="131"/>
      <c r="D15" s="277"/>
      <c r="E15" s="277"/>
      <c r="F15" s="277"/>
      <c r="G15" s="277"/>
      <c r="H15" s="277"/>
      <c r="I15" s="277"/>
      <c r="J15" s="277"/>
      <c r="K15" s="277"/>
      <c r="L15" s="277"/>
      <c r="M15" s="277"/>
      <c r="N15" s="277"/>
      <c r="O15" s="277"/>
      <c r="P15" s="277"/>
      <c r="Q15" s="277"/>
      <c r="R15" s="131"/>
      <c r="S15" s="275">
        <v>0</v>
      </c>
    </row>
    <row r="16" spans="1:19" ht="23.1" customHeight="1">
      <c r="A16" s="276" t="s">
        <v>611</v>
      </c>
      <c r="B16" s="276" t="s">
        <v>2</v>
      </c>
      <c r="C16" s="131"/>
      <c r="D16" s="277"/>
      <c r="E16" s="277"/>
      <c r="F16" s="277"/>
      <c r="G16" s="277"/>
      <c r="H16" s="277"/>
      <c r="I16" s="277"/>
      <c r="J16" s="277"/>
      <c r="K16" s="277"/>
      <c r="L16" s="277"/>
      <c r="M16" s="277"/>
      <c r="N16" s="277"/>
      <c r="O16" s="277"/>
      <c r="P16" s="277"/>
      <c r="Q16" s="277"/>
      <c r="R16" s="131"/>
      <c r="S16" s="275">
        <v>0</v>
      </c>
    </row>
    <row r="17" spans="1:19" ht="23.1" customHeight="1">
      <c r="A17" s="187"/>
      <c r="B17" s="276" t="s">
        <v>623</v>
      </c>
      <c r="C17" s="131"/>
      <c r="D17" s="277"/>
      <c r="E17" s="277"/>
      <c r="F17" s="277"/>
      <c r="G17" s="277"/>
      <c r="H17" s="277"/>
      <c r="I17" s="277"/>
      <c r="J17" s="277"/>
      <c r="K17" s="277"/>
      <c r="L17" s="277"/>
      <c r="M17" s="277"/>
      <c r="N17" s="277"/>
      <c r="O17" s="277"/>
      <c r="P17" s="277"/>
      <c r="Q17" s="277"/>
      <c r="R17" s="131"/>
      <c r="S17" s="275">
        <v>0</v>
      </c>
    </row>
    <row r="18" spans="1:19" ht="23.1" customHeight="1">
      <c r="A18" s="187"/>
      <c r="B18" s="276" t="s">
        <v>624</v>
      </c>
      <c r="C18" s="131"/>
      <c r="D18" s="277"/>
      <c r="E18" s="277"/>
      <c r="F18" s="277"/>
      <c r="G18" s="277"/>
      <c r="H18" s="277"/>
      <c r="I18" s="277"/>
      <c r="J18" s="277"/>
      <c r="K18" s="277"/>
      <c r="L18" s="277"/>
      <c r="M18" s="277"/>
      <c r="N18" s="277"/>
      <c r="O18" s="277"/>
      <c r="P18" s="277"/>
      <c r="Q18" s="277"/>
      <c r="R18" s="131"/>
      <c r="S18" s="275">
        <v>0</v>
      </c>
    </row>
    <row r="19" spans="1:19" ht="23.1" customHeight="1">
      <c r="A19" s="187"/>
      <c r="B19" s="276" t="s">
        <v>610</v>
      </c>
      <c r="C19" s="131"/>
      <c r="D19" s="277"/>
      <c r="E19" s="277"/>
      <c r="F19" s="277"/>
      <c r="G19" s="277"/>
      <c r="H19" s="277"/>
      <c r="I19" s="277"/>
      <c r="J19" s="277"/>
      <c r="K19" s="277"/>
      <c r="L19" s="277"/>
      <c r="M19" s="277"/>
      <c r="N19" s="277"/>
      <c r="O19" s="277"/>
      <c r="P19" s="277"/>
      <c r="Q19" s="277"/>
      <c r="R19" s="131"/>
      <c r="S19" s="275">
        <v>0</v>
      </c>
    </row>
    <row r="20" spans="1:19" ht="23.1" customHeight="1">
      <c r="A20" s="187" t="s">
        <v>612</v>
      </c>
      <c r="B20" s="276" t="s">
        <v>2</v>
      </c>
      <c r="C20" s="131"/>
      <c r="D20" s="277"/>
      <c r="E20" s="278">
        <v>2</v>
      </c>
      <c r="F20" s="278">
        <v>5</v>
      </c>
      <c r="G20" s="278">
        <v>1</v>
      </c>
      <c r="H20" s="277"/>
      <c r="I20" s="277"/>
      <c r="J20" s="278">
        <v>4</v>
      </c>
      <c r="K20" s="278">
        <v>4</v>
      </c>
      <c r="L20" s="277"/>
      <c r="M20" s="277"/>
      <c r="N20" s="278">
        <v>6</v>
      </c>
      <c r="O20" s="278">
        <v>1</v>
      </c>
      <c r="P20" s="278">
        <v>3</v>
      </c>
      <c r="Q20" s="277"/>
      <c r="R20" s="131"/>
      <c r="S20" s="275">
        <v>26</v>
      </c>
    </row>
    <row r="21" spans="1:19" ht="23.1" customHeight="1">
      <c r="A21" s="187"/>
      <c r="B21" s="276" t="s">
        <v>623</v>
      </c>
      <c r="C21" s="131"/>
      <c r="D21" s="277"/>
      <c r="E21" s="278">
        <v>4</v>
      </c>
      <c r="F21" s="278">
        <v>10</v>
      </c>
      <c r="G21" s="278">
        <v>2</v>
      </c>
      <c r="H21" s="277"/>
      <c r="I21" s="277"/>
      <c r="J21" s="278">
        <v>20</v>
      </c>
      <c r="K21" s="278">
        <v>52</v>
      </c>
      <c r="L21" s="277"/>
      <c r="M21" s="277"/>
      <c r="N21" s="278">
        <v>17</v>
      </c>
      <c r="O21" s="278">
        <v>2</v>
      </c>
      <c r="P21" s="278">
        <v>12</v>
      </c>
      <c r="Q21" s="277"/>
      <c r="R21" s="131"/>
      <c r="S21" s="275">
        <v>119</v>
      </c>
    </row>
    <row r="22" spans="1:19" ht="23.1" customHeight="1">
      <c r="A22" s="187"/>
      <c r="B22" s="276" t="s">
        <v>624</v>
      </c>
      <c r="C22" s="131"/>
      <c r="D22" s="277"/>
      <c r="E22" s="278"/>
      <c r="F22" s="278"/>
      <c r="G22" s="278"/>
      <c r="H22" s="277"/>
      <c r="I22" s="277"/>
      <c r="J22" s="278">
        <v>20</v>
      </c>
      <c r="K22" s="278">
        <v>32</v>
      </c>
      <c r="L22" s="277"/>
      <c r="M22" s="277"/>
      <c r="N22" s="278">
        <v>7</v>
      </c>
      <c r="O22" s="278">
        <v>1</v>
      </c>
      <c r="P22" s="278"/>
      <c r="Q22" s="277"/>
      <c r="R22" s="131"/>
      <c r="S22" s="275">
        <v>60</v>
      </c>
    </row>
    <row r="23" spans="1:19" ht="23.1" customHeight="1">
      <c r="A23" s="187"/>
      <c r="B23" s="276" t="s">
        <v>610</v>
      </c>
      <c r="C23" s="131"/>
      <c r="D23" s="277"/>
      <c r="E23" s="278"/>
      <c r="F23" s="278"/>
      <c r="G23" s="278"/>
      <c r="H23" s="277"/>
      <c r="I23" s="277"/>
      <c r="J23" s="278"/>
      <c r="K23" s="278"/>
      <c r="L23" s="277"/>
      <c r="M23" s="277"/>
      <c r="N23" s="278"/>
      <c r="O23" s="278"/>
      <c r="P23" s="278"/>
      <c r="Q23" s="277"/>
      <c r="R23" s="131"/>
      <c r="S23" s="275">
        <v>0</v>
      </c>
    </row>
    <row r="24" spans="1:19" ht="23.1" customHeight="1">
      <c r="A24" s="187" t="s">
        <v>613</v>
      </c>
      <c r="B24" s="276" t="s">
        <v>2</v>
      </c>
      <c r="C24" s="131"/>
      <c r="D24" s="277"/>
      <c r="E24" s="277"/>
      <c r="F24" s="277"/>
      <c r="G24" s="277"/>
      <c r="H24" s="277"/>
      <c r="I24" s="277"/>
      <c r="J24" s="277"/>
      <c r="K24" s="277"/>
      <c r="L24" s="277"/>
      <c r="M24" s="277"/>
      <c r="N24" s="277"/>
      <c r="O24" s="277"/>
      <c r="P24" s="277"/>
      <c r="Q24" s="277"/>
      <c r="R24" s="131"/>
      <c r="S24" s="275">
        <v>0</v>
      </c>
    </row>
    <row r="25" spans="1:19" ht="23.1" customHeight="1">
      <c r="A25" s="187"/>
      <c r="B25" s="276" t="s">
        <v>623</v>
      </c>
      <c r="C25" s="131"/>
      <c r="D25" s="277"/>
      <c r="E25" s="277"/>
      <c r="F25" s="277"/>
      <c r="G25" s="277"/>
      <c r="H25" s="277"/>
      <c r="I25" s="277"/>
      <c r="J25" s="277"/>
      <c r="K25" s="277"/>
      <c r="L25" s="277"/>
      <c r="M25" s="277"/>
      <c r="N25" s="277"/>
      <c r="O25" s="277"/>
      <c r="P25" s="277"/>
      <c r="Q25" s="277"/>
      <c r="R25" s="131"/>
      <c r="S25" s="275">
        <v>0</v>
      </c>
    </row>
    <row r="26" spans="1:19" ht="23.1" customHeight="1">
      <c r="A26" s="187"/>
      <c r="B26" s="276" t="s">
        <v>624</v>
      </c>
      <c r="C26" s="131"/>
      <c r="D26" s="277"/>
      <c r="E26" s="277"/>
      <c r="F26" s="277"/>
      <c r="G26" s="277"/>
      <c r="H26" s="277"/>
      <c r="I26" s="277"/>
      <c r="J26" s="277"/>
      <c r="K26" s="277"/>
      <c r="L26" s="277"/>
      <c r="M26" s="277"/>
      <c r="N26" s="277"/>
      <c r="O26" s="277"/>
      <c r="P26" s="277"/>
      <c r="Q26" s="277"/>
      <c r="R26" s="131"/>
      <c r="S26" s="275">
        <v>0</v>
      </c>
    </row>
    <row r="27" spans="1:19" ht="23.1" customHeight="1">
      <c r="A27" s="187" t="s">
        <v>614</v>
      </c>
      <c r="B27" s="276" t="s">
        <v>2</v>
      </c>
      <c r="C27" s="131"/>
      <c r="D27" s="277"/>
      <c r="E27" s="277"/>
      <c r="F27" s="277"/>
      <c r="G27" s="277"/>
      <c r="H27" s="277"/>
      <c r="I27" s="277"/>
      <c r="J27" s="277"/>
      <c r="K27" s="277"/>
      <c r="L27" s="277"/>
      <c r="M27" s="277"/>
      <c r="N27" s="277"/>
      <c r="O27" s="277"/>
      <c r="P27" s="277"/>
      <c r="Q27" s="277"/>
      <c r="R27" s="131"/>
      <c r="S27" s="275">
        <v>0</v>
      </c>
    </row>
    <row r="28" spans="1:19" ht="23.1" customHeight="1">
      <c r="A28" s="187"/>
      <c r="B28" s="276" t="s">
        <v>623</v>
      </c>
      <c r="C28" s="131"/>
      <c r="D28" s="277"/>
      <c r="E28" s="277"/>
      <c r="F28" s="277"/>
      <c r="G28" s="277"/>
      <c r="H28" s="277"/>
      <c r="I28" s="277"/>
      <c r="J28" s="277"/>
      <c r="K28" s="277"/>
      <c r="L28" s="277"/>
      <c r="M28" s="277"/>
      <c r="N28" s="277"/>
      <c r="O28" s="277"/>
      <c r="P28" s="277"/>
      <c r="Q28" s="277"/>
      <c r="R28" s="131"/>
      <c r="S28" s="275">
        <v>0</v>
      </c>
    </row>
    <row r="29" spans="1:19" ht="23.1" customHeight="1">
      <c r="A29" s="187"/>
      <c r="B29" s="276" t="s">
        <v>624</v>
      </c>
      <c r="C29" s="131"/>
      <c r="D29" s="277"/>
      <c r="E29" s="277"/>
      <c r="F29" s="277"/>
      <c r="G29" s="277"/>
      <c r="H29" s="277"/>
      <c r="I29" s="277"/>
      <c r="J29" s="277"/>
      <c r="K29" s="277"/>
      <c r="L29" s="277"/>
      <c r="M29" s="277"/>
      <c r="N29" s="277"/>
      <c r="O29" s="277"/>
      <c r="P29" s="277"/>
      <c r="Q29" s="277"/>
      <c r="R29" s="131"/>
      <c r="S29" s="275">
        <v>0</v>
      </c>
    </row>
    <row r="30" spans="1:19" ht="23.1" customHeight="1">
      <c r="A30" s="187" t="s">
        <v>615</v>
      </c>
      <c r="B30" s="276" t="s">
        <v>2</v>
      </c>
      <c r="C30" s="131"/>
      <c r="D30" s="277"/>
      <c r="E30" s="277"/>
      <c r="F30" s="277"/>
      <c r="G30" s="277"/>
      <c r="H30" s="277"/>
      <c r="I30" s="277"/>
      <c r="J30" s="277"/>
      <c r="K30" s="277"/>
      <c r="L30" s="277"/>
      <c r="M30" s="277"/>
      <c r="N30" s="278">
        <v>13</v>
      </c>
      <c r="O30" s="277"/>
      <c r="P30" s="277"/>
      <c r="Q30" s="277"/>
      <c r="R30" s="131"/>
      <c r="S30" s="275">
        <v>13</v>
      </c>
    </row>
    <row r="31" spans="1:19" ht="23.1" customHeight="1">
      <c r="A31" s="187"/>
      <c r="B31" s="276" t="s">
        <v>623</v>
      </c>
      <c r="C31" s="131"/>
      <c r="D31" s="277"/>
      <c r="E31" s="277"/>
      <c r="F31" s="277"/>
      <c r="G31" s="277"/>
      <c r="H31" s="277"/>
      <c r="I31" s="277"/>
      <c r="J31" s="277"/>
      <c r="K31" s="277"/>
      <c r="L31" s="277"/>
      <c r="M31" s="277"/>
      <c r="N31" s="278">
        <v>13</v>
      </c>
      <c r="O31" s="277"/>
      <c r="P31" s="277"/>
      <c r="Q31" s="277"/>
      <c r="R31" s="131"/>
      <c r="S31" s="275">
        <v>13</v>
      </c>
    </row>
    <row r="32" spans="1:19" ht="23.1" customHeight="1">
      <c r="A32" s="187" t="s">
        <v>616</v>
      </c>
      <c r="B32" s="276" t="s">
        <v>2</v>
      </c>
      <c r="C32" s="131"/>
      <c r="D32" s="277"/>
      <c r="E32" s="277"/>
      <c r="F32" s="277"/>
      <c r="G32" s="277"/>
      <c r="H32" s="277"/>
      <c r="I32" s="277"/>
      <c r="J32" s="277"/>
      <c r="K32" s="277"/>
      <c r="L32" s="277"/>
      <c r="M32" s="277"/>
      <c r="N32" s="277"/>
      <c r="O32" s="277"/>
      <c r="P32" s="277"/>
      <c r="Q32" s="277"/>
      <c r="R32" s="131"/>
      <c r="S32" s="275">
        <v>0</v>
      </c>
    </row>
    <row r="33" spans="1:19" ht="23.1" customHeight="1">
      <c r="A33" s="187"/>
      <c r="B33" s="276" t="s">
        <v>623</v>
      </c>
      <c r="C33" s="131"/>
      <c r="D33" s="277"/>
      <c r="E33" s="277"/>
      <c r="F33" s="277"/>
      <c r="G33" s="277"/>
      <c r="H33" s="277"/>
      <c r="I33" s="277"/>
      <c r="J33" s="277"/>
      <c r="K33" s="277"/>
      <c r="L33" s="277"/>
      <c r="M33" s="277"/>
      <c r="N33" s="277"/>
      <c r="O33" s="277"/>
      <c r="P33" s="277"/>
      <c r="Q33" s="277"/>
      <c r="R33" s="131"/>
      <c r="S33" s="275">
        <v>0</v>
      </c>
    </row>
    <row r="34" spans="1:19" ht="23.1" customHeight="1">
      <c r="A34" s="187" t="s">
        <v>617</v>
      </c>
      <c r="B34" s="276" t="s">
        <v>2</v>
      </c>
      <c r="C34" s="131"/>
      <c r="D34" s="277"/>
      <c r="E34" s="277"/>
      <c r="F34" s="277"/>
      <c r="G34" s="277"/>
      <c r="H34" s="277"/>
      <c r="I34" s="277"/>
      <c r="J34" s="277"/>
      <c r="K34" s="277"/>
      <c r="L34" s="277"/>
      <c r="M34" s="277"/>
      <c r="N34" s="277"/>
      <c r="O34" s="277"/>
      <c r="P34" s="277"/>
      <c r="Q34" s="277"/>
      <c r="R34" s="131"/>
      <c r="S34" s="275">
        <v>0</v>
      </c>
    </row>
    <row r="35" spans="1:19" ht="23.1" customHeight="1">
      <c r="A35" s="187"/>
      <c r="B35" s="276" t="s">
        <v>623</v>
      </c>
      <c r="C35" s="131"/>
      <c r="D35" s="277"/>
      <c r="E35" s="277"/>
      <c r="F35" s="277"/>
      <c r="G35" s="277"/>
      <c r="H35" s="277"/>
      <c r="I35" s="277"/>
      <c r="J35" s="277"/>
      <c r="K35" s="277"/>
      <c r="L35" s="277"/>
      <c r="M35" s="277"/>
      <c r="N35" s="277"/>
      <c r="O35" s="277"/>
      <c r="P35" s="277"/>
      <c r="Q35" s="277"/>
      <c r="R35" s="131"/>
      <c r="S35" s="275">
        <v>0</v>
      </c>
    </row>
    <row r="36" spans="1:19" ht="23.1" customHeight="1">
      <c r="A36" s="187" t="s">
        <v>618</v>
      </c>
      <c r="B36" s="276" t="s">
        <v>2</v>
      </c>
      <c r="C36" s="131"/>
      <c r="D36" s="277"/>
      <c r="E36" s="278">
        <v>2</v>
      </c>
      <c r="F36" s="277"/>
      <c r="G36" s="277"/>
      <c r="H36" s="277"/>
      <c r="I36" s="277"/>
      <c r="J36" s="278">
        <v>2</v>
      </c>
      <c r="K36" s="278">
        <v>1</v>
      </c>
      <c r="L36" s="277"/>
      <c r="M36" s="277"/>
      <c r="N36" s="277"/>
      <c r="O36" s="277"/>
      <c r="P36" s="277"/>
      <c r="Q36" s="277"/>
      <c r="R36" s="131"/>
      <c r="S36" s="275">
        <v>5</v>
      </c>
    </row>
    <row r="37" spans="1:19" ht="23.1" customHeight="1">
      <c r="A37" s="187"/>
      <c r="B37" s="276" t="s">
        <v>623</v>
      </c>
      <c r="C37" s="131"/>
      <c r="D37" s="277"/>
      <c r="E37" s="278">
        <v>2</v>
      </c>
      <c r="F37" s="277"/>
      <c r="G37" s="277"/>
      <c r="H37" s="277"/>
      <c r="I37" s="277"/>
      <c r="J37" s="278">
        <v>2</v>
      </c>
      <c r="K37" s="278">
        <v>1</v>
      </c>
      <c r="L37" s="277"/>
      <c r="M37" s="277"/>
      <c r="N37" s="277"/>
      <c r="O37" s="277"/>
      <c r="P37" s="277"/>
      <c r="Q37" s="277"/>
      <c r="R37" s="131"/>
      <c r="S37" s="275">
        <v>5</v>
      </c>
    </row>
    <row r="38" spans="1:19" ht="23.1" customHeight="1">
      <c r="A38" s="187" t="s">
        <v>619</v>
      </c>
      <c r="B38" s="276" t="s">
        <v>2</v>
      </c>
      <c r="C38" s="131"/>
      <c r="D38" s="277"/>
      <c r="E38" s="277"/>
      <c r="F38" s="277"/>
      <c r="G38" s="277"/>
      <c r="H38" s="277"/>
      <c r="I38" s="277"/>
      <c r="J38" s="277"/>
      <c r="K38" s="277"/>
      <c r="L38" s="277"/>
      <c r="M38" s="277"/>
      <c r="N38" s="277"/>
      <c r="O38" s="277"/>
      <c r="P38" s="277"/>
      <c r="Q38" s="277"/>
      <c r="R38" s="131"/>
      <c r="S38" s="275">
        <v>0</v>
      </c>
    </row>
    <row r="39" spans="1:19" ht="23.1" customHeight="1">
      <c r="A39" s="187"/>
      <c r="B39" s="276" t="s">
        <v>623</v>
      </c>
      <c r="C39" s="131"/>
      <c r="D39" s="277"/>
      <c r="E39" s="277"/>
      <c r="F39" s="277"/>
      <c r="G39" s="277"/>
      <c r="H39" s="277"/>
      <c r="I39" s="277"/>
      <c r="J39" s="277"/>
      <c r="K39" s="277"/>
      <c r="L39" s="277"/>
      <c r="M39" s="277"/>
      <c r="N39" s="277"/>
      <c r="O39" s="277"/>
      <c r="P39" s="277"/>
      <c r="Q39" s="277"/>
      <c r="R39" s="131"/>
      <c r="S39" s="275">
        <v>0</v>
      </c>
    </row>
    <row r="40" spans="1:19" ht="23.1" customHeight="1">
      <c r="A40" s="187" t="s">
        <v>620</v>
      </c>
      <c r="B40" s="276" t="s">
        <v>2</v>
      </c>
      <c r="C40" s="131"/>
      <c r="D40" s="277"/>
      <c r="E40" s="277"/>
      <c r="F40" s="277"/>
      <c r="G40" s="277"/>
      <c r="H40" s="277"/>
      <c r="I40" s="277"/>
      <c r="J40" s="277"/>
      <c r="K40" s="277"/>
      <c r="L40" s="277"/>
      <c r="M40" s="277"/>
      <c r="N40" s="277"/>
      <c r="O40" s="277"/>
      <c r="P40" s="277"/>
      <c r="Q40" s="277"/>
      <c r="R40" s="131"/>
      <c r="S40" s="275">
        <v>0</v>
      </c>
    </row>
    <row r="41" spans="1:19" ht="23.1" customHeight="1">
      <c r="A41" s="187"/>
      <c r="B41" s="276" t="s">
        <v>623</v>
      </c>
      <c r="C41" s="131"/>
      <c r="D41" s="277"/>
      <c r="E41" s="277"/>
      <c r="F41" s="277"/>
      <c r="G41" s="277"/>
      <c r="H41" s="277"/>
      <c r="I41" s="277"/>
      <c r="J41" s="277"/>
      <c r="K41" s="277"/>
      <c r="L41" s="277"/>
      <c r="M41" s="277"/>
      <c r="N41" s="277"/>
      <c r="O41" s="277"/>
      <c r="P41" s="277"/>
      <c r="Q41" s="277"/>
      <c r="R41" s="131"/>
      <c r="S41" s="275">
        <v>0</v>
      </c>
    </row>
    <row r="42" spans="1:19" ht="23.1" customHeight="1">
      <c r="A42" s="187" t="s">
        <v>621</v>
      </c>
      <c r="B42" s="276" t="s">
        <v>2</v>
      </c>
      <c r="C42" s="131"/>
      <c r="D42" s="278">
        <v>1</v>
      </c>
      <c r="E42" s="278">
        <v>7</v>
      </c>
      <c r="F42" s="278">
        <v>11</v>
      </c>
      <c r="G42" s="277"/>
      <c r="H42" s="278">
        <v>1</v>
      </c>
      <c r="I42" s="278">
        <v>3</v>
      </c>
      <c r="J42" s="277"/>
      <c r="K42" s="278">
        <v>2</v>
      </c>
      <c r="L42" s="278">
        <v>2</v>
      </c>
      <c r="M42" s="278">
        <v>2</v>
      </c>
      <c r="N42" s="278">
        <v>5</v>
      </c>
      <c r="O42" s="278">
        <v>5</v>
      </c>
      <c r="P42" s="277"/>
      <c r="Q42" s="278">
        <v>7</v>
      </c>
      <c r="R42" s="131"/>
      <c r="S42" s="275">
        <v>46</v>
      </c>
    </row>
    <row r="43" spans="1:19" ht="23.1" customHeight="1">
      <c r="A43" s="276"/>
      <c r="B43" s="276" t="s">
        <v>623</v>
      </c>
      <c r="C43" s="131"/>
      <c r="D43" s="278">
        <v>3</v>
      </c>
      <c r="E43" s="278">
        <v>9</v>
      </c>
      <c r="F43" s="278">
        <v>19</v>
      </c>
      <c r="G43" s="277"/>
      <c r="H43" s="278">
        <v>4</v>
      </c>
      <c r="I43" s="278">
        <v>21</v>
      </c>
      <c r="J43" s="277"/>
      <c r="K43" s="278">
        <v>3</v>
      </c>
      <c r="L43" s="278">
        <v>3</v>
      </c>
      <c r="M43" s="278">
        <v>2</v>
      </c>
      <c r="N43" s="278">
        <v>9</v>
      </c>
      <c r="O43" s="278">
        <v>12</v>
      </c>
      <c r="P43" s="277"/>
      <c r="Q43" s="278">
        <v>7</v>
      </c>
      <c r="R43" s="131"/>
      <c r="S43" s="275">
        <v>92</v>
      </c>
    </row>
    <row r="44" spans="1:19" ht="23.1" customHeight="1">
      <c r="A44" s="187" t="s">
        <v>622</v>
      </c>
      <c r="B44" s="276" t="s">
        <v>2</v>
      </c>
      <c r="C44" s="131"/>
      <c r="D44" s="277"/>
      <c r="E44" s="277"/>
      <c r="F44" s="278">
        <v>7</v>
      </c>
      <c r="G44" s="277"/>
      <c r="H44" s="277"/>
      <c r="I44" s="278">
        <v>1</v>
      </c>
      <c r="J44" s="277"/>
      <c r="K44" s="277"/>
      <c r="L44" s="277"/>
      <c r="M44" s="277"/>
      <c r="N44" s="278">
        <v>1</v>
      </c>
      <c r="O44" s="278">
        <v>1</v>
      </c>
      <c r="P44" s="277"/>
      <c r="Q44" s="278">
        <v>1</v>
      </c>
      <c r="R44" s="131"/>
      <c r="S44" s="275">
        <v>11</v>
      </c>
    </row>
    <row r="45" spans="1:19" ht="23.1" customHeight="1">
      <c r="A45" s="187"/>
      <c r="B45" s="276" t="s">
        <v>623</v>
      </c>
      <c r="C45" s="131"/>
      <c r="D45" s="277"/>
      <c r="E45" s="277"/>
      <c r="F45" s="278">
        <v>7</v>
      </c>
      <c r="G45" s="277"/>
      <c r="H45" s="277"/>
      <c r="I45" s="278">
        <v>1</v>
      </c>
      <c r="J45" s="277"/>
      <c r="K45" s="277"/>
      <c r="L45" s="277"/>
      <c r="M45" s="277"/>
      <c r="N45" s="278">
        <v>1</v>
      </c>
      <c r="O45" s="278">
        <v>1</v>
      </c>
      <c r="P45" s="277"/>
      <c r="Q45" s="278">
        <v>1</v>
      </c>
      <c r="R45" s="131"/>
      <c r="S45" s="275">
        <v>11</v>
      </c>
    </row>
    <row r="46" spans="1:19" ht="8.1" customHeight="1">
      <c r="A46" s="201"/>
      <c r="B46" s="131"/>
      <c r="C46" s="131"/>
      <c r="D46" s="131"/>
      <c r="E46" s="131"/>
      <c r="F46" s="131"/>
      <c r="G46" s="128"/>
      <c r="H46" s="128"/>
      <c r="I46" s="128"/>
      <c r="J46" s="128"/>
      <c r="K46" s="128"/>
      <c r="L46" s="128"/>
      <c r="M46" s="128"/>
      <c r="N46" s="128"/>
      <c r="O46" s="128"/>
      <c r="P46" s="128"/>
      <c r="Q46" s="128"/>
      <c r="R46" s="128"/>
      <c r="S46" s="128"/>
    </row>
    <row r="47" spans="1:19" ht="23.1" customHeight="1">
      <c r="A47" s="666" t="s">
        <v>83</v>
      </c>
      <c r="B47" s="153" t="s">
        <v>2</v>
      </c>
      <c r="C47" s="131"/>
      <c r="D47" s="148">
        <v>1</v>
      </c>
      <c r="E47" s="148">
        <v>11</v>
      </c>
      <c r="F47" s="148">
        <v>23</v>
      </c>
      <c r="G47" s="148">
        <v>1</v>
      </c>
      <c r="H47" s="148">
        <v>1</v>
      </c>
      <c r="I47" s="148">
        <v>4</v>
      </c>
      <c r="J47" s="148">
        <v>6</v>
      </c>
      <c r="K47" s="148">
        <v>7</v>
      </c>
      <c r="L47" s="148">
        <v>2</v>
      </c>
      <c r="M47" s="148">
        <v>2</v>
      </c>
      <c r="N47" s="148">
        <v>25</v>
      </c>
      <c r="O47" s="148">
        <v>7</v>
      </c>
      <c r="P47" s="148">
        <v>3</v>
      </c>
      <c r="Q47" s="148">
        <v>8</v>
      </c>
      <c r="R47" s="131"/>
      <c r="S47" s="148">
        <v>101</v>
      </c>
    </row>
    <row r="48" spans="1:19" ht="23.1" customHeight="1">
      <c r="A48" s="666"/>
      <c r="B48" s="153" t="s">
        <v>623</v>
      </c>
      <c r="C48" s="131"/>
      <c r="D48" s="148">
        <v>3</v>
      </c>
      <c r="E48" s="148">
        <v>15</v>
      </c>
      <c r="F48" s="148">
        <v>36</v>
      </c>
      <c r="G48" s="148">
        <v>2</v>
      </c>
      <c r="H48" s="148">
        <v>4</v>
      </c>
      <c r="I48" s="148">
        <v>22</v>
      </c>
      <c r="J48" s="148">
        <v>22</v>
      </c>
      <c r="K48" s="148">
        <v>56</v>
      </c>
      <c r="L48" s="148">
        <v>3</v>
      </c>
      <c r="M48" s="148">
        <v>2</v>
      </c>
      <c r="N48" s="148">
        <v>40</v>
      </c>
      <c r="O48" s="148">
        <v>15</v>
      </c>
      <c r="P48" s="148">
        <v>12</v>
      </c>
      <c r="Q48" s="148">
        <v>8</v>
      </c>
      <c r="R48" s="131"/>
      <c r="S48" s="148">
        <v>240</v>
      </c>
    </row>
    <row r="49" spans="1:19">
      <c r="A49" s="135"/>
      <c r="B49" s="135"/>
      <c r="C49" s="128"/>
      <c r="D49" s="128"/>
      <c r="E49" s="128"/>
      <c r="F49" s="128"/>
      <c r="G49" s="128"/>
      <c r="H49" s="128"/>
      <c r="I49" s="128"/>
      <c r="J49" s="128"/>
      <c r="K49" s="128"/>
      <c r="L49" s="128"/>
      <c r="M49" s="128"/>
      <c r="N49" s="128"/>
      <c r="O49" s="128"/>
      <c r="P49" s="128"/>
      <c r="Q49" s="128"/>
      <c r="R49" s="128"/>
      <c r="S49" s="128"/>
    </row>
    <row r="50" spans="1:19" ht="39.75" customHeight="1">
      <c r="A50" s="663" t="s">
        <v>659</v>
      </c>
      <c r="B50" s="663"/>
      <c r="C50" s="663"/>
      <c r="D50" s="663"/>
      <c r="E50" s="663"/>
      <c r="F50" s="663"/>
      <c r="G50" s="663"/>
      <c r="H50" s="663"/>
      <c r="I50" s="663"/>
      <c r="J50" s="663"/>
      <c r="K50" s="663"/>
      <c r="L50" s="663"/>
      <c r="M50" s="663"/>
      <c r="N50" s="663"/>
      <c r="O50" s="663"/>
      <c r="P50" s="663"/>
      <c r="Q50" s="663"/>
      <c r="R50" s="663"/>
      <c r="S50" s="663"/>
    </row>
    <row r="51" spans="1:19" ht="18" customHeight="1">
      <c r="A51" s="324" t="s">
        <v>660</v>
      </c>
      <c r="B51" s="128"/>
      <c r="C51" s="128"/>
      <c r="D51" s="128"/>
      <c r="E51" s="128"/>
      <c r="F51" s="128"/>
      <c r="G51" s="128"/>
      <c r="H51" s="128"/>
      <c r="I51" s="128"/>
      <c r="J51" s="128"/>
      <c r="K51" s="128"/>
      <c r="L51" s="128"/>
      <c r="M51" s="128"/>
      <c r="N51" s="128"/>
      <c r="O51" s="128"/>
      <c r="P51" s="128"/>
      <c r="Q51" s="128"/>
      <c r="R51" s="128"/>
      <c r="S51" s="128"/>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7"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53072-4894-4703-A428-5F0CA9A1632C}">
  <sheetPr>
    <pageSetUpPr fitToPage="1"/>
  </sheetPr>
  <dimension ref="A1:R32"/>
  <sheetViews>
    <sheetView view="pageBreakPreview" topLeftCell="A4" zoomScale="85" zoomScaleNormal="100" zoomScaleSheetLayoutView="85" workbookViewId="0">
      <selection activeCell="E4" sqref="E4"/>
    </sheetView>
  </sheetViews>
  <sheetFormatPr baseColWidth="10" defaultRowHeight="12.75"/>
  <cols>
    <col min="1" max="1" width="45.7109375" customWidth="1"/>
    <col min="2" max="2" width="1.7109375" customWidth="1"/>
    <col min="3" max="16" width="13.7109375" customWidth="1"/>
    <col min="17" max="17" width="1.7109375" customWidth="1"/>
    <col min="18" max="18" width="12.7109375" customWidth="1"/>
  </cols>
  <sheetData>
    <row r="1" spans="1:18" ht="24.95" customHeight="1">
      <c r="A1" s="128" t="s">
        <v>62</v>
      </c>
      <c r="B1" s="128"/>
      <c r="C1" s="128"/>
      <c r="D1" s="128"/>
      <c r="E1" s="128"/>
      <c r="F1" s="128"/>
      <c r="G1" s="128"/>
      <c r="H1" s="128"/>
      <c r="I1" s="128"/>
      <c r="J1" s="128"/>
      <c r="K1" s="128"/>
      <c r="L1" s="128"/>
      <c r="M1" s="128"/>
      <c r="N1" s="128"/>
      <c r="O1" s="128"/>
      <c r="P1" s="128"/>
      <c r="Q1" s="128"/>
      <c r="R1" s="128"/>
    </row>
    <row r="2" spans="1:18" ht="69.95" customHeight="1">
      <c r="A2" s="626" t="s">
        <v>626</v>
      </c>
      <c r="B2" s="626"/>
      <c r="C2" s="626"/>
      <c r="D2" s="626"/>
      <c r="E2" s="626"/>
      <c r="F2" s="626"/>
      <c r="G2" s="626"/>
      <c r="H2" s="626"/>
      <c r="I2" s="626"/>
      <c r="J2" s="626"/>
      <c r="K2" s="626"/>
      <c r="L2" s="626"/>
      <c r="M2" s="626"/>
      <c r="N2" s="626"/>
      <c r="O2" s="626"/>
      <c r="P2" s="626"/>
      <c r="Q2" s="626"/>
      <c r="R2" s="626"/>
    </row>
    <row r="3" spans="1:18" ht="24.95" customHeight="1">
      <c r="A3" s="626" t="str">
        <f>UPPER(CONCATENATE("Enero 2024"))</f>
        <v>ENERO 2024</v>
      </c>
      <c r="B3" s="626"/>
      <c r="C3" s="626"/>
      <c r="D3" s="626"/>
      <c r="E3" s="626"/>
      <c r="F3" s="626"/>
      <c r="G3" s="626"/>
      <c r="H3" s="626"/>
      <c r="I3" s="626"/>
      <c r="J3" s="626"/>
      <c r="K3" s="626"/>
      <c r="L3" s="626"/>
      <c r="M3" s="626"/>
      <c r="N3" s="626"/>
      <c r="O3" s="626"/>
      <c r="P3" s="626"/>
      <c r="Q3" s="626"/>
      <c r="R3" s="626"/>
    </row>
    <row r="4" spans="1:18" ht="126.75" customHeight="1">
      <c r="A4" s="135"/>
      <c r="B4" s="128"/>
      <c r="C4" s="128"/>
      <c r="D4" s="128"/>
      <c r="E4" s="128"/>
      <c r="F4" s="128"/>
      <c r="G4" s="128"/>
      <c r="H4" s="128"/>
      <c r="I4" s="128"/>
      <c r="J4" s="128"/>
      <c r="K4" s="128"/>
      <c r="L4" s="128"/>
      <c r="M4" s="128"/>
      <c r="N4" s="128"/>
      <c r="O4" s="128"/>
      <c r="P4" s="128"/>
      <c r="Q4" s="128"/>
      <c r="R4" s="128"/>
    </row>
    <row r="5" spans="1:18" ht="45" customHeight="1">
      <c r="A5" s="526" t="s">
        <v>627</v>
      </c>
      <c r="B5" s="257"/>
      <c r="C5" s="526" t="s">
        <v>654</v>
      </c>
      <c r="D5" s="526" t="s">
        <v>655</v>
      </c>
      <c r="E5" s="526" t="s">
        <v>611</v>
      </c>
      <c r="F5" s="526" t="s">
        <v>612</v>
      </c>
      <c r="G5" s="526" t="s">
        <v>613</v>
      </c>
      <c r="H5" s="526" t="s">
        <v>614</v>
      </c>
      <c r="I5" s="526" t="s">
        <v>615</v>
      </c>
      <c r="J5" s="526" t="s">
        <v>616</v>
      </c>
      <c r="K5" s="526" t="s">
        <v>617</v>
      </c>
      <c r="L5" s="526" t="s">
        <v>618</v>
      </c>
      <c r="M5" s="526" t="s">
        <v>619</v>
      </c>
      <c r="N5" s="526" t="s">
        <v>620</v>
      </c>
      <c r="O5" s="526" t="s">
        <v>621</v>
      </c>
      <c r="P5" s="526" t="s">
        <v>622</v>
      </c>
      <c r="Q5" s="257"/>
      <c r="R5" s="526" t="s">
        <v>83</v>
      </c>
    </row>
    <row r="6" spans="1:18" ht="8.1" customHeight="1">
      <c r="A6" s="336"/>
      <c r="B6" s="158"/>
      <c r="C6" s="337"/>
      <c r="D6" s="337"/>
      <c r="E6" s="337"/>
      <c r="F6" s="337"/>
      <c r="G6" s="337"/>
      <c r="H6" s="337"/>
      <c r="I6" s="337"/>
      <c r="J6" s="337"/>
      <c r="K6" s="337"/>
      <c r="L6" s="337"/>
      <c r="M6" s="337"/>
      <c r="N6" s="337"/>
      <c r="O6" s="337"/>
      <c r="P6" s="337"/>
      <c r="Q6" s="158"/>
      <c r="R6" s="337"/>
    </row>
    <row r="7" spans="1:18" ht="50.1" customHeight="1">
      <c r="A7" s="268" t="s">
        <v>628</v>
      </c>
      <c r="B7" s="279"/>
      <c r="C7" s="250"/>
      <c r="D7" s="250" t="s">
        <v>629</v>
      </c>
      <c r="E7" s="250" t="s">
        <v>629</v>
      </c>
      <c r="F7" s="250" t="s">
        <v>629</v>
      </c>
      <c r="G7" s="250" t="s">
        <v>629</v>
      </c>
      <c r="H7" s="250" t="s">
        <v>629</v>
      </c>
      <c r="I7" s="250" t="s">
        <v>629</v>
      </c>
      <c r="J7" s="250" t="s">
        <v>629</v>
      </c>
      <c r="K7" s="250" t="s">
        <v>629</v>
      </c>
      <c r="L7" s="250" t="s">
        <v>629</v>
      </c>
      <c r="M7" s="250" t="s">
        <v>629</v>
      </c>
      <c r="N7" s="250" t="s">
        <v>629</v>
      </c>
      <c r="O7" s="250" t="s">
        <v>629</v>
      </c>
      <c r="P7" s="250" t="s">
        <v>629</v>
      </c>
      <c r="Q7" s="280"/>
      <c r="R7" s="258">
        <v>0</v>
      </c>
    </row>
    <row r="8" spans="1:18" ht="50.1" customHeight="1">
      <c r="A8" s="281" t="s">
        <v>93</v>
      </c>
      <c r="B8" s="280"/>
      <c r="C8" s="250" t="s">
        <v>629</v>
      </c>
      <c r="D8" s="250" t="s">
        <v>629</v>
      </c>
      <c r="E8" s="250" t="s">
        <v>629</v>
      </c>
      <c r="F8" s="250">
        <v>31</v>
      </c>
      <c r="G8" s="250" t="s">
        <v>629</v>
      </c>
      <c r="H8" s="250">
        <v>1</v>
      </c>
      <c r="I8" s="250">
        <v>2</v>
      </c>
      <c r="J8" s="250">
        <v>5</v>
      </c>
      <c r="K8" s="250" t="s">
        <v>629</v>
      </c>
      <c r="L8" s="250">
        <v>27</v>
      </c>
      <c r="M8" s="250" t="s">
        <v>629</v>
      </c>
      <c r="N8" s="250">
        <v>1</v>
      </c>
      <c r="O8" s="250">
        <v>37</v>
      </c>
      <c r="P8" s="250">
        <v>5</v>
      </c>
      <c r="Q8" s="280"/>
      <c r="R8" s="258">
        <v>109</v>
      </c>
    </row>
    <row r="9" spans="1:18" ht="50.1" customHeight="1">
      <c r="A9" s="281" t="s">
        <v>91</v>
      </c>
      <c r="B9" s="282"/>
      <c r="C9" s="250" t="s">
        <v>629</v>
      </c>
      <c r="D9" s="250">
        <v>2</v>
      </c>
      <c r="E9" s="250" t="s">
        <v>629</v>
      </c>
      <c r="F9" s="250">
        <v>85</v>
      </c>
      <c r="G9" s="250" t="s">
        <v>629</v>
      </c>
      <c r="H9" s="250">
        <v>1</v>
      </c>
      <c r="I9" s="250">
        <v>8</v>
      </c>
      <c r="J9" s="250" t="s">
        <v>629</v>
      </c>
      <c r="K9" s="250" t="s">
        <v>629</v>
      </c>
      <c r="L9" s="250">
        <v>45</v>
      </c>
      <c r="M9" s="250" t="s">
        <v>629</v>
      </c>
      <c r="N9" s="250" t="s">
        <v>629</v>
      </c>
      <c r="O9" s="250">
        <v>68</v>
      </c>
      <c r="P9" s="250">
        <v>11</v>
      </c>
      <c r="Q9" s="280"/>
      <c r="R9" s="258">
        <v>220</v>
      </c>
    </row>
    <row r="10" spans="1:18" ht="50.1" customHeight="1">
      <c r="A10" s="281" t="s">
        <v>630</v>
      </c>
      <c r="B10" s="282"/>
      <c r="C10" s="250" t="s">
        <v>629</v>
      </c>
      <c r="D10" s="250" t="s">
        <v>629</v>
      </c>
      <c r="E10" s="250" t="s">
        <v>629</v>
      </c>
      <c r="F10" s="250" t="s">
        <v>629</v>
      </c>
      <c r="G10" s="250" t="s">
        <v>629</v>
      </c>
      <c r="H10" s="250" t="s">
        <v>629</v>
      </c>
      <c r="I10" s="250" t="s">
        <v>629</v>
      </c>
      <c r="J10" s="250" t="s">
        <v>629</v>
      </c>
      <c r="K10" s="250" t="s">
        <v>629</v>
      </c>
      <c r="L10" s="250" t="s">
        <v>629</v>
      </c>
      <c r="M10" s="250" t="s">
        <v>629</v>
      </c>
      <c r="N10" s="250" t="s">
        <v>629</v>
      </c>
      <c r="O10" s="250">
        <v>3</v>
      </c>
      <c r="P10" s="250" t="s">
        <v>629</v>
      </c>
      <c r="Q10" s="280"/>
      <c r="R10" s="258">
        <v>3</v>
      </c>
    </row>
    <row r="11" spans="1:18" ht="50.1" customHeight="1">
      <c r="A11" s="281" t="s">
        <v>94</v>
      </c>
      <c r="B11" s="282"/>
      <c r="C11" s="250" t="s">
        <v>629</v>
      </c>
      <c r="D11" s="250" t="s">
        <v>629</v>
      </c>
      <c r="E11" s="250" t="s">
        <v>629</v>
      </c>
      <c r="F11" s="250">
        <v>19</v>
      </c>
      <c r="G11" s="250" t="s">
        <v>629</v>
      </c>
      <c r="H11" s="250" t="s">
        <v>629</v>
      </c>
      <c r="I11" s="250">
        <v>2</v>
      </c>
      <c r="J11" s="250" t="s">
        <v>629</v>
      </c>
      <c r="K11" s="250" t="s">
        <v>629</v>
      </c>
      <c r="L11" s="250">
        <v>1</v>
      </c>
      <c r="M11" s="250" t="s">
        <v>629</v>
      </c>
      <c r="N11" s="250" t="s">
        <v>629</v>
      </c>
      <c r="O11" s="250">
        <v>26</v>
      </c>
      <c r="P11" s="250">
        <v>4</v>
      </c>
      <c r="Q11" s="282"/>
      <c r="R11" s="258">
        <v>52</v>
      </c>
    </row>
    <row r="12" spans="1:18" ht="50.1" customHeight="1">
      <c r="A12" s="281" t="s">
        <v>92</v>
      </c>
      <c r="B12" s="282"/>
      <c r="C12" s="250" t="s">
        <v>629</v>
      </c>
      <c r="D12" s="250" t="s">
        <v>629</v>
      </c>
      <c r="E12" s="250" t="s">
        <v>629</v>
      </c>
      <c r="F12" s="250">
        <v>20</v>
      </c>
      <c r="G12" s="250" t="s">
        <v>629</v>
      </c>
      <c r="H12" s="250" t="s">
        <v>629</v>
      </c>
      <c r="I12" s="250">
        <v>1</v>
      </c>
      <c r="J12" s="250" t="s">
        <v>629</v>
      </c>
      <c r="K12" s="250" t="s">
        <v>629</v>
      </c>
      <c r="L12" s="250">
        <v>5</v>
      </c>
      <c r="M12" s="250" t="s">
        <v>629</v>
      </c>
      <c r="N12" s="250" t="s">
        <v>629</v>
      </c>
      <c r="O12" s="250">
        <v>25</v>
      </c>
      <c r="P12" s="250">
        <v>5</v>
      </c>
      <c r="Q12" s="280"/>
      <c r="R12" s="258">
        <v>56</v>
      </c>
    </row>
    <row r="13" spans="1:18" ht="50.1" customHeight="1">
      <c r="A13" s="281" t="s">
        <v>631</v>
      </c>
      <c r="B13" s="282"/>
      <c r="C13" s="250" t="s">
        <v>629</v>
      </c>
      <c r="D13" s="250" t="s">
        <v>629</v>
      </c>
      <c r="E13" s="250" t="s">
        <v>629</v>
      </c>
      <c r="F13" s="250" t="s">
        <v>629</v>
      </c>
      <c r="G13" s="250" t="s">
        <v>629</v>
      </c>
      <c r="H13" s="250" t="s">
        <v>629</v>
      </c>
      <c r="I13" s="250" t="s">
        <v>629</v>
      </c>
      <c r="J13" s="250" t="s">
        <v>629</v>
      </c>
      <c r="K13" s="250" t="s">
        <v>629</v>
      </c>
      <c r="L13" s="250" t="s">
        <v>629</v>
      </c>
      <c r="M13" s="250" t="s">
        <v>629</v>
      </c>
      <c r="N13" s="250" t="s">
        <v>629</v>
      </c>
      <c r="O13" s="250" t="s">
        <v>629</v>
      </c>
      <c r="P13" s="250" t="s">
        <v>629</v>
      </c>
      <c r="Q13" s="280"/>
      <c r="R13" s="258">
        <v>0</v>
      </c>
    </row>
    <row r="14" spans="1:18" ht="50.1" customHeight="1">
      <c r="A14" s="281" t="s">
        <v>632</v>
      </c>
      <c r="B14" s="282"/>
      <c r="C14" s="250" t="s">
        <v>629</v>
      </c>
      <c r="D14" s="250" t="s">
        <v>629</v>
      </c>
      <c r="E14" s="250" t="s">
        <v>629</v>
      </c>
      <c r="F14" s="250" t="s">
        <v>629</v>
      </c>
      <c r="G14" s="250" t="s">
        <v>629</v>
      </c>
      <c r="H14" s="250" t="s">
        <v>629</v>
      </c>
      <c r="I14" s="250" t="s">
        <v>629</v>
      </c>
      <c r="J14" s="250" t="s">
        <v>629</v>
      </c>
      <c r="K14" s="250" t="s">
        <v>629</v>
      </c>
      <c r="L14" s="250" t="s">
        <v>629</v>
      </c>
      <c r="M14" s="250" t="s">
        <v>629</v>
      </c>
      <c r="N14" s="250" t="s">
        <v>629</v>
      </c>
      <c r="O14" s="250" t="s">
        <v>629</v>
      </c>
      <c r="P14" s="250" t="s">
        <v>629</v>
      </c>
      <c r="Q14" s="280"/>
      <c r="R14" s="258">
        <v>0</v>
      </c>
    </row>
    <row r="15" spans="1:18" ht="8.1" customHeight="1">
      <c r="A15" s="283"/>
      <c r="B15" s="284"/>
      <c r="C15" s="285"/>
      <c r="D15" s="285"/>
      <c r="E15" s="285"/>
      <c r="F15" s="285"/>
      <c r="G15" s="285"/>
      <c r="H15" s="285"/>
      <c r="I15" s="285"/>
      <c r="J15" s="285"/>
      <c r="K15" s="285"/>
      <c r="L15" s="285"/>
      <c r="M15" s="285"/>
      <c r="N15" s="285"/>
      <c r="O15" s="285"/>
      <c r="P15" s="285"/>
      <c r="Q15" s="284"/>
      <c r="R15" s="285"/>
    </row>
    <row r="16" spans="1:18" ht="50.1" customHeight="1">
      <c r="A16" s="272" t="s">
        <v>83</v>
      </c>
      <c r="B16" s="286"/>
      <c r="C16" s="261">
        <v>0</v>
      </c>
      <c r="D16" s="261">
        <v>2</v>
      </c>
      <c r="E16" s="261">
        <v>0</v>
      </c>
      <c r="F16" s="261">
        <v>155</v>
      </c>
      <c r="G16" s="261">
        <v>0</v>
      </c>
      <c r="H16" s="261">
        <v>2</v>
      </c>
      <c r="I16" s="261">
        <v>13</v>
      </c>
      <c r="J16" s="261">
        <v>5</v>
      </c>
      <c r="K16" s="261">
        <v>0</v>
      </c>
      <c r="L16" s="261">
        <v>78</v>
      </c>
      <c r="M16" s="261">
        <v>0</v>
      </c>
      <c r="N16" s="261">
        <v>1</v>
      </c>
      <c r="O16" s="261">
        <v>159</v>
      </c>
      <c r="P16" s="261">
        <v>25</v>
      </c>
      <c r="Q16" s="287"/>
      <c r="R16" s="261">
        <v>440</v>
      </c>
    </row>
    <row r="17" spans="1:18">
      <c r="A17" s="135"/>
      <c r="B17" s="135"/>
      <c r="C17" s="128"/>
      <c r="D17" s="128"/>
      <c r="E17" s="128"/>
      <c r="F17" s="128"/>
      <c r="G17" s="128"/>
      <c r="H17" s="128"/>
      <c r="I17" s="128"/>
      <c r="J17" s="128"/>
      <c r="K17" s="128"/>
      <c r="L17" s="128"/>
      <c r="M17" s="128"/>
      <c r="N17" s="128"/>
      <c r="O17" s="128"/>
      <c r="P17" s="128"/>
      <c r="Q17" s="128"/>
      <c r="R17" s="128"/>
    </row>
    <row r="18" spans="1:18">
      <c r="A18" s="135"/>
      <c r="B18" s="135"/>
      <c r="C18" s="128"/>
      <c r="D18" s="128"/>
      <c r="E18" s="128"/>
      <c r="F18" s="128"/>
      <c r="G18" s="128"/>
      <c r="H18" s="128"/>
      <c r="I18" s="128"/>
      <c r="J18" s="128"/>
      <c r="K18" s="128"/>
      <c r="L18" s="128"/>
      <c r="M18" s="128"/>
      <c r="N18" s="128"/>
      <c r="O18" s="128"/>
      <c r="P18" s="128"/>
      <c r="Q18" s="128"/>
      <c r="R18" s="128"/>
    </row>
    <row r="19" spans="1:18">
      <c r="A19" s="135"/>
      <c r="B19" s="135"/>
      <c r="C19" s="128"/>
      <c r="D19" s="128"/>
      <c r="E19" s="128"/>
      <c r="F19" s="128"/>
      <c r="G19" s="128"/>
      <c r="H19" s="128"/>
      <c r="I19" s="128"/>
      <c r="J19" s="128"/>
      <c r="K19" s="128"/>
      <c r="L19" s="128"/>
      <c r="M19" s="128"/>
      <c r="N19" s="128"/>
      <c r="O19" s="128"/>
      <c r="P19" s="128"/>
      <c r="Q19" s="128"/>
      <c r="R19" s="128"/>
    </row>
    <row r="20" spans="1:18">
      <c r="A20" s="135"/>
      <c r="B20" s="135"/>
      <c r="C20" s="128"/>
      <c r="D20" s="128"/>
      <c r="E20" s="128"/>
      <c r="F20" s="128"/>
      <c r="G20" s="128"/>
      <c r="H20" s="128"/>
      <c r="I20" s="128"/>
      <c r="J20" s="128"/>
      <c r="K20" s="128"/>
      <c r="L20" s="128"/>
      <c r="M20" s="128"/>
      <c r="N20" s="128"/>
      <c r="O20" s="128"/>
      <c r="P20" s="128"/>
      <c r="Q20" s="128"/>
      <c r="R20" s="128"/>
    </row>
    <row r="21" spans="1:18">
      <c r="A21" s="135"/>
      <c r="B21" s="135"/>
      <c r="C21" s="128"/>
      <c r="D21" s="128"/>
      <c r="E21" s="128"/>
      <c r="F21" s="128"/>
      <c r="G21" s="128"/>
      <c r="H21" s="128"/>
      <c r="I21" s="128"/>
      <c r="J21" s="128"/>
      <c r="K21" s="128"/>
      <c r="L21" s="128"/>
      <c r="M21" s="128"/>
      <c r="N21" s="128"/>
      <c r="O21" s="128"/>
      <c r="P21" s="128"/>
      <c r="Q21" s="128"/>
      <c r="R21" s="128"/>
    </row>
    <row r="22" spans="1:18">
      <c r="A22" s="135"/>
      <c r="B22" s="135"/>
      <c r="C22" s="128"/>
      <c r="D22" s="128"/>
      <c r="E22" s="128"/>
      <c r="F22" s="128"/>
      <c r="G22" s="128"/>
      <c r="H22" s="128"/>
      <c r="I22" s="128"/>
      <c r="J22" s="128"/>
      <c r="K22" s="128"/>
      <c r="L22" s="128"/>
      <c r="M22" s="128"/>
      <c r="N22" s="128"/>
      <c r="O22" s="128"/>
      <c r="P22" s="128"/>
      <c r="Q22" s="128"/>
      <c r="R22" s="128"/>
    </row>
    <row r="23" spans="1:18">
      <c r="A23" s="135"/>
      <c r="B23" s="135"/>
      <c r="C23" s="128"/>
      <c r="D23" s="128"/>
      <c r="E23" s="128"/>
      <c r="F23" s="128"/>
      <c r="G23" s="128"/>
      <c r="H23" s="128"/>
      <c r="I23" s="128"/>
      <c r="J23" s="128"/>
      <c r="K23" s="128"/>
      <c r="L23" s="128"/>
      <c r="M23" s="128"/>
      <c r="N23" s="128"/>
      <c r="O23" s="128"/>
      <c r="P23" s="128"/>
      <c r="Q23" s="128"/>
      <c r="R23" s="128"/>
    </row>
    <row r="24" spans="1:18">
      <c r="A24" s="135"/>
      <c r="B24" s="135"/>
      <c r="C24" s="128"/>
      <c r="D24" s="128"/>
      <c r="E24" s="128"/>
      <c r="F24" s="128"/>
      <c r="G24" s="128"/>
      <c r="H24" s="128"/>
      <c r="I24" s="128"/>
      <c r="J24" s="128"/>
      <c r="K24" s="128"/>
      <c r="L24" s="128"/>
      <c r="M24" s="128"/>
      <c r="N24" s="128"/>
      <c r="O24" s="128"/>
      <c r="P24" s="128"/>
      <c r="Q24" s="128"/>
      <c r="R24" s="128"/>
    </row>
    <row r="25" spans="1:18">
      <c r="A25" s="135"/>
      <c r="B25" s="135"/>
      <c r="C25" s="128"/>
      <c r="D25" s="128"/>
      <c r="E25" s="128"/>
      <c r="F25" s="128"/>
      <c r="G25" s="128"/>
      <c r="H25" s="128"/>
      <c r="I25" s="128"/>
      <c r="J25" s="128"/>
      <c r="K25" s="128"/>
      <c r="L25" s="128"/>
      <c r="M25" s="128"/>
      <c r="N25" s="128"/>
      <c r="O25" s="128"/>
      <c r="P25" s="128"/>
      <c r="Q25" s="128"/>
      <c r="R25" s="128"/>
    </row>
    <row r="26" spans="1:18">
      <c r="A26" s="135"/>
      <c r="B26" s="135"/>
      <c r="C26" s="128"/>
      <c r="D26" s="128"/>
      <c r="E26" s="128"/>
      <c r="F26" s="128"/>
      <c r="G26" s="128"/>
      <c r="H26" s="128"/>
      <c r="I26" s="128"/>
      <c r="J26" s="128"/>
      <c r="K26" s="128"/>
      <c r="L26" s="128"/>
      <c r="M26" s="128"/>
      <c r="N26" s="128"/>
      <c r="O26" s="128"/>
      <c r="P26" s="128"/>
      <c r="Q26" s="128"/>
      <c r="R26" s="128"/>
    </row>
    <row r="27" spans="1:18">
      <c r="A27" s="135"/>
      <c r="B27" s="135"/>
      <c r="C27" s="128"/>
      <c r="D27" s="128"/>
      <c r="E27" s="128"/>
      <c r="F27" s="128"/>
      <c r="G27" s="128"/>
      <c r="H27" s="128"/>
      <c r="I27" s="128"/>
      <c r="J27" s="128"/>
      <c r="K27" s="128"/>
      <c r="L27" s="128"/>
      <c r="M27" s="128"/>
      <c r="N27" s="128"/>
      <c r="O27" s="128"/>
      <c r="P27" s="128"/>
      <c r="Q27" s="128"/>
      <c r="R27" s="128"/>
    </row>
    <row r="28" spans="1:18">
      <c r="A28" s="135"/>
      <c r="B28" s="135"/>
      <c r="C28" s="128"/>
      <c r="D28" s="128"/>
      <c r="E28" s="128"/>
      <c r="F28" s="128"/>
      <c r="G28" s="128"/>
      <c r="H28" s="128"/>
      <c r="I28" s="128"/>
      <c r="J28" s="128"/>
      <c r="K28" s="128"/>
      <c r="L28" s="128"/>
      <c r="M28" s="128"/>
      <c r="N28" s="128"/>
      <c r="O28" s="128"/>
      <c r="P28" s="128"/>
      <c r="Q28" s="128"/>
      <c r="R28" s="128"/>
    </row>
    <row r="29" spans="1:18">
      <c r="A29" s="135"/>
      <c r="B29" s="135"/>
      <c r="C29" s="128"/>
      <c r="D29" s="128"/>
      <c r="E29" s="128"/>
      <c r="F29" s="128"/>
      <c r="G29" s="128"/>
      <c r="H29" s="128"/>
      <c r="I29" s="128"/>
      <c r="J29" s="128"/>
      <c r="K29" s="128"/>
      <c r="L29" s="128"/>
      <c r="M29" s="128"/>
      <c r="N29" s="128"/>
      <c r="O29" s="128"/>
      <c r="P29" s="128"/>
      <c r="Q29" s="128"/>
      <c r="R29" s="128"/>
    </row>
    <row r="30" spans="1:18" ht="14.1" customHeight="1">
      <c r="A30" s="177" t="s">
        <v>95</v>
      </c>
      <c r="B30" s="128"/>
      <c r="C30" s="128"/>
      <c r="D30" s="128"/>
      <c r="E30" s="128"/>
      <c r="F30" s="128"/>
      <c r="G30" s="128"/>
      <c r="H30" s="128"/>
      <c r="I30" s="128"/>
      <c r="J30" s="128"/>
      <c r="K30" s="128"/>
      <c r="L30" s="128"/>
      <c r="M30" s="128"/>
      <c r="N30" s="128"/>
      <c r="O30" s="128"/>
      <c r="P30" s="128"/>
      <c r="Q30" s="128"/>
      <c r="R30" s="128"/>
    </row>
    <row r="31" spans="1:18" ht="14.1" customHeight="1">
      <c r="A31" s="177" t="s">
        <v>644</v>
      </c>
      <c r="B31" s="128"/>
      <c r="C31" s="128"/>
      <c r="D31" s="128"/>
      <c r="E31" s="128"/>
      <c r="F31" s="128"/>
      <c r="G31" s="128"/>
      <c r="H31" s="128"/>
      <c r="I31" s="128"/>
      <c r="J31" s="128"/>
      <c r="K31" s="128"/>
      <c r="L31" s="128"/>
      <c r="M31" s="128"/>
      <c r="N31" s="128"/>
      <c r="O31" s="128"/>
      <c r="P31" s="128"/>
      <c r="Q31" s="128"/>
      <c r="R31" s="128"/>
    </row>
    <row r="32" spans="1:18" ht="14.1" customHeight="1">
      <c r="A32" s="218"/>
    </row>
  </sheetData>
  <mergeCells count="2">
    <mergeCell ref="A3:R3"/>
    <mergeCell ref="A2:R2"/>
  </mergeCells>
  <printOptions horizontalCentered="1"/>
  <pageMargins left="0.23622047244094491" right="0.23622047244094491" top="0.74803149606299213" bottom="0.35433070866141736" header="0" footer="0.31496062992125984"/>
  <pageSetup scale="55"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CA10A-53A7-4DCA-806E-4F418928D9FA}">
  <sheetPr>
    <pageSetUpPr fitToPage="1"/>
  </sheetPr>
  <dimension ref="A1:M36"/>
  <sheetViews>
    <sheetView view="pageBreakPreview" zoomScaleNormal="100" zoomScaleSheetLayoutView="100" workbookViewId="0">
      <selection activeCell="P6" sqref="P6"/>
    </sheetView>
  </sheetViews>
  <sheetFormatPr baseColWidth="10" defaultRowHeight="12.75"/>
  <cols>
    <col min="1" max="1" width="10.7109375"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660" t="s">
        <v>633</v>
      </c>
      <c r="B2" s="660"/>
      <c r="C2" s="660"/>
      <c r="D2" s="660"/>
      <c r="E2" s="660"/>
      <c r="F2" s="660"/>
      <c r="G2" s="660"/>
      <c r="H2" s="660"/>
      <c r="I2" s="660"/>
      <c r="J2" s="660"/>
      <c r="K2" s="660"/>
      <c r="L2" s="660"/>
      <c r="M2" s="660"/>
    </row>
    <row r="3" spans="1:13" ht="20.100000000000001" customHeight="1">
      <c r="A3" s="660" t="str">
        <f>UPPER(CONCATENATE("Enero 2024"))</f>
        <v>ENERO 2024</v>
      </c>
      <c r="B3" s="660"/>
      <c r="C3" s="660"/>
      <c r="D3" s="660"/>
      <c r="E3" s="660"/>
      <c r="F3" s="660"/>
      <c r="G3" s="660"/>
      <c r="H3" s="660"/>
      <c r="I3" s="660"/>
      <c r="J3" s="660"/>
      <c r="K3" s="660"/>
      <c r="L3" s="660"/>
      <c r="M3" s="660"/>
    </row>
    <row r="4" spans="1:13" ht="54" customHeight="1">
      <c r="A4" s="121"/>
    </row>
    <row r="5" spans="1:13">
      <c r="A5" s="196" t="s">
        <v>81</v>
      </c>
      <c r="B5" s="196" t="s">
        <v>104</v>
      </c>
    </row>
    <row r="6" spans="1:13" ht="24.75">
      <c r="A6" s="197" t="s">
        <v>91</v>
      </c>
      <c r="B6" s="196">
        <v>220</v>
      </c>
    </row>
    <row r="7" spans="1:13" ht="16.5">
      <c r="A7" s="197" t="s">
        <v>93</v>
      </c>
      <c r="B7" s="196">
        <v>109</v>
      </c>
    </row>
    <row r="8" spans="1:13" ht="24.75">
      <c r="A8" s="197" t="s">
        <v>92</v>
      </c>
      <c r="B8" s="196">
        <v>56</v>
      </c>
    </row>
    <row r="9" spans="1:13" ht="16.5">
      <c r="A9" s="197" t="s">
        <v>94</v>
      </c>
      <c r="B9" s="196">
        <v>52</v>
      </c>
    </row>
    <row r="10" spans="1:13" ht="24.75">
      <c r="A10" s="197" t="s">
        <v>630</v>
      </c>
      <c r="B10" s="196">
        <v>3</v>
      </c>
    </row>
    <row r="11" spans="1:13" ht="24.75">
      <c r="A11" s="197" t="s">
        <v>628</v>
      </c>
      <c r="B11" s="196">
        <v>0</v>
      </c>
    </row>
    <row r="12" spans="1:13">
      <c r="A12" s="197" t="s">
        <v>631</v>
      </c>
      <c r="B12" s="196">
        <v>0</v>
      </c>
    </row>
    <row r="13" spans="1:13" ht="24.75">
      <c r="A13" s="197" t="s">
        <v>632</v>
      </c>
      <c r="B13" s="196">
        <v>0</v>
      </c>
    </row>
    <row r="14" spans="1:13">
      <c r="A14" s="197" t="s">
        <v>83</v>
      </c>
      <c r="B14" s="196"/>
    </row>
    <row r="15" spans="1:13">
      <c r="A15" s="121"/>
    </row>
    <row r="16" spans="1:13">
      <c r="A16" s="121"/>
    </row>
    <row r="17" spans="1:8">
      <c r="A17" s="121"/>
    </row>
    <row r="18" spans="1:8">
      <c r="A18" s="121"/>
    </row>
    <row r="19" spans="1:8">
      <c r="A19" s="121"/>
    </row>
    <row r="20" spans="1:8">
      <c r="A20" s="121"/>
    </row>
    <row r="21" spans="1:8">
      <c r="A21" s="121"/>
    </row>
    <row r="22" spans="1:8">
      <c r="A22" s="121"/>
    </row>
    <row r="23" spans="1:8">
      <c r="A23" s="121"/>
    </row>
    <row r="24" spans="1:8">
      <c r="A24" s="121"/>
    </row>
    <row r="25" spans="1:8">
      <c r="A25" s="121"/>
    </row>
    <row r="26" spans="1:8">
      <c r="A26" s="121"/>
    </row>
    <row r="27" spans="1:8">
      <c r="A27" s="121"/>
    </row>
    <row r="28" spans="1:8">
      <c r="A28" s="121"/>
    </row>
    <row r="29" spans="1:8">
      <c r="A29" s="121"/>
    </row>
    <row r="30" spans="1:8">
      <c r="A30" s="121"/>
    </row>
    <row r="31" spans="1:8" ht="18.75">
      <c r="A31" s="121"/>
      <c r="G31" s="184" t="s">
        <v>97</v>
      </c>
      <c r="H31" s="289">
        <v>440</v>
      </c>
    </row>
    <row r="32" spans="1:8">
      <c r="A32" s="121"/>
    </row>
    <row r="33" spans="1:1">
      <c r="A33" s="121"/>
    </row>
    <row r="34" spans="1:1" s="263" customFormat="1" ht="12" customHeight="1">
      <c r="A34" s="178" t="s">
        <v>95</v>
      </c>
    </row>
    <row r="35" spans="1:1" s="263" customFormat="1" ht="12" customHeight="1">
      <c r="A35" s="178" t="s">
        <v>644</v>
      </c>
    </row>
    <row r="36" spans="1:1" s="263" customFormat="1" ht="12" customHeight="1">
      <c r="A36" s="288"/>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84"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FEB2-74EB-465A-93A6-1D4EB8E258E7}">
  <sheetPr>
    <pageSetUpPr fitToPage="1"/>
  </sheetPr>
  <dimension ref="A1:N43"/>
  <sheetViews>
    <sheetView view="pageBreakPreview" topLeftCell="A9" zoomScale="115" zoomScaleNormal="100" zoomScaleSheetLayoutView="115" workbookViewId="0">
      <selection activeCell="O25" sqref="O25"/>
    </sheetView>
  </sheetViews>
  <sheetFormatPr baseColWidth="10" defaultRowHeight="12.75"/>
  <cols>
    <col min="1" max="1" width="10.7109375" customWidth="1"/>
    <col min="2" max="2" width="3.85546875" bestFit="1" customWidth="1"/>
  </cols>
  <sheetData>
    <row r="1" spans="1:14" ht="21.95" customHeight="1">
      <c r="A1" s="128" t="s">
        <v>62</v>
      </c>
      <c r="B1" s="128"/>
      <c r="C1" s="128"/>
      <c r="D1" s="128"/>
      <c r="E1" s="128"/>
      <c r="F1" s="128"/>
      <c r="G1" s="128"/>
      <c r="H1" s="128"/>
      <c r="I1" s="128"/>
      <c r="J1" s="128"/>
      <c r="K1" s="128"/>
      <c r="L1" s="128"/>
      <c r="M1" s="128"/>
      <c r="N1" s="128"/>
    </row>
    <row r="2" spans="1:14" ht="45" customHeight="1">
      <c r="A2" s="629" t="s">
        <v>634</v>
      </c>
      <c r="B2" s="629"/>
      <c r="C2" s="629"/>
      <c r="D2" s="629"/>
      <c r="E2" s="629"/>
      <c r="F2" s="629"/>
      <c r="G2" s="629"/>
      <c r="H2" s="629"/>
      <c r="I2" s="629"/>
      <c r="J2" s="629"/>
      <c r="K2" s="629"/>
      <c r="L2" s="629"/>
      <c r="M2" s="629"/>
      <c r="N2" s="629"/>
    </row>
    <row r="3" spans="1:14" ht="21.95" customHeight="1">
      <c r="A3" s="629" t="str">
        <f>UPPER(CONCATENATE("Enero 2024"))</f>
        <v>ENERO 2024</v>
      </c>
      <c r="B3" s="629"/>
      <c r="C3" s="629"/>
      <c r="D3" s="629"/>
      <c r="E3" s="629"/>
      <c r="F3" s="629"/>
      <c r="G3" s="629"/>
      <c r="H3" s="629"/>
      <c r="I3" s="629"/>
      <c r="J3" s="629"/>
      <c r="K3" s="629"/>
      <c r="L3" s="629"/>
      <c r="M3" s="629"/>
      <c r="N3" s="629"/>
    </row>
    <row r="4" spans="1:14">
      <c r="A4" s="121"/>
    </row>
    <row r="5" spans="1:14">
      <c r="A5" s="196" t="s">
        <v>2</v>
      </c>
      <c r="B5" s="196" t="s">
        <v>104</v>
      </c>
    </row>
    <row r="6" spans="1:14" ht="16.5">
      <c r="A6" s="197" t="s">
        <v>621</v>
      </c>
      <c r="B6" s="196">
        <v>80</v>
      </c>
    </row>
    <row r="7" spans="1:14">
      <c r="A7" s="197" t="s">
        <v>618</v>
      </c>
      <c r="B7" s="196">
        <v>78</v>
      </c>
    </row>
    <row r="8" spans="1:14">
      <c r="A8" s="197" t="s">
        <v>612</v>
      </c>
      <c r="B8" s="196">
        <v>43</v>
      </c>
    </row>
    <row r="9" spans="1:14">
      <c r="A9" s="197" t="s">
        <v>622</v>
      </c>
      <c r="B9" s="196">
        <v>25</v>
      </c>
    </row>
    <row r="10" spans="1:14">
      <c r="A10" s="197" t="s">
        <v>615</v>
      </c>
      <c r="B10" s="196">
        <v>13</v>
      </c>
    </row>
    <row r="11" spans="1:14">
      <c r="A11" s="197" t="s">
        <v>616</v>
      </c>
      <c r="B11" s="196">
        <v>5</v>
      </c>
    </row>
    <row r="12" spans="1:14">
      <c r="A12" s="197" t="s">
        <v>655</v>
      </c>
      <c r="B12" s="196">
        <v>2</v>
      </c>
    </row>
    <row r="13" spans="1:14">
      <c r="A13" s="197" t="s">
        <v>614</v>
      </c>
      <c r="B13" s="196">
        <v>2</v>
      </c>
    </row>
    <row r="14" spans="1:14">
      <c r="A14" s="197" t="s">
        <v>620</v>
      </c>
      <c r="B14" s="196">
        <v>1</v>
      </c>
    </row>
    <row r="15" spans="1:14">
      <c r="A15" s="197" t="s">
        <v>654</v>
      </c>
      <c r="B15" s="196">
        <v>0</v>
      </c>
    </row>
    <row r="16" spans="1:14">
      <c r="A16" s="197" t="s">
        <v>611</v>
      </c>
      <c r="B16" s="196">
        <v>0</v>
      </c>
    </row>
    <row r="17" spans="1:2">
      <c r="A17" s="197" t="s">
        <v>613</v>
      </c>
      <c r="B17" s="196">
        <v>0</v>
      </c>
    </row>
    <row r="18" spans="1:2">
      <c r="A18" s="197" t="s">
        <v>617</v>
      </c>
      <c r="B18" s="196">
        <v>0</v>
      </c>
    </row>
    <row r="19" spans="1:2">
      <c r="A19" s="197" t="s">
        <v>619</v>
      </c>
      <c r="B19" s="196">
        <v>0</v>
      </c>
    </row>
    <row r="20" spans="1:2">
      <c r="A20" s="197" t="s">
        <v>83</v>
      </c>
      <c r="B20" s="196"/>
    </row>
    <row r="23" spans="1:2" ht="24.75">
      <c r="A23" s="196" t="s">
        <v>623</v>
      </c>
      <c r="B23" s="196" t="s">
        <v>104</v>
      </c>
    </row>
    <row r="24" spans="1:2" ht="16.5">
      <c r="A24" s="197" t="s">
        <v>621</v>
      </c>
      <c r="B24" s="196">
        <v>159</v>
      </c>
    </row>
    <row r="25" spans="1:2">
      <c r="A25" s="197" t="s">
        <v>612</v>
      </c>
      <c r="B25" s="196">
        <v>155</v>
      </c>
    </row>
    <row r="26" spans="1:2">
      <c r="A26" s="197" t="s">
        <v>618</v>
      </c>
      <c r="B26" s="196">
        <v>78</v>
      </c>
    </row>
    <row r="27" spans="1:2">
      <c r="A27" s="197" t="s">
        <v>622</v>
      </c>
      <c r="B27" s="196">
        <v>25</v>
      </c>
    </row>
    <row r="28" spans="1:2">
      <c r="A28" s="197" t="s">
        <v>615</v>
      </c>
      <c r="B28" s="196">
        <v>13</v>
      </c>
    </row>
    <row r="29" spans="1:2">
      <c r="A29" s="197" t="s">
        <v>616</v>
      </c>
      <c r="B29" s="196">
        <v>5</v>
      </c>
    </row>
    <row r="30" spans="1:2">
      <c r="A30" s="197" t="s">
        <v>655</v>
      </c>
      <c r="B30" s="196">
        <v>2</v>
      </c>
    </row>
    <row r="31" spans="1:2">
      <c r="A31" s="197" t="s">
        <v>614</v>
      </c>
      <c r="B31" s="196">
        <v>2</v>
      </c>
    </row>
    <row r="32" spans="1:2">
      <c r="A32" s="197" t="s">
        <v>620</v>
      </c>
      <c r="B32" s="196">
        <v>1</v>
      </c>
    </row>
    <row r="33" spans="1:12">
      <c r="A33" s="197" t="s">
        <v>654</v>
      </c>
      <c r="B33" s="196">
        <v>0</v>
      </c>
    </row>
    <row r="34" spans="1:12">
      <c r="A34" s="197" t="s">
        <v>611</v>
      </c>
      <c r="B34" s="196">
        <v>0</v>
      </c>
    </row>
    <row r="35" spans="1:12">
      <c r="A35" s="197" t="s">
        <v>613</v>
      </c>
      <c r="B35" s="196">
        <v>0</v>
      </c>
    </row>
    <row r="36" spans="1:12">
      <c r="A36" s="197" t="s">
        <v>617</v>
      </c>
      <c r="B36" s="196">
        <v>0</v>
      </c>
    </row>
    <row r="37" spans="1:12">
      <c r="A37" s="197" t="s">
        <v>619</v>
      </c>
      <c r="B37" s="196">
        <v>0</v>
      </c>
    </row>
    <row r="38" spans="1:12">
      <c r="A38" s="197" t="s">
        <v>83</v>
      </c>
      <c r="B38" s="196"/>
    </row>
    <row r="39" spans="1:12" ht="15.75">
      <c r="A39" s="121"/>
      <c r="E39" s="216" t="s">
        <v>97</v>
      </c>
      <c r="F39" s="290">
        <v>249</v>
      </c>
      <c r="K39" s="216" t="s">
        <v>97</v>
      </c>
      <c r="L39" s="290">
        <v>440</v>
      </c>
    </row>
    <row r="40" spans="1:12">
      <c r="A40" s="121"/>
    </row>
    <row r="41" spans="1:12" s="263" customFormat="1" ht="12" customHeight="1">
      <c r="A41" s="178" t="s">
        <v>95</v>
      </c>
    </row>
    <row r="42" spans="1:12" s="263" customFormat="1" ht="12" customHeight="1">
      <c r="A42" s="178" t="s">
        <v>96</v>
      </c>
    </row>
    <row r="43" spans="1:12" s="263" customFormat="1" ht="12" customHeight="1">
      <c r="A43" s="288"/>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5"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DE1C5-10B6-4202-9EE8-0E1D0E79750F}">
  <sheetPr>
    <pageSetUpPr fitToPage="1"/>
  </sheetPr>
  <dimension ref="A1:P65"/>
  <sheetViews>
    <sheetView view="pageBreakPreview" topLeftCell="A10" zoomScale="55" zoomScaleNormal="55" zoomScaleSheetLayoutView="55" workbookViewId="0">
      <selection activeCell="E70" sqref="E70"/>
    </sheetView>
  </sheetViews>
  <sheetFormatPr baseColWidth="10" defaultRowHeight="12.75"/>
  <cols>
    <col min="1" max="1" width="73.5703125" style="340" customWidth="1"/>
    <col min="2" max="2" width="1.42578125" style="340" customWidth="1"/>
    <col min="3" max="3" width="41.42578125" style="340" customWidth="1"/>
    <col min="4" max="4" width="1.42578125" style="340" customWidth="1"/>
    <col min="5" max="7" width="26.5703125" style="340" customWidth="1"/>
    <col min="8" max="8" width="1.42578125" style="340" customWidth="1"/>
    <col min="9" max="11" width="26.5703125" style="340" customWidth="1"/>
    <col min="12" max="12" width="1.42578125" style="340" customWidth="1"/>
    <col min="13" max="13" width="36.28515625" style="340" customWidth="1"/>
    <col min="14" max="14" width="1.42578125" style="340" customWidth="1"/>
    <col min="15" max="15" width="27" style="340" customWidth="1"/>
    <col min="16" max="16" width="19.28515625" style="340" customWidth="1"/>
    <col min="17" max="16384" width="11.42578125" style="340"/>
  </cols>
  <sheetData>
    <row r="1" spans="1:14">
      <c r="A1" s="477" t="s">
        <v>62</v>
      </c>
      <c r="B1" s="477"/>
      <c r="C1" s="477"/>
      <c r="D1" s="477"/>
      <c r="E1" s="477"/>
      <c r="F1" s="477"/>
      <c r="G1" s="477"/>
      <c r="H1" s="477"/>
      <c r="I1" s="477"/>
      <c r="J1" s="477"/>
      <c r="K1" s="477"/>
      <c r="L1" s="477"/>
      <c r="M1" s="477"/>
      <c r="N1" s="477"/>
    </row>
    <row r="2" spans="1:14" ht="27.75">
      <c r="A2" s="580" t="s">
        <v>694</v>
      </c>
      <c r="B2" s="580"/>
      <c r="C2" s="580"/>
      <c r="D2" s="580"/>
      <c r="E2" s="580"/>
      <c r="F2" s="580"/>
      <c r="G2" s="580"/>
      <c r="H2" s="580"/>
      <c r="I2" s="580"/>
      <c r="J2" s="580"/>
      <c r="K2" s="580"/>
      <c r="L2" s="580"/>
      <c r="M2" s="580"/>
      <c r="N2" s="580"/>
    </row>
    <row r="3" spans="1:14" ht="27.75">
      <c r="A3" s="580" t="str">
        <f>UPPER(CONCATENATE("ENERO 2024"))</f>
        <v>ENERO 2024</v>
      </c>
      <c r="B3" s="580"/>
      <c r="C3" s="580"/>
      <c r="D3" s="580"/>
      <c r="E3" s="580"/>
      <c r="F3" s="580"/>
      <c r="G3" s="580"/>
      <c r="H3" s="580"/>
      <c r="I3" s="580"/>
      <c r="J3" s="580"/>
      <c r="K3" s="580"/>
      <c r="L3" s="580"/>
      <c r="M3" s="580"/>
      <c r="N3" s="580"/>
    </row>
    <row r="4" spans="1:14">
      <c r="A4" s="478"/>
      <c r="B4" s="477"/>
      <c r="C4" s="477"/>
      <c r="D4" s="477"/>
      <c r="E4" s="477"/>
      <c r="F4" s="477"/>
      <c r="G4" s="477"/>
      <c r="H4" s="477"/>
      <c r="I4" s="477"/>
      <c r="J4" s="477"/>
      <c r="K4" s="477"/>
      <c r="L4" s="477"/>
      <c r="M4" s="477"/>
      <c r="N4" s="477"/>
    </row>
    <row r="5" spans="1:14" ht="38.25" customHeight="1">
      <c r="A5" s="581" t="s">
        <v>100</v>
      </c>
      <c r="B5" s="479"/>
      <c r="C5" s="581" t="s">
        <v>695</v>
      </c>
      <c r="D5" s="479"/>
      <c r="E5" s="583" t="s">
        <v>696</v>
      </c>
      <c r="F5" s="584"/>
      <c r="G5" s="585" t="s">
        <v>104</v>
      </c>
      <c r="H5" s="479"/>
      <c r="I5" s="583" t="s">
        <v>697</v>
      </c>
      <c r="J5" s="584"/>
      <c r="K5" s="587" t="s">
        <v>104</v>
      </c>
      <c r="L5" s="479"/>
      <c r="M5" s="588" t="s">
        <v>698</v>
      </c>
      <c r="N5" s="479"/>
    </row>
    <row r="6" spans="1:14" ht="38.25">
      <c r="A6" s="582"/>
      <c r="B6" s="479"/>
      <c r="C6" s="582"/>
      <c r="D6" s="479"/>
      <c r="E6" s="480" t="s">
        <v>105</v>
      </c>
      <c r="F6" s="480" t="s">
        <v>106</v>
      </c>
      <c r="G6" s="586"/>
      <c r="H6" s="479"/>
      <c r="I6" s="481" t="s">
        <v>105</v>
      </c>
      <c r="J6" s="481" t="s">
        <v>106</v>
      </c>
      <c r="K6" s="582"/>
      <c r="L6" s="479"/>
      <c r="M6" s="589"/>
      <c r="N6" s="479"/>
    </row>
    <row r="7" spans="1:14" ht="6" customHeight="1">
      <c r="A7" s="478"/>
      <c r="B7" s="478"/>
      <c r="C7" s="478"/>
      <c r="D7" s="478"/>
      <c r="E7" s="478"/>
      <c r="F7" s="478"/>
      <c r="G7" s="478"/>
      <c r="H7" s="478"/>
      <c r="I7" s="478"/>
      <c r="J7" s="478"/>
      <c r="K7" s="478"/>
      <c r="L7" s="478"/>
      <c r="M7" s="478"/>
      <c r="N7" s="478"/>
    </row>
    <row r="8" spans="1:14" ht="20.25" customHeight="1">
      <c r="A8" s="528" t="s">
        <v>108</v>
      </c>
      <c r="B8" s="478"/>
      <c r="C8" s="482">
        <v>2048</v>
      </c>
      <c r="D8" s="483"/>
      <c r="E8" s="529">
        <v>294</v>
      </c>
      <c r="F8" s="529">
        <v>31</v>
      </c>
      <c r="G8" s="482">
        <f t="shared" ref="G8:G39" si="0">E8+F8</f>
        <v>325</v>
      </c>
      <c r="H8" s="483"/>
      <c r="I8" s="529">
        <v>287</v>
      </c>
      <c r="J8" s="529">
        <v>34</v>
      </c>
      <c r="K8" s="482">
        <f t="shared" ref="K8:K39" si="1">I8+J8</f>
        <v>321</v>
      </c>
      <c r="L8" s="483"/>
      <c r="M8" s="482">
        <f t="shared" ref="M8:M39" si="2">C8+(G8-K8)</f>
        <v>2052</v>
      </c>
      <c r="N8" s="478"/>
    </row>
    <row r="9" spans="1:14" ht="20.25" customHeight="1">
      <c r="A9" s="528" t="s">
        <v>109</v>
      </c>
      <c r="B9" s="478"/>
      <c r="C9" s="482">
        <v>13306</v>
      </c>
      <c r="D9" s="483"/>
      <c r="E9" s="530">
        <v>1345</v>
      </c>
      <c r="F9" s="529">
        <v>138</v>
      </c>
      <c r="G9" s="482">
        <f t="shared" si="0"/>
        <v>1483</v>
      </c>
      <c r="H9" s="483"/>
      <c r="I9" s="530">
        <v>1362</v>
      </c>
      <c r="J9" s="529">
        <v>151</v>
      </c>
      <c r="K9" s="482">
        <f t="shared" si="1"/>
        <v>1513</v>
      </c>
      <c r="L9" s="483"/>
      <c r="M9" s="482">
        <f t="shared" si="2"/>
        <v>13276</v>
      </c>
      <c r="N9" s="478"/>
    </row>
    <row r="10" spans="1:14" ht="20.25" customHeight="1">
      <c r="A10" s="528" t="s">
        <v>110</v>
      </c>
      <c r="B10" s="478"/>
      <c r="C10" s="482">
        <v>1238</v>
      </c>
      <c r="D10" s="483"/>
      <c r="E10" s="529">
        <v>27</v>
      </c>
      <c r="F10" s="529"/>
      <c r="G10" s="482">
        <f t="shared" si="0"/>
        <v>27</v>
      </c>
      <c r="H10" s="483"/>
      <c r="I10" s="529">
        <v>43</v>
      </c>
      <c r="J10" s="529">
        <v>2</v>
      </c>
      <c r="K10" s="482">
        <f t="shared" si="1"/>
        <v>45</v>
      </c>
      <c r="L10" s="483"/>
      <c r="M10" s="482">
        <f t="shared" si="2"/>
        <v>1220</v>
      </c>
      <c r="N10" s="478"/>
    </row>
    <row r="11" spans="1:14" ht="20.25" customHeight="1">
      <c r="A11" s="528" t="s">
        <v>111</v>
      </c>
      <c r="B11" s="478"/>
      <c r="C11" s="482">
        <v>998</v>
      </c>
      <c r="D11" s="483"/>
      <c r="E11" s="529">
        <v>39</v>
      </c>
      <c r="F11" s="529">
        <v>2</v>
      </c>
      <c r="G11" s="482">
        <f t="shared" si="0"/>
        <v>41</v>
      </c>
      <c r="H11" s="483"/>
      <c r="I11" s="529">
        <v>25</v>
      </c>
      <c r="J11" s="529">
        <v>2</v>
      </c>
      <c r="K11" s="482">
        <f t="shared" si="1"/>
        <v>27</v>
      </c>
      <c r="L11" s="483"/>
      <c r="M11" s="482">
        <f t="shared" si="2"/>
        <v>1012</v>
      </c>
      <c r="N11" s="478"/>
    </row>
    <row r="12" spans="1:14" ht="20.25" customHeight="1">
      <c r="A12" s="528" t="s">
        <v>114</v>
      </c>
      <c r="B12" s="478"/>
      <c r="C12" s="482">
        <v>5438</v>
      </c>
      <c r="D12" s="483"/>
      <c r="E12" s="529">
        <v>177</v>
      </c>
      <c r="F12" s="529">
        <v>26</v>
      </c>
      <c r="G12" s="482">
        <f t="shared" si="0"/>
        <v>203</v>
      </c>
      <c r="H12" s="483"/>
      <c r="I12" s="529">
        <v>130</v>
      </c>
      <c r="J12" s="529">
        <v>20</v>
      </c>
      <c r="K12" s="482">
        <f t="shared" si="1"/>
        <v>150</v>
      </c>
      <c r="L12" s="483"/>
      <c r="M12" s="482">
        <f t="shared" si="2"/>
        <v>5491</v>
      </c>
      <c r="N12" s="478"/>
    </row>
    <row r="13" spans="1:14" ht="20.25" customHeight="1">
      <c r="A13" s="528" t="s">
        <v>115</v>
      </c>
      <c r="B13" s="478"/>
      <c r="C13" s="482">
        <v>8805</v>
      </c>
      <c r="D13" s="483"/>
      <c r="E13" s="529">
        <v>488</v>
      </c>
      <c r="F13" s="529">
        <v>32</v>
      </c>
      <c r="G13" s="482">
        <f t="shared" si="0"/>
        <v>520</v>
      </c>
      <c r="H13" s="483"/>
      <c r="I13" s="529">
        <v>517</v>
      </c>
      <c r="J13" s="529">
        <v>30</v>
      </c>
      <c r="K13" s="482">
        <f t="shared" si="1"/>
        <v>547</v>
      </c>
      <c r="L13" s="483"/>
      <c r="M13" s="482">
        <f t="shared" si="2"/>
        <v>8778</v>
      </c>
      <c r="N13" s="478"/>
    </row>
    <row r="14" spans="1:14" ht="20.25" customHeight="1">
      <c r="A14" s="528" t="s">
        <v>116</v>
      </c>
      <c r="B14" s="478"/>
      <c r="C14" s="482">
        <v>25457</v>
      </c>
      <c r="D14" s="483"/>
      <c r="E14" s="530">
        <v>1700</v>
      </c>
      <c r="F14" s="529">
        <v>204</v>
      </c>
      <c r="G14" s="482">
        <f t="shared" si="0"/>
        <v>1904</v>
      </c>
      <c r="H14" s="483"/>
      <c r="I14" s="530">
        <v>1674</v>
      </c>
      <c r="J14" s="529">
        <v>189</v>
      </c>
      <c r="K14" s="482">
        <f t="shared" si="1"/>
        <v>1863</v>
      </c>
      <c r="L14" s="483"/>
      <c r="M14" s="482">
        <f t="shared" si="2"/>
        <v>25498</v>
      </c>
      <c r="N14" s="478"/>
    </row>
    <row r="15" spans="1:14" ht="20.25" customHeight="1">
      <c r="A15" s="528" t="s">
        <v>112</v>
      </c>
      <c r="B15" s="478"/>
      <c r="C15" s="482">
        <v>4353</v>
      </c>
      <c r="D15" s="483"/>
      <c r="E15" s="529">
        <v>592</v>
      </c>
      <c r="F15" s="529">
        <v>28</v>
      </c>
      <c r="G15" s="482">
        <f t="shared" si="0"/>
        <v>620</v>
      </c>
      <c r="H15" s="483"/>
      <c r="I15" s="529">
        <v>584</v>
      </c>
      <c r="J15" s="529">
        <v>27</v>
      </c>
      <c r="K15" s="482">
        <f t="shared" si="1"/>
        <v>611</v>
      </c>
      <c r="L15" s="483"/>
      <c r="M15" s="482">
        <f t="shared" si="2"/>
        <v>4362</v>
      </c>
      <c r="N15" s="478"/>
    </row>
    <row r="16" spans="1:14" ht="20.25" customHeight="1">
      <c r="A16" s="528" t="s">
        <v>113</v>
      </c>
      <c r="B16" s="478"/>
      <c r="C16" s="482">
        <v>1229</v>
      </c>
      <c r="D16" s="483"/>
      <c r="E16" s="529">
        <v>56</v>
      </c>
      <c r="F16" s="529">
        <v>9</v>
      </c>
      <c r="G16" s="482">
        <f>E16+F16</f>
        <v>65</v>
      </c>
      <c r="H16" s="483"/>
      <c r="I16" s="529">
        <v>65</v>
      </c>
      <c r="J16" s="529">
        <v>7</v>
      </c>
      <c r="K16" s="482">
        <f t="shared" si="1"/>
        <v>72</v>
      </c>
      <c r="L16" s="483"/>
      <c r="M16" s="482">
        <f t="shared" si="2"/>
        <v>1222</v>
      </c>
      <c r="N16" s="478"/>
    </row>
    <row r="17" spans="1:14" ht="20.25" customHeight="1">
      <c r="A17" s="528" t="s">
        <v>117</v>
      </c>
      <c r="B17" s="478"/>
      <c r="C17" s="482">
        <v>4062</v>
      </c>
      <c r="D17" s="483"/>
      <c r="E17" s="529">
        <v>177</v>
      </c>
      <c r="F17" s="529">
        <v>13</v>
      </c>
      <c r="G17" s="482">
        <f t="shared" si="0"/>
        <v>190</v>
      </c>
      <c r="H17" s="483"/>
      <c r="I17" s="529">
        <v>129</v>
      </c>
      <c r="J17" s="529">
        <v>9</v>
      </c>
      <c r="K17" s="482">
        <f t="shared" si="1"/>
        <v>138</v>
      </c>
      <c r="L17" s="483"/>
      <c r="M17" s="482">
        <f t="shared" si="2"/>
        <v>4114</v>
      </c>
      <c r="N17" s="478"/>
    </row>
    <row r="18" spans="1:14" ht="20.25" customHeight="1">
      <c r="A18" s="528" t="s">
        <v>122</v>
      </c>
      <c r="B18" s="478"/>
      <c r="C18" s="482">
        <v>35141</v>
      </c>
      <c r="D18" s="483"/>
      <c r="E18" s="530">
        <v>1117</v>
      </c>
      <c r="F18" s="529">
        <v>142</v>
      </c>
      <c r="G18" s="482">
        <f t="shared" si="0"/>
        <v>1259</v>
      </c>
      <c r="H18" s="483"/>
      <c r="I18" s="530">
        <v>1020</v>
      </c>
      <c r="J18" s="529">
        <v>123</v>
      </c>
      <c r="K18" s="482">
        <f t="shared" si="1"/>
        <v>1143</v>
      </c>
      <c r="L18" s="483"/>
      <c r="M18" s="482">
        <f t="shared" si="2"/>
        <v>35257</v>
      </c>
      <c r="N18" s="478"/>
    </row>
    <row r="19" spans="1:14" ht="20.25" customHeight="1">
      <c r="A19" s="528" t="s">
        <v>118</v>
      </c>
      <c r="B19" s="478"/>
      <c r="C19" s="482">
        <v>6445</v>
      </c>
      <c r="D19" s="483"/>
      <c r="E19" s="529">
        <v>661</v>
      </c>
      <c r="F19" s="529">
        <v>52</v>
      </c>
      <c r="G19" s="482">
        <f t="shared" si="0"/>
        <v>713</v>
      </c>
      <c r="H19" s="483"/>
      <c r="I19" s="529">
        <v>668</v>
      </c>
      <c r="J19" s="529">
        <v>48</v>
      </c>
      <c r="K19" s="482">
        <f t="shared" si="1"/>
        <v>716</v>
      </c>
      <c r="L19" s="483"/>
      <c r="M19" s="482">
        <f t="shared" si="2"/>
        <v>6442</v>
      </c>
      <c r="N19" s="478"/>
    </row>
    <row r="20" spans="1:14" ht="20.25" customHeight="1">
      <c r="A20" s="528" t="s">
        <v>119</v>
      </c>
      <c r="B20" s="478"/>
      <c r="C20" s="482">
        <v>3973</v>
      </c>
      <c r="D20" s="483"/>
      <c r="E20" s="529">
        <v>52</v>
      </c>
      <c r="F20" s="529">
        <v>5</v>
      </c>
      <c r="G20" s="482">
        <f t="shared" si="0"/>
        <v>57</v>
      </c>
      <c r="H20" s="483"/>
      <c r="I20" s="529">
        <v>48</v>
      </c>
      <c r="J20" s="529">
        <v>2</v>
      </c>
      <c r="K20" s="482">
        <f t="shared" si="1"/>
        <v>50</v>
      </c>
      <c r="L20" s="483"/>
      <c r="M20" s="482">
        <f t="shared" si="2"/>
        <v>3980</v>
      </c>
      <c r="N20" s="478"/>
    </row>
    <row r="21" spans="1:14" ht="20.25" customHeight="1">
      <c r="A21" s="528" t="s">
        <v>120</v>
      </c>
      <c r="B21" s="478"/>
      <c r="C21" s="482">
        <v>5043</v>
      </c>
      <c r="D21" s="483"/>
      <c r="E21" s="529">
        <v>202</v>
      </c>
      <c r="F21" s="529">
        <v>19</v>
      </c>
      <c r="G21" s="482">
        <f t="shared" si="0"/>
        <v>221</v>
      </c>
      <c r="H21" s="483"/>
      <c r="I21" s="529">
        <v>171</v>
      </c>
      <c r="J21" s="529">
        <v>14</v>
      </c>
      <c r="K21" s="482">
        <f t="shared" si="1"/>
        <v>185</v>
      </c>
      <c r="L21" s="483"/>
      <c r="M21" s="482">
        <f t="shared" si="2"/>
        <v>5079</v>
      </c>
      <c r="N21" s="478"/>
    </row>
    <row r="22" spans="1:14" ht="20.25" customHeight="1">
      <c r="A22" s="528" t="s">
        <v>121</v>
      </c>
      <c r="B22" s="478"/>
      <c r="C22" s="482">
        <v>13309</v>
      </c>
      <c r="D22" s="483"/>
      <c r="E22" s="529">
        <v>326</v>
      </c>
      <c r="F22" s="529">
        <v>28</v>
      </c>
      <c r="G22" s="482">
        <f t="shared" si="0"/>
        <v>354</v>
      </c>
      <c r="H22" s="483"/>
      <c r="I22" s="529">
        <v>251</v>
      </c>
      <c r="J22" s="529">
        <v>34</v>
      </c>
      <c r="K22" s="482">
        <f t="shared" si="1"/>
        <v>285</v>
      </c>
      <c r="L22" s="483"/>
      <c r="M22" s="482">
        <f t="shared" si="2"/>
        <v>13378</v>
      </c>
      <c r="N22" s="478"/>
    </row>
    <row r="23" spans="1:14" ht="20.25" customHeight="1">
      <c r="A23" s="528" t="s">
        <v>123</v>
      </c>
      <c r="B23" s="478"/>
      <c r="C23" s="482">
        <v>6579</v>
      </c>
      <c r="D23" s="483"/>
      <c r="E23" s="529">
        <v>122</v>
      </c>
      <c r="F23" s="529">
        <v>10</v>
      </c>
      <c r="G23" s="482">
        <f t="shared" si="0"/>
        <v>132</v>
      </c>
      <c r="H23" s="483"/>
      <c r="I23" s="529">
        <v>131</v>
      </c>
      <c r="J23" s="529">
        <v>5</v>
      </c>
      <c r="K23" s="482">
        <f t="shared" si="1"/>
        <v>136</v>
      </c>
      <c r="L23" s="483"/>
      <c r="M23" s="482">
        <f t="shared" si="2"/>
        <v>6575</v>
      </c>
      <c r="N23" s="478"/>
    </row>
    <row r="24" spans="1:14" ht="20.25" customHeight="1">
      <c r="A24" s="528" t="s">
        <v>124</v>
      </c>
      <c r="B24" s="478"/>
      <c r="C24" s="482">
        <v>3864</v>
      </c>
      <c r="D24" s="483"/>
      <c r="E24" s="529">
        <v>104</v>
      </c>
      <c r="F24" s="529">
        <v>8</v>
      </c>
      <c r="G24" s="482">
        <f t="shared" si="0"/>
        <v>112</v>
      </c>
      <c r="H24" s="483"/>
      <c r="I24" s="529">
        <v>82</v>
      </c>
      <c r="J24" s="529">
        <v>1</v>
      </c>
      <c r="K24" s="482">
        <f t="shared" si="1"/>
        <v>83</v>
      </c>
      <c r="L24" s="483"/>
      <c r="M24" s="482">
        <f t="shared" si="2"/>
        <v>3893</v>
      </c>
      <c r="N24" s="478"/>
    </row>
    <row r="25" spans="1:14" ht="20.25" customHeight="1">
      <c r="A25" s="528" t="s">
        <v>125</v>
      </c>
      <c r="B25" s="478"/>
      <c r="C25" s="482">
        <v>2654</v>
      </c>
      <c r="D25" s="483"/>
      <c r="E25" s="529">
        <v>408</v>
      </c>
      <c r="F25" s="529">
        <v>36</v>
      </c>
      <c r="G25" s="482">
        <f t="shared" si="0"/>
        <v>444</v>
      </c>
      <c r="H25" s="483"/>
      <c r="I25" s="529">
        <v>394</v>
      </c>
      <c r="J25" s="529">
        <v>36</v>
      </c>
      <c r="K25" s="482">
        <f t="shared" si="1"/>
        <v>430</v>
      </c>
      <c r="L25" s="483"/>
      <c r="M25" s="482">
        <f t="shared" si="2"/>
        <v>2668</v>
      </c>
      <c r="N25" s="478"/>
    </row>
    <row r="26" spans="1:14" ht="20.25" customHeight="1">
      <c r="A26" s="528" t="s">
        <v>126</v>
      </c>
      <c r="B26" s="478"/>
      <c r="C26" s="482">
        <v>10116</v>
      </c>
      <c r="D26" s="483"/>
      <c r="E26" s="529">
        <v>781</v>
      </c>
      <c r="F26" s="529">
        <v>86</v>
      </c>
      <c r="G26" s="482">
        <f t="shared" si="0"/>
        <v>867</v>
      </c>
      <c r="H26" s="483"/>
      <c r="I26" s="529">
        <v>655</v>
      </c>
      <c r="J26" s="529">
        <v>64</v>
      </c>
      <c r="K26" s="482">
        <f t="shared" si="1"/>
        <v>719</v>
      </c>
      <c r="L26" s="483"/>
      <c r="M26" s="482">
        <f t="shared" si="2"/>
        <v>10264</v>
      </c>
      <c r="N26" s="478"/>
    </row>
    <row r="27" spans="1:14" ht="20.25" customHeight="1">
      <c r="A27" s="528" t="s">
        <v>127</v>
      </c>
      <c r="B27" s="478"/>
      <c r="C27" s="482">
        <v>3827</v>
      </c>
      <c r="D27" s="483"/>
      <c r="E27" s="529">
        <v>96</v>
      </c>
      <c r="F27" s="529">
        <v>8</v>
      </c>
      <c r="G27" s="482">
        <f t="shared" si="0"/>
        <v>104</v>
      </c>
      <c r="H27" s="483"/>
      <c r="I27" s="529">
        <v>61</v>
      </c>
      <c r="J27" s="529">
        <v>9</v>
      </c>
      <c r="K27" s="482">
        <f t="shared" si="1"/>
        <v>70</v>
      </c>
      <c r="L27" s="483"/>
      <c r="M27" s="482">
        <f t="shared" si="2"/>
        <v>3861</v>
      </c>
      <c r="N27" s="478"/>
    </row>
    <row r="28" spans="1:14" ht="20.25" customHeight="1">
      <c r="A28" s="528" t="s">
        <v>128</v>
      </c>
      <c r="B28" s="478"/>
      <c r="C28" s="482">
        <v>7603</v>
      </c>
      <c r="D28" s="483"/>
      <c r="E28" s="529">
        <v>398</v>
      </c>
      <c r="F28" s="529">
        <v>72</v>
      </c>
      <c r="G28" s="482">
        <f t="shared" si="0"/>
        <v>470</v>
      </c>
      <c r="H28" s="483"/>
      <c r="I28" s="529">
        <v>419</v>
      </c>
      <c r="J28" s="529">
        <v>69</v>
      </c>
      <c r="K28" s="482">
        <f t="shared" si="1"/>
        <v>488</v>
      </c>
      <c r="L28" s="483"/>
      <c r="M28" s="482">
        <f t="shared" si="2"/>
        <v>7585</v>
      </c>
      <c r="N28" s="478"/>
    </row>
    <row r="29" spans="1:14" ht="20.25" customHeight="1">
      <c r="A29" s="528" t="s">
        <v>129</v>
      </c>
      <c r="B29" s="478"/>
      <c r="C29" s="482">
        <v>3025</v>
      </c>
      <c r="D29" s="483"/>
      <c r="E29" s="529">
        <v>189</v>
      </c>
      <c r="F29" s="529">
        <v>20</v>
      </c>
      <c r="G29" s="482">
        <f t="shared" si="0"/>
        <v>209</v>
      </c>
      <c r="H29" s="483"/>
      <c r="I29" s="529">
        <v>173</v>
      </c>
      <c r="J29" s="529">
        <v>14</v>
      </c>
      <c r="K29" s="482">
        <f t="shared" si="1"/>
        <v>187</v>
      </c>
      <c r="L29" s="483"/>
      <c r="M29" s="482">
        <f t="shared" si="2"/>
        <v>3047</v>
      </c>
      <c r="N29" s="478"/>
    </row>
    <row r="30" spans="1:14" ht="20.25" customHeight="1">
      <c r="A30" s="528" t="s">
        <v>130</v>
      </c>
      <c r="B30" s="478"/>
      <c r="C30" s="482">
        <v>3666</v>
      </c>
      <c r="D30" s="483"/>
      <c r="E30" s="529">
        <v>303</v>
      </c>
      <c r="F30" s="529">
        <v>35</v>
      </c>
      <c r="G30" s="482">
        <f t="shared" si="0"/>
        <v>338</v>
      </c>
      <c r="H30" s="483"/>
      <c r="I30" s="529">
        <v>249</v>
      </c>
      <c r="J30" s="529">
        <v>31</v>
      </c>
      <c r="K30" s="482">
        <f t="shared" si="1"/>
        <v>280</v>
      </c>
      <c r="L30" s="483"/>
      <c r="M30" s="482">
        <f t="shared" si="2"/>
        <v>3724</v>
      </c>
      <c r="N30" s="478"/>
    </row>
    <row r="31" spans="1:14" ht="20.25" customHeight="1">
      <c r="A31" s="528" t="s">
        <v>131</v>
      </c>
      <c r="B31" s="478"/>
      <c r="C31" s="482">
        <v>3021</v>
      </c>
      <c r="D31" s="483"/>
      <c r="E31" s="529">
        <v>338</v>
      </c>
      <c r="F31" s="529">
        <v>30</v>
      </c>
      <c r="G31" s="482">
        <f t="shared" si="0"/>
        <v>368</v>
      </c>
      <c r="H31" s="483"/>
      <c r="I31" s="529">
        <v>262</v>
      </c>
      <c r="J31" s="529">
        <v>20</v>
      </c>
      <c r="K31" s="482">
        <f t="shared" si="1"/>
        <v>282</v>
      </c>
      <c r="L31" s="483"/>
      <c r="M31" s="482">
        <f t="shared" si="2"/>
        <v>3107</v>
      </c>
      <c r="N31" s="478"/>
    </row>
    <row r="32" spans="1:14" ht="20.25" customHeight="1">
      <c r="A32" s="528" t="s">
        <v>132</v>
      </c>
      <c r="B32" s="478"/>
      <c r="C32" s="482">
        <v>4095</v>
      </c>
      <c r="D32" s="483"/>
      <c r="E32" s="529">
        <v>122</v>
      </c>
      <c r="F32" s="529">
        <v>5</v>
      </c>
      <c r="G32" s="482">
        <f t="shared" si="0"/>
        <v>127</v>
      </c>
      <c r="H32" s="483"/>
      <c r="I32" s="529">
        <v>133</v>
      </c>
      <c r="J32" s="529">
        <v>6</v>
      </c>
      <c r="K32" s="482">
        <f t="shared" si="1"/>
        <v>139</v>
      </c>
      <c r="L32" s="483"/>
      <c r="M32" s="482">
        <f t="shared" si="2"/>
        <v>4083</v>
      </c>
      <c r="N32" s="478"/>
    </row>
    <row r="33" spans="1:16" ht="20.25" customHeight="1">
      <c r="A33" s="528" t="s">
        <v>133</v>
      </c>
      <c r="B33" s="478"/>
      <c r="C33" s="482">
        <v>10764</v>
      </c>
      <c r="D33" s="483"/>
      <c r="E33" s="529">
        <v>881</v>
      </c>
      <c r="F33" s="529">
        <v>82</v>
      </c>
      <c r="G33" s="482">
        <f t="shared" si="0"/>
        <v>963</v>
      </c>
      <c r="H33" s="483"/>
      <c r="I33" s="529">
        <v>751</v>
      </c>
      <c r="J33" s="529">
        <v>61</v>
      </c>
      <c r="K33" s="482">
        <f t="shared" si="1"/>
        <v>812</v>
      </c>
      <c r="L33" s="483"/>
      <c r="M33" s="482">
        <f t="shared" si="2"/>
        <v>10915</v>
      </c>
      <c r="N33" s="478"/>
    </row>
    <row r="34" spans="1:16" ht="20.25" customHeight="1">
      <c r="A34" s="528" t="s">
        <v>134</v>
      </c>
      <c r="B34" s="478"/>
      <c r="C34" s="482">
        <v>4083</v>
      </c>
      <c r="D34" s="483"/>
      <c r="E34" s="529">
        <v>158</v>
      </c>
      <c r="F34" s="529">
        <v>11</v>
      </c>
      <c r="G34" s="482">
        <f t="shared" si="0"/>
        <v>169</v>
      </c>
      <c r="H34" s="483"/>
      <c r="I34" s="529">
        <v>156</v>
      </c>
      <c r="J34" s="529">
        <v>10</v>
      </c>
      <c r="K34" s="482">
        <f t="shared" si="1"/>
        <v>166</v>
      </c>
      <c r="L34" s="483"/>
      <c r="M34" s="482">
        <f t="shared" si="2"/>
        <v>4086</v>
      </c>
      <c r="N34" s="478"/>
    </row>
    <row r="35" spans="1:16" ht="20.25" customHeight="1">
      <c r="A35" s="528" t="s">
        <v>135</v>
      </c>
      <c r="B35" s="478"/>
      <c r="C35" s="482">
        <v>3995</v>
      </c>
      <c r="D35" s="483"/>
      <c r="E35" s="529">
        <v>29</v>
      </c>
      <c r="F35" s="529">
        <v>1</v>
      </c>
      <c r="G35" s="482">
        <f t="shared" si="0"/>
        <v>30</v>
      </c>
      <c r="H35" s="483"/>
      <c r="I35" s="529">
        <v>38</v>
      </c>
      <c r="J35" s="529">
        <v>4</v>
      </c>
      <c r="K35" s="482">
        <f t="shared" si="1"/>
        <v>42</v>
      </c>
      <c r="L35" s="483"/>
      <c r="M35" s="482">
        <f t="shared" si="2"/>
        <v>3983</v>
      </c>
      <c r="N35" s="478"/>
    </row>
    <row r="36" spans="1:16" ht="20.25" customHeight="1">
      <c r="A36" s="528" t="s">
        <v>136</v>
      </c>
      <c r="B36" s="478"/>
      <c r="C36" s="482">
        <v>1032</v>
      </c>
      <c r="D36" s="483"/>
      <c r="E36" s="529">
        <v>57</v>
      </c>
      <c r="F36" s="529">
        <v>3</v>
      </c>
      <c r="G36" s="482">
        <f t="shared" si="0"/>
        <v>60</v>
      </c>
      <c r="H36" s="483"/>
      <c r="I36" s="529">
        <v>25</v>
      </c>
      <c r="J36" s="529">
        <v>4</v>
      </c>
      <c r="K36" s="482">
        <f t="shared" si="1"/>
        <v>29</v>
      </c>
      <c r="L36" s="483"/>
      <c r="M36" s="482">
        <f t="shared" si="2"/>
        <v>1063</v>
      </c>
      <c r="N36" s="478"/>
    </row>
    <row r="37" spans="1:16" ht="20.25" customHeight="1">
      <c r="A37" s="528" t="s">
        <v>137</v>
      </c>
      <c r="B37" s="478"/>
      <c r="C37" s="482">
        <v>7846</v>
      </c>
      <c r="D37" s="483"/>
      <c r="E37" s="529">
        <v>280</v>
      </c>
      <c r="F37" s="529">
        <v>0</v>
      </c>
      <c r="G37" s="482">
        <f t="shared" si="0"/>
        <v>280</v>
      </c>
      <c r="H37" s="483"/>
      <c r="I37" s="529">
        <v>147</v>
      </c>
      <c r="J37" s="529">
        <v>4</v>
      </c>
      <c r="K37" s="482">
        <f t="shared" si="1"/>
        <v>151</v>
      </c>
      <c r="L37" s="483"/>
      <c r="M37" s="482">
        <f t="shared" si="2"/>
        <v>7975</v>
      </c>
      <c r="N37" s="478"/>
    </row>
    <row r="38" spans="1:16" ht="20.25" customHeight="1">
      <c r="A38" s="528" t="s">
        <v>138</v>
      </c>
      <c r="B38" s="478"/>
      <c r="C38" s="482">
        <v>1724</v>
      </c>
      <c r="D38" s="483"/>
      <c r="E38" s="529">
        <v>86</v>
      </c>
      <c r="F38" s="529">
        <v>4</v>
      </c>
      <c r="G38" s="482">
        <f t="shared" si="0"/>
        <v>90</v>
      </c>
      <c r="H38" s="483"/>
      <c r="I38" s="529">
        <v>70</v>
      </c>
      <c r="J38" s="529">
        <v>6</v>
      </c>
      <c r="K38" s="482">
        <f t="shared" si="1"/>
        <v>76</v>
      </c>
      <c r="L38" s="483"/>
      <c r="M38" s="482">
        <f t="shared" si="2"/>
        <v>1738</v>
      </c>
      <c r="N38" s="478"/>
    </row>
    <row r="39" spans="1:16" ht="20.25" customHeight="1">
      <c r="A39" s="528" t="s">
        <v>139</v>
      </c>
      <c r="B39" s="478"/>
      <c r="C39" s="482">
        <v>2315</v>
      </c>
      <c r="D39" s="483"/>
      <c r="E39" s="529">
        <v>177</v>
      </c>
      <c r="F39" s="529">
        <v>27</v>
      </c>
      <c r="G39" s="482">
        <f t="shared" si="0"/>
        <v>204</v>
      </c>
      <c r="H39" s="483"/>
      <c r="I39" s="529">
        <v>159</v>
      </c>
      <c r="J39" s="529">
        <v>17</v>
      </c>
      <c r="K39" s="482">
        <f t="shared" si="1"/>
        <v>176</v>
      </c>
      <c r="L39" s="483"/>
      <c r="M39" s="482">
        <f t="shared" si="2"/>
        <v>2343</v>
      </c>
      <c r="N39" s="478"/>
    </row>
    <row r="40" spans="1:16" ht="12" customHeight="1">
      <c r="A40" s="485"/>
      <c r="B40" s="478"/>
      <c r="C40" s="486"/>
      <c r="D40" s="483"/>
      <c r="E40" s="486"/>
      <c r="F40" s="486"/>
      <c r="G40" s="486"/>
      <c r="H40" s="483"/>
      <c r="I40" s="486"/>
      <c r="J40" s="486"/>
      <c r="K40" s="486"/>
      <c r="L40" s="483"/>
      <c r="M40" s="486"/>
      <c r="N40" s="478"/>
    </row>
    <row r="41" spans="1:16" ht="27.75" customHeight="1">
      <c r="A41" s="487" t="s">
        <v>107</v>
      </c>
      <c r="B41" s="478"/>
      <c r="C41" s="488">
        <f>SUM(C8:C39)</f>
        <v>211054</v>
      </c>
      <c r="D41" s="483"/>
      <c r="E41" s="488">
        <f>SUM(E8:E39)</f>
        <v>11782</v>
      </c>
      <c r="F41" s="488">
        <f>SUM(F8:F39)</f>
        <v>1167</v>
      </c>
      <c r="G41" s="488">
        <f>SUM(G8:G39)</f>
        <v>12949</v>
      </c>
      <c r="H41" s="483"/>
      <c r="I41" s="488">
        <f>SUM(I8:I39)</f>
        <v>10879</v>
      </c>
      <c r="J41" s="488">
        <f>SUM(J8:J39)</f>
        <v>1053</v>
      </c>
      <c r="K41" s="488">
        <f>SUM(K8:K39)</f>
        <v>11932</v>
      </c>
      <c r="L41" s="483"/>
      <c r="M41" s="488">
        <f>C41+(G41-K41)</f>
        <v>212071</v>
      </c>
      <c r="N41" s="478"/>
    </row>
    <row r="42" spans="1:16" ht="12" customHeight="1">
      <c r="A42" s="485"/>
      <c r="B42" s="478"/>
      <c r="C42" s="486"/>
      <c r="D42" s="483"/>
      <c r="E42" s="486"/>
      <c r="F42" s="486"/>
      <c r="G42" s="486"/>
      <c r="H42" s="483"/>
      <c r="I42" s="486"/>
      <c r="J42" s="486"/>
      <c r="K42" s="486"/>
      <c r="L42" s="483"/>
      <c r="M42" s="486"/>
      <c r="N42" s="478"/>
    </row>
    <row r="43" spans="1:16" ht="20.25" customHeight="1">
      <c r="A43" s="528" t="s">
        <v>140</v>
      </c>
      <c r="B43" s="478"/>
      <c r="C43" s="482">
        <v>570</v>
      </c>
      <c r="D43" s="483"/>
      <c r="E43" s="531">
        <v>20</v>
      </c>
      <c r="F43" s="531"/>
      <c r="G43" s="482">
        <f t="shared" ref="G43:G56" si="3">E43+F43</f>
        <v>20</v>
      </c>
      <c r="H43" s="483"/>
      <c r="I43" s="531">
        <v>20</v>
      </c>
      <c r="J43" s="532"/>
      <c r="K43" s="482">
        <f t="shared" ref="K43:K56" si="4">I43+J43</f>
        <v>20</v>
      </c>
      <c r="L43" s="483"/>
      <c r="M43" s="482">
        <f t="shared" ref="M43:M56" si="5">C43+(G43-K43)</f>
        <v>570</v>
      </c>
      <c r="N43" s="478"/>
    </row>
    <row r="44" spans="1:16" ht="20.25" customHeight="1">
      <c r="A44" s="528" t="s">
        <v>141</v>
      </c>
      <c r="B44" s="478"/>
      <c r="C44" s="482">
        <v>2310</v>
      </c>
      <c r="D44" s="483"/>
      <c r="E44" s="531">
        <v>8</v>
      </c>
      <c r="F44" s="532"/>
      <c r="G44" s="482">
        <f t="shared" si="3"/>
        <v>8</v>
      </c>
      <c r="H44" s="483"/>
      <c r="I44" s="531">
        <v>15</v>
      </c>
      <c r="J44" s="532"/>
      <c r="K44" s="482">
        <f t="shared" si="4"/>
        <v>15</v>
      </c>
      <c r="L44" s="483"/>
      <c r="M44" s="482">
        <f t="shared" si="5"/>
        <v>2303</v>
      </c>
      <c r="N44" s="478"/>
    </row>
    <row r="45" spans="1:16" ht="20.25" customHeight="1">
      <c r="A45" s="528" t="s">
        <v>142</v>
      </c>
      <c r="B45" s="478"/>
      <c r="C45" s="482">
        <v>1782</v>
      </c>
      <c r="D45" s="483"/>
      <c r="E45" s="531">
        <v>3</v>
      </c>
      <c r="F45" s="532"/>
      <c r="G45" s="482">
        <f t="shared" si="3"/>
        <v>3</v>
      </c>
      <c r="H45" s="483"/>
      <c r="I45" s="531">
        <v>80</v>
      </c>
      <c r="J45" s="532"/>
      <c r="K45" s="482">
        <f t="shared" si="4"/>
        <v>80</v>
      </c>
      <c r="L45" s="483"/>
      <c r="M45" s="482">
        <f t="shared" si="5"/>
        <v>1705</v>
      </c>
      <c r="N45" s="478"/>
      <c r="P45" s="484"/>
    </row>
    <row r="46" spans="1:16" ht="20.25" customHeight="1">
      <c r="A46" s="528" t="s">
        <v>143</v>
      </c>
      <c r="B46" s="478"/>
      <c r="C46" s="482">
        <v>125</v>
      </c>
      <c r="D46" s="483"/>
      <c r="E46" s="531">
        <v>11</v>
      </c>
      <c r="F46" s="532"/>
      <c r="G46" s="482">
        <f t="shared" si="3"/>
        <v>11</v>
      </c>
      <c r="H46" s="483"/>
      <c r="I46" s="531">
        <v>11</v>
      </c>
      <c r="J46" s="532"/>
      <c r="K46" s="482">
        <f t="shared" si="4"/>
        <v>11</v>
      </c>
      <c r="L46" s="483"/>
      <c r="M46" s="482">
        <f t="shared" si="5"/>
        <v>125</v>
      </c>
      <c r="N46" s="478"/>
      <c r="P46" s="484"/>
    </row>
    <row r="47" spans="1:16" ht="20.25" customHeight="1">
      <c r="A47" s="528" t="s">
        <v>144</v>
      </c>
      <c r="B47" s="478"/>
      <c r="C47" s="482">
        <v>649</v>
      </c>
      <c r="D47" s="483"/>
      <c r="E47" s="531">
        <v>10</v>
      </c>
      <c r="F47" s="532"/>
      <c r="G47" s="482">
        <f t="shared" si="3"/>
        <v>10</v>
      </c>
      <c r="H47" s="483"/>
      <c r="I47" s="531">
        <v>13</v>
      </c>
      <c r="J47" s="532"/>
      <c r="K47" s="482">
        <f t="shared" si="4"/>
        <v>13</v>
      </c>
      <c r="L47" s="483"/>
      <c r="M47" s="482">
        <f t="shared" si="5"/>
        <v>646</v>
      </c>
      <c r="N47" s="478"/>
      <c r="P47" s="484"/>
    </row>
    <row r="48" spans="1:16" ht="20.25" customHeight="1">
      <c r="A48" s="528" t="s">
        <v>145</v>
      </c>
      <c r="B48" s="478"/>
      <c r="C48" s="482">
        <v>2064</v>
      </c>
      <c r="D48" s="483"/>
      <c r="E48" s="531">
        <v>50</v>
      </c>
      <c r="F48" s="532"/>
      <c r="G48" s="482">
        <f t="shared" si="3"/>
        <v>50</v>
      </c>
      <c r="H48" s="483"/>
      <c r="I48" s="531">
        <v>48</v>
      </c>
      <c r="J48" s="532"/>
      <c r="K48" s="482">
        <f t="shared" si="4"/>
        <v>48</v>
      </c>
      <c r="L48" s="483"/>
      <c r="M48" s="482">
        <f t="shared" si="5"/>
        <v>2066</v>
      </c>
      <c r="N48" s="478"/>
      <c r="P48" s="484"/>
    </row>
    <row r="49" spans="1:16" ht="20.25" customHeight="1">
      <c r="A49" s="528" t="s">
        <v>146</v>
      </c>
      <c r="B49" s="478"/>
      <c r="C49" s="482">
        <v>1920</v>
      </c>
      <c r="D49" s="483"/>
      <c r="E49" s="531">
        <v>35</v>
      </c>
      <c r="F49" s="532"/>
      <c r="G49" s="482">
        <f t="shared" si="3"/>
        <v>35</v>
      </c>
      <c r="H49" s="483"/>
      <c r="I49" s="531">
        <v>48</v>
      </c>
      <c r="J49" s="532"/>
      <c r="K49" s="482">
        <f t="shared" si="4"/>
        <v>48</v>
      </c>
      <c r="L49" s="483"/>
      <c r="M49" s="482">
        <f t="shared" si="5"/>
        <v>1907</v>
      </c>
      <c r="N49" s="478"/>
      <c r="P49" s="484"/>
    </row>
    <row r="50" spans="1:16" ht="20.25" customHeight="1">
      <c r="A50" s="528" t="s">
        <v>147</v>
      </c>
      <c r="B50" s="478"/>
      <c r="C50" s="482">
        <v>2347</v>
      </c>
      <c r="D50" s="483"/>
      <c r="E50" s="531">
        <v>36</v>
      </c>
      <c r="F50" s="532"/>
      <c r="G50" s="482">
        <f t="shared" si="3"/>
        <v>36</v>
      </c>
      <c r="H50" s="483"/>
      <c r="I50" s="531">
        <v>31</v>
      </c>
      <c r="J50" s="532"/>
      <c r="K50" s="482">
        <f t="shared" si="4"/>
        <v>31</v>
      </c>
      <c r="L50" s="483"/>
      <c r="M50" s="482">
        <f t="shared" si="5"/>
        <v>2352</v>
      </c>
      <c r="N50" s="478"/>
      <c r="P50" s="484"/>
    </row>
    <row r="51" spans="1:16" ht="20.25" customHeight="1">
      <c r="A51" s="528" t="s">
        <v>148</v>
      </c>
      <c r="B51" s="478"/>
      <c r="C51" s="482">
        <v>2233</v>
      </c>
      <c r="D51" s="483"/>
      <c r="E51" s="531">
        <v>2</v>
      </c>
      <c r="F51" s="532"/>
      <c r="G51" s="482">
        <f t="shared" si="3"/>
        <v>2</v>
      </c>
      <c r="H51" s="483"/>
      <c r="I51" s="531">
        <v>11</v>
      </c>
      <c r="J51" s="532"/>
      <c r="K51" s="482">
        <f t="shared" si="4"/>
        <v>11</v>
      </c>
      <c r="L51" s="483"/>
      <c r="M51" s="482">
        <f t="shared" si="5"/>
        <v>2224</v>
      </c>
      <c r="N51" s="478"/>
      <c r="P51" s="484"/>
    </row>
    <row r="52" spans="1:16" ht="20.25" customHeight="1">
      <c r="A52" s="528" t="s">
        <v>149</v>
      </c>
      <c r="B52" s="478"/>
      <c r="C52" s="482">
        <v>2116</v>
      </c>
      <c r="D52" s="483"/>
      <c r="E52" s="531">
        <v>1</v>
      </c>
      <c r="F52" s="532"/>
      <c r="G52" s="482">
        <f t="shared" si="3"/>
        <v>1</v>
      </c>
      <c r="H52" s="483"/>
      <c r="I52" s="531">
        <v>11</v>
      </c>
      <c r="J52" s="532"/>
      <c r="K52" s="482">
        <f t="shared" si="4"/>
        <v>11</v>
      </c>
      <c r="L52" s="483"/>
      <c r="M52" s="482">
        <f t="shared" si="5"/>
        <v>2106</v>
      </c>
      <c r="N52" s="478"/>
      <c r="P52" s="484"/>
    </row>
    <row r="53" spans="1:16" ht="20.25" customHeight="1">
      <c r="A53" s="528" t="s">
        <v>150</v>
      </c>
      <c r="B53" s="478"/>
      <c r="C53" s="482">
        <v>1201</v>
      </c>
      <c r="D53" s="483"/>
      <c r="E53" s="532"/>
      <c r="F53" s="531">
        <v>5</v>
      </c>
      <c r="G53" s="482">
        <f t="shared" si="3"/>
        <v>5</v>
      </c>
      <c r="H53" s="483"/>
      <c r="I53" s="531"/>
      <c r="J53" s="531">
        <v>12</v>
      </c>
      <c r="K53" s="482">
        <f t="shared" si="4"/>
        <v>12</v>
      </c>
      <c r="L53" s="483"/>
      <c r="M53" s="482">
        <f t="shared" si="5"/>
        <v>1194</v>
      </c>
      <c r="N53" s="478"/>
      <c r="P53" s="484"/>
    </row>
    <row r="54" spans="1:16" ht="20.25" customHeight="1">
      <c r="A54" s="528" t="s">
        <v>151</v>
      </c>
      <c r="B54" s="478"/>
      <c r="C54" s="482">
        <v>1350</v>
      </c>
      <c r="D54" s="483"/>
      <c r="E54" s="531">
        <v>65</v>
      </c>
      <c r="F54" s="532"/>
      <c r="G54" s="482">
        <f t="shared" si="3"/>
        <v>65</v>
      </c>
      <c r="H54" s="483"/>
      <c r="I54" s="531">
        <v>18</v>
      </c>
      <c r="J54" s="532"/>
      <c r="K54" s="482">
        <f t="shared" si="4"/>
        <v>18</v>
      </c>
      <c r="L54" s="483"/>
      <c r="M54" s="482">
        <f t="shared" si="5"/>
        <v>1397</v>
      </c>
      <c r="N54" s="478"/>
      <c r="P54" s="484"/>
    </row>
    <row r="55" spans="1:16" ht="20.25" customHeight="1">
      <c r="A55" s="528" t="s">
        <v>152</v>
      </c>
      <c r="B55" s="478"/>
      <c r="C55" s="482">
        <v>2056</v>
      </c>
      <c r="D55" s="483"/>
      <c r="E55" s="531">
        <v>14</v>
      </c>
      <c r="F55" s="532"/>
      <c r="G55" s="482">
        <f t="shared" si="3"/>
        <v>14</v>
      </c>
      <c r="H55" s="483"/>
      <c r="I55" s="531">
        <v>35</v>
      </c>
      <c r="J55" s="532"/>
      <c r="K55" s="482">
        <f t="shared" si="4"/>
        <v>35</v>
      </c>
      <c r="L55" s="483"/>
      <c r="M55" s="482">
        <f t="shared" si="5"/>
        <v>2035</v>
      </c>
      <c r="N55" s="478"/>
      <c r="P55" s="484"/>
    </row>
    <row r="56" spans="1:16" ht="20.25" customHeight="1">
      <c r="A56" s="528" t="s">
        <v>153</v>
      </c>
      <c r="B56" s="478"/>
      <c r="C56" s="482">
        <v>129</v>
      </c>
      <c r="D56" s="483"/>
      <c r="E56" s="531">
        <v>1</v>
      </c>
      <c r="F56" s="532"/>
      <c r="G56" s="482">
        <f t="shared" si="3"/>
        <v>1</v>
      </c>
      <c r="H56" s="483"/>
      <c r="I56" s="531">
        <v>2</v>
      </c>
      <c r="J56" s="532"/>
      <c r="K56" s="482">
        <f t="shared" si="4"/>
        <v>2</v>
      </c>
      <c r="L56" s="483"/>
      <c r="M56" s="482">
        <f t="shared" si="5"/>
        <v>128</v>
      </c>
      <c r="N56" s="478"/>
      <c r="P56" s="484"/>
    </row>
    <row r="57" spans="1:16">
      <c r="A57" s="485"/>
      <c r="B57" s="478"/>
      <c r="C57" s="486"/>
      <c r="D57" s="483"/>
      <c r="E57" s="486"/>
      <c r="F57" s="486"/>
      <c r="G57" s="486"/>
      <c r="H57" s="483"/>
      <c r="I57" s="486"/>
      <c r="J57" s="486"/>
      <c r="K57" s="486"/>
      <c r="L57" s="483"/>
      <c r="M57" s="486"/>
      <c r="N57" s="478"/>
    </row>
    <row r="58" spans="1:16" ht="27.75" customHeight="1">
      <c r="A58" s="487" t="s">
        <v>107</v>
      </c>
      <c r="B58" s="478"/>
      <c r="C58" s="488">
        <f>SUM(C43:C56)</f>
        <v>20852</v>
      </c>
      <c r="D58" s="483"/>
      <c r="E58" s="488">
        <f>SUM(E43:E56)</f>
        <v>256</v>
      </c>
      <c r="F58" s="488">
        <f>SUM(F43:F56)</f>
        <v>5</v>
      </c>
      <c r="G58" s="488">
        <f>SUM(G43:G56)</f>
        <v>261</v>
      </c>
      <c r="H58" s="483"/>
      <c r="I58" s="488">
        <f>SUM(I43:I56)</f>
        <v>343</v>
      </c>
      <c r="J58" s="488">
        <f>SUM(J43:J56)</f>
        <v>12</v>
      </c>
      <c r="K58" s="488">
        <f>SUM(K43:K56)</f>
        <v>355</v>
      </c>
      <c r="L58" s="483"/>
      <c r="M58" s="488">
        <f>C58+(G58-K58)</f>
        <v>20758</v>
      </c>
      <c r="N58" s="478"/>
    </row>
    <row r="59" spans="1:16" ht="12" customHeight="1">
      <c r="A59" s="485"/>
      <c r="B59" s="478"/>
      <c r="C59" s="486"/>
      <c r="D59" s="483"/>
      <c r="E59" s="486"/>
      <c r="F59" s="486"/>
      <c r="G59" s="486"/>
      <c r="H59" s="483"/>
      <c r="I59" s="486"/>
      <c r="J59" s="486"/>
      <c r="K59" s="486"/>
      <c r="L59" s="483"/>
      <c r="M59" s="486"/>
      <c r="N59" s="478"/>
    </row>
    <row r="60" spans="1:16" ht="27.75" customHeight="1">
      <c r="A60" s="487" t="s">
        <v>83</v>
      </c>
      <c r="B60" s="478"/>
      <c r="C60" s="488">
        <f>C41+C58</f>
        <v>231906</v>
      </c>
      <c r="D60" s="483"/>
      <c r="E60" s="488">
        <f>E41+E58</f>
        <v>12038</v>
      </c>
      <c r="F60" s="488">
        <f>F41+F58</f>
        <v>1172</v>
      </c>
      <c r="G60" s="488">
        <f>G41+G58</f>
        <v>13210</v>
      </c>
      <c r="H60" s="483"/>
      <c r="I60" s="488">
        <f>I41+I58</f>
        <v>11222</v>
      </c>
      <c r="J60" s="488">
        <f>J41+J58</f>
        <v>1065</v>
      </c>
      <c r="K60" s="488">
        <f>K41+K58</f>
        <v>12287</v>
      </c>
      <c r="L60" s="483"/>
      <c r="M60" s="488">
        <f>C60+(G60-K60)</f>
        <v>232829</v>
      </c>
      <c r="N60" s="478"/>
    </row>
    <row r="61" spans="1:16">
      <c r="A61" s="478"/>
      <c r="B61" s="478"/>
      <c r="C61" s="478"/>
      <c r="D61" s="478"/>
      <c r="E61" s="478"/>
      <c r="F61" s="478"/>
      <c r="G61" s="478"/>
      <c r="H61" s="478"/>
      <c r="I61" s="478"/>
      <c r="J61" s="478"/>
      <c r="K61" s="478"/>
      <c r="L61" s="478"/>
      <c r="M61" s="478"/>
      <c r="N61" s="478"/>
    </row>
    <row r="62" spans="1:16" ht="15.75">
      <c r="A62" s="682" t="s">
        <v>95</v>
      </c>
      <c r="B62" s="477"/>
      <c r="C62" s="477"/>
      <c r="D62" s="477"/>
      <c r="E62" s="477"/>
      <c r="F62" s="477"/>
      <c r="G62" s="477"/>
      <c r="H62" s="477"/>
      <c r="I62" s="477"/>
      <c r="J62" s="477"/>
      <c r="K62" s="477"/>
      <c r="L62" s="477"/>
      <c r="M62" s="477"/>
      <c r="N62" s="477"/>
    </row>
    <row r="63" spans="1:16" ht="15.75">
      <c r="A63" s="682" t="s">
        <v>644</v>
      </c>
      <c r="B63" s="477"/>
      <c r="C63" s="477"/>
      <c r="D63" s="477"/>
      <c r="E63" s="477"/>
      <c r="F63" s="477"/>
      <c r="G63" s="477"/>
      <c r="H63" s="477"/>
      <c r="I63" s="477"/>
      <c r="J63" s="477"/>
      <c r="K63" s="477"/>
      <c r="L63" s="477"/>
      <c r="M63" s="477"/>
      <c r="N63" s="477"/>
    </row>
    <row r="64" spans="1:16" ht="18">
      <c r="A64" s="490"/>
    </row>
    <row r="65" spans="1:1" ht="18">
      <c r="A65" s="491"/>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1"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97A65-5203-47A8-B39F-5143410BD53C}">
  <sheetPr>
    <tabColor theme="0" tint="-4.9989318521683403E-2"/>
    <pageSetUpPr fitToPage="1"/>
  </sheetPr>
  <dimension ref="A1:AI47"/>
  <sheetViews>
    <sheetView view="pageBreakPreview" zoomScale="70" zoomScaleNormal="55" zoomScaleSheetLayoutView="70" workbookViewId="0">
      <selection activeCell="J20" sqref="J20"/>
    </sheetView>
  </sheetViews>
  <sheetFormatPr baseColWidth="10" defaultRowHeight="12.75"/>
  <cols>
    <col min="1" max="1" width="47.5703125" style="339" customWidth="1"/>
    <col min="2" max="2" width="1.7109375" style="339" customWidth="1"/>
    <col min="3" max="10" width="10.7109375" style="339" customWidth="1"/>
    <col min="11" max="11" width="14.7109375" style="339" customWidth="1"/>
    <col min="12" max="12" width="1.7109375" style="339" customWidth="1"/>
    <col min="13" max="20" width="10.7109375" style="339" customWidth="1"/>
    <col min="21" max="21" width="14.7109375" style="339" customWidth="1"/>
    <col min="22" max="23" width="12.7109375" style="339" customWidth="1"/>
    <col min="24" max="29" width="11.42578125" style="339"/>
    <col min="30" max="30" width="14.7109375" style="339" customWidth="1"/>
    <col min="31" max="31" width="1.5703125" style="339" customWidth="1"/>
    <col min="32" max="32" width="16.42578125" style="339" customWidth="1"/>
    <col min="33" max="16384" width="11.42578125" style="339"/>
  </cols>
  <sheetData>
    <row r="1" spans="1:32" s="340" customFormat="1">
      <c r="A1" s="477" t="s">
        <v>62</v>
      </c>
      <c r="B1" s="477"/>
      <c r="C1" s="477"/>
      <c r="D1" s="477"/>
      <c r="E1" s="477"/>
      <c r="F1" s="477"/>
      <c r="G1" s="477"/>
      <c r="H1" s="477"/>
      <c r="I1" s="477"/>
      <c r="J1" s="477"/>
      <c r="K1" s="477"/>
      <c r="L1" s="477"/>
      <c r="M1" s="477"/>
      <c r="N1" s="477"/>
      <c r="O1" s="477"/>
      <c r="P1" s="477"/>
      <c r="Q1" s="477"/>
      <c r="R1" s="477"/>
      <c r="S1" s="477"/>
      <c r="T1" s="477"/>
      <c r="U1" s="477"/>
      <c r="V1" s="477"/>
      <c r="W1" s="477"/>
    </row>
    <row r="2" spans="1:32" s="340" customFormat="1" ht="38.25" customHeight="1">
      <c r="A2" s="670" t="s">
        <v>635</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row>
    <row r="3" spans="1:32" s="340" customFormat="1" ht="38.25" customHeight="1">
      <c r="A3" s="671" t="s">
        <v>89</v>
      </c>
      <c r="B3" s="671"/>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row>
    <row r="4" spans="1:32" s="340" customFormat="1" ht="70.5" customHeight="1">
      <c r="A4" s="478"/>
      <c r="B4" s="477"/>
      <c r="C4" s="477"/>
      <c r="D4" s="477"/>
      <c r="E4" s="477"/>
      <c r="F4" s="477"/>
      <c r="G4" s="477"/>
      <c r="H4" s="477"/>
      <c r="I4" s="477"/>
      <c r="J4" s="477"/>
      <c r="K4" s="477"/>
      <c r="L4" s="477"/>
      <c r="M4" s="477"/>
      <c r="N4" s="477"/>
      <c r="O4" s="477"/>
      <c r="P4" s="477"/>
      <c r="Q4" s="477"/>
      <c r="R4" s="477"/>
      <c r="S4" s="477"/>
      <c r="T4" s="477"/>
      <c r="U4" s="477"/>
      <c r="V4" s="477"/>
      <c r="W4" s="477"/>
    </row>
    <row r="5" spans="1:32" s="340" customFormat="1" ht="31.5" customHeight="1">
      <c r="A5" s="672" t="s">
        <v>636</v>
      </c>
      <c r="B5" s="509"/>
      <c r="C5" s="667" t="s">
        <v>637</v>
      </c>
      <c r="D5" s="667"/>
      <c r="E5" s="667"/>
      <c r="F5" s="667"/>
      <c r="G5" s="667"/>
      <c r="H5" s="667"/>
      <c r="I5" s="667"/>
      <c r="J5" s="667"/>
      <c r="K5" s="667"/>
      <c r="L5" s="511"/>
      <c r="M5" s="667" t="s">
        <v>638</v>
      </c>
      <c r="N5" s="667"/>
      <c r="O5" s="667"/>
      <c r="P5" s="667"/>
      <c r="Q5" s="667"/>
      <c r="R5" s="667"/>
      <c r="S5" s="667"/>
      <c r="T5" s="667"/>
      <c r="U5" s="667"/>
      <c r="V5" s="667"/>
      <c r="W5" s="667"/>
      <c r="X5" s="667"/>
      <c r="Y5" s="667"/>
      <c r="Z5" s="667"/>
      <c r="AA5" s="667"/>
      <c r="AB5" s="667"/>
      <c r="AC5" s="667"/>
      <c r="AD5" s="667"/>
      <c r="AE5" s="674"/>
      <c r="AF5" s="667" t="s">
        <v>104</v>
      </c>
    </row>
    <row r="6" spans="1:32" s="340" customFormat="1" ht="24.75" customHeight="1">
      <c r="A6" s="673"/>
      <c r="B6" s="509"/>
      <c r="C6" s="675" t="s">
        <v>639</v>
      </c>
      <c r="D6" s="676"/>
      <c r="E6" s="676"/>
      <c r="F6" s="677"/>
      <c r="G6" s="675" t="s">
        <v>640</v>
      </c>
      <c r="H6" s="676"/>
      <c r="I6" s="676"/>
      <c r="J6" s="677"/>
      <c r="K6" s="667" t="s">
        <v>527</v>
      </c>
      <c r="L6" s="511"/>
      <c r="M6" s="667" t="s">
        <v>661</v>
      </c>
      <c r="N6" s="667"/>
      <c r="O6" s="667"/>
      <c r="P6" s="667"/>
      <c r="Q6" s="667"/>
      <c r="R6" s="667"/>
      <c r="S6" s="667"/>
      <c r="T6" s="667"/>
      <c r="U6" s="667" t="s">
        <v>527</v>
      </c>
      <c r="V6" s="667" t="s">
        <v>662</v>
      </c>
      <c r="W6" s="667"/>
      <c r="X6" s="667"/>
      <c r="Y6" s="667"/>
      <c r="Z6" s="667"/>
      <c r="AA6" s="667"/>
      <c r="AB6" s="667"/>
      <c r="AC6" s="667"/>
      <c r="AD6" s="667" t="s">
        <v>527</v>
      </c>
      <c r="AE6" s="674"/>
      <c r="AF6" s="667"/>
    </row>
    <row r="7" spans="1:32" s="340" customFormat="1" ht="31.5" customHeight="1">
      <c r="A7" s="673"/>
      <c r="B7" s="509"/>
      <c r="C7" s="678"/>
      <c r="D7" s="679"/>
      <c r="E7" s="679"/>
      <c r="F7" s="680"/>
      <c r="G7" s="678"/>
      <c r="H7" s="679"/>
      <c r="I7" s="679"/>
      <c r="J7" s="680"/>
      <c r="K7" s="667"/>
      <c r="L7" s="511"/>
      <c r="M7" s="667" t="s">
        <v>101</v>
      </c>
      <c r="N7" s="667"/>
      <c r="O7" s="667"/>
      <c r="P7" s="667"/>
      <c r="Q7" s="667" t="s">
        <v>102</v>
      </c>
      <c r="R7" s="667"/>
      <c r="S7" s="667"/>
      <c r="T7" s="667"/>
      <c r="U7" s="667"/>
      <c r="V7" s="667" t="s">
        <v>101</v>
      </c>
      <c r="W7" s="667"/>
      <c r="X7" s="667"/>
      <c r="Y7" s="667"/>
      <c r="Z7" s="667" t="s">
        <v>102</v>
      </c>
      <c r="AA7" s="667"/>
      <c r="AB7" s="667"/>
      <c r="AC7" s="667"/>
      <c r="AD7" s="667"/>
      <c r="AE7" s="674"/>
      <c r="AF7" s="667"/>
    </row>
    <row r="8" spans="1:32" s="340" customFormat="1" ht="31.5" customHeight="1">
      <c r="A8" s="673"/>
      <c r="B8" s="509"/>
      <c r="C8" s="668" t="s">
        <v>101</v>
      </c>
      <c r="D8" s="669"/>
      <c r="E8" s="668" t="s">
        <v>102</v>
      </c>
      <c r="F8" s="669"/>
      <c r="G8" s="668" t="s">
        <v>101</v>
      </c>
      <c r="H8" s="669"/>
      <c r="I8" s="668" t="s">
        <v>102</v>
      </c>
      <c r="J8" s="669"/>
      <c r="K8" s="667"/>
      <c r="L8" s="511"/>
      <c r="M8" s="667" t="s">
        <v>663</v>
      </c>
      <c r="N8" s="667"/>
      <c r="O8" s="667" t="s">
        <v>664</v>
      </c>
      <c r="P8" s="667"/>
      <c r="Q8" s="667" t="s">
        <v>663</v>
      </c>
      <c r="R8" s="667"/>
      <c r="S8" s="667" t="s">
        <v>664</v>
      </c>
      <c r="T8" s="667"/>
      <c r="U8" s="667"/>
      <c r="V8" s="667" t="s">
        <v>663</v>
      </c>
      <c r="W8" s="667"/>
      <c r="X8" s="667" t="s">
        <v>664</v>
      </c>
      <c r="Y8" s="667"/>
      <c r="Z8" s="667" t="s">
        <v>663</v>
      </c>
      <c r="AA8" s="667"/>
      <c r="AB8" s="667" t="s">
        <v>664</v>
      </c>
      <c r="AC8" s="667"/>
      <c r="AD8" s="667"/>
      <c r="AE8" s="674"/>
      <c r="AF8" s="667"/>
    </row>
    <row r="9" spans="1:32" s="340" customFormat="1" ht="34.5" customHeight="1">
      <c r="A9" s="673"/>
      <c r="B9" s="509"/>
      <c r="C9" s="510" t="s">
        <v>105</v>
      </c>
      <c r="D9" s="510" t="s">
        <v>106</v>
      </c>
      <c r="E9" s="510" t="s">
        <v>105</v>
      </c>
      <c r="F9" s="510" t="s">
        <v>106</v>
      </c>
      <c r="G9" s="510" t="s">
        <v>105</v>
      </c>
      <c r="H9" s="510" t="s">
        <v>106</v>
      </c>
      <c r="I9" s="510" t="s">
        <v>105</v>
      </c>
      <c r="J9" s="510" t="s">
        <v>106</v>
      </c>
      <c r="K9" s="667"/>
      <c r="L9" s="511"/>
      <c r="M9" s="510" t="s">
        <v>105</v>
      </c>
      <c r="N9" s="510" t="s">
        <v>106</v>
      </c>
      <c r="O9" s="510" t="s">
        <v>105</v>
      </c>
      <c r="P9" s="510" t="s">
        <v>106</v>
      </c>
      <c r="Q9" s="510" t="s">
        <v>105</v>
      </c>
      <c r="R9" s="510" t="s">
        <v>106</v>
      </c>
      <c r="S9" s="510" t="s">
        <v>105</v>
      </c>
      <c r="T9" s="510" t="s">
        <v>106</v>
      </c>
      <c r="U9" s="667"/>
      <c r="V9" s="510" t="s">
        <v>105</v>
      </c>
      <c r="W9" s="510" t="s">
        <v>106</v>
      </c>
      <c r="X9" s="510" t="s">
        <v>105</v>
      </c>
      <c r="Y9" s="510" t="s">
        <v>106</v>
      </c>
      <c r="Z9" s="510" t="s">
        <v>105</v>
      </c>
      <c r="AA9" s="510" t="s">
        <v>106</v>
      </c>
      <c r="AB9" s="510" t="s">
        <v>105</v>
      </c>
      <c r="AC9" s="510" t="s">
        <v>106</v>
      </c>
      <c r="AD9" s="667"/>
      <c r="AE9" s="674"/>
      <c r="AF9" s="667"/>
    </row>
    <row r="10" spans="1:32" s="340" customFormat="1" ht="8.25" customHeight="1">
      <c r="A10" s="512"/>
      <c r="B10" s="51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row>
    <row r="11" spans="1:32" s="340" customFormat="1" ht="30.75" customHeight="1">
      <c r="A11" s="513" t="s">
        <v>665</v>
      </c>
      <c r="B11" s="514"/>
      <c r="C11" s="515"/>
      <c r="D11" s="515"/>
      <c r="E11" s="515"/>
      <c r="F11" s="515"/>
      <c r="G11" s="515"/>
      <c r="H11" s="515"/>
      <c r="I11" s="515"/>
      <c r="J11" s="515"/>
      <c r="K11" s="516">
        <v>0</v>
      </c>
      <c r="L11" s="517"/>
      <c r="M11" s="515"/>
      <c r="N11" s="515"/>
      <c r="O11" s="515"/>
      <c r="P11" s="515"/>
      <c r="Q11" s="515"/>
      <c r="R11" s="515"/>
      <c r="S11" s="515"/>
      <c r="T11" s="515"/>
      <c r="U11" s="516">
        <v>0</v>
      </c>
      <c r="V11" s="516"/>
      <c r="W11" s="516"/>
      <c r="X11" s="516"/>
      <c r="Y11" s="516"/>
      <c r="Z11" s="516"/>
      <c r="AA11" s="516"/>
      <c r="AB11" s="516"/>
      <c r="AC11" s="516"/>
      <c r="AD11" s="516">
        <v>0</v>
      </c>
      <c r="AE11" s="354"/>
      <c r="AF11" s="516">
        <v>0</v>
      </c>
    </row>
    <row r="12" spans="1:32" s="340" customFormat="1" ht="30.75" customHeight="1">
      <c r="A12" s="513" t="s">
        <v>666</v>
      </c>
      <c r="B12" s="514"/>
      <c r="C12" s="515"/>
      <c r="D12" s="515"/>
      <c r="E12" s="515"/>
      <c r="F12" s="515"/>
      <c r="G12" s="515"/>
      <c r="H12" s="515"/>
      <c r="I12" s="515"/>
      <c r="J12" s="515"/>
      <c r="K12" s="516">
        <v>0</v>
      </c>
      <c r="L12" s="517"/>
      <c r="M12" s="515"/>
      <c r="N12" s="515"/>
      <c r="O12" s="515"/>
      <c r="P12" s="515"/>
      <c r="Q12" s="515"/>
      <c r="R12" s="515"/>
      <c r="S12" s="515"/>
      <c r="T12" s="515"/>
      <c r="U12" s="516">
        <v>0</v>
      </c>
      <c r="V12" s="516"/>
      <c r="W12" s="516"/>
      <c r="X12" s="516"/>
      <c r="Y12" s="516"/>
      <c r="Z12" s="516"/>
      <c r="AA12" s="516"/>
      <c r="AB12" s="516"/>
      <c r="AC12" s="516"/>
      <c r="AD12" s="516">
        <v>0</v>
      </c>
      <c r="AE12" s="354"/>
      <c r="AF12" s="516">
        <v>0</v>
      </c>
    </row>
    <row r="13" spans="1:32" s="340" customFormat="1" ht="30.75" customHeight="1">
      <c r="A13" s="513" t="s">
        <v>667</v>
      </c>
      <c r="B13" s="514"/>
      <c r="C13" s="515"/>
      <c r="D13" s="515"/>
      <c r="E13" s="515"/>
      <c r="F13" s="515"/>
      <c r="G13" s="515"/>
      <c r="H13" s="515"/>
      <c r="I13" s="515"/>
      <c r="J13" s="515"/>
      <c r="K13" s="516">
        <v>0</v>
      </c>
      <c r="L13" s="517"/>
      <c r="M13" s="515"/>
      <c r="N13" s="515"/>
      <c r="O13" s="515"/>
      <c r="P13" s="515"/>
      <c r="Q13" s="515"/>
      <c r="R13" s="515"/>
      <c r="S13" s="515"/>
      <c r="T13" s="515"/>
      <c r="U13" s="516">
        <v>0</v>
      </c>
      <c r="V13" s="516"/>
      <c r="W13" s="516"/>
      <c r="X13" s="516"/>
      <c r="Y13" s="516"/>
      <c r="Z13" s="516"/>
      <c r="AA13" s="516"/>
      <c r="AB13" s="516"/>
      <c r="AC13" s="516"/>
      <c r="AD13" s="516">
        <v>0</v>
      </c>
      <c r="AE13" s="354"/>
      <c r="AF13" s="516">
        <v>0</v>
      </c>
    </row>
    <row r="14" spans="1:32" s="340" customFormat="1" ht="30.75" customHeight="1">
      <c r="A14" s="513" t="s">
        <v>668</v>
      </c>
      <c r="B14" s="514"/>
      <c r="C14" s="515"/>
      <c r="D14" s="515"/>
      <c r="E14" s="515"/>
      <c r="F14" s="515"/>
      <c r="G14" s="515"/>
      <c r="H14" s="515"/>
      <c r="I14" s="515"/>
      <c r="J14" s="515"/>
      <c r="K14" s="516">
        <v>0</v>
      </c>
      <c r="L14" s="517"/>
      <c r="M14" s="515"/>
      <c r="N14" s="515"/>
      <c r="O14" s="515"/>
      <c r="P14" s="515"/>
      <c r="Q14" s="515"/>
      <c r="R14" s="515"/>
      <c r="S14" s="515"/>
      <c r="T14" s="515"/>
      <c r="U14" s="516">
        <v>0</v>
      </c>
      <c r="V14" s="516"/>
      <c r="W14" s="516"/>
      <c r="X14" s="516"/>
      <c r="Y14" s="516"/>
      <c r="Z14" s="516"/>
      <c r="AA14" s="516"/>
      <c r="AB14" s="516"/>
      <c r="AC14" s="516"/>
      <c r="AD14" s="516">
        <v>0</v>
      </c>
      <c r="AE14" s="354"/>
      <c r="AF14" s="516">
        <v>0</v>
      </c>
    </row>
    <row r="15" spans="1:32" s="340" customFormat="1" ht="30.75" customHeight="1">
      <c r="A15" s="513" t="s">
        <v>669</v>
      </c>
      <c r="B15" s="514"/>
      <c r="C15" s="515"/>
      <c r="D15" s="515"/>
      <c r="E15" s="515"/>
      <c r="F15" s="515"/>
      <c r="G15" s="515"/>
      <c r="H15" s="515"/>
      <c r="I15" s="515"/>
      <c r="J15" s="515"/>
      <c r="K15" s="516">
        <v>0</v>
      </c>
      <c r="L15" s="517"/>
      <c r="M15" s="515"/>
      <c r="N15" s="515"/>
      <c r="O15" s="515"/>
      <c r="P15" s="515"/>
      <c r="Q15" s="515"/>
      <c r="R15" s="515"/>
      <c r="S15" s="515"/>
      <c r="T15" s="515"/>
      <c r="U15" s="516">
        <v>0</v>
      </c>
      <c r="V15" s="516"/>
      <c r="W15" s="516"/>
      <c r="X15" s="516"/>
      <c r="Y15" s="516"/>
      <c r="Z15" s="516"/>
      <c r="AA15" s="516"/>
      <c r="AB15" s="516"/>
      <c r="AC15" s="516"/>
      <c r="AD15" s="516">
        <v>0</v>
      </c>
      <c r="AE15" s="354"/>
      <c r="AF15" s="516">
        <v>0</v>
      </c>
    </row>
    <row r="16" spans="1:32" s="340" customFormat="1" ht="30.75" customHeight="1">
      <c r="A16" s="513" t="s">
        <v>670</v>
      </c>
      <c r="B16" s="514"/>
      <c r="C16" s="515"/>
      <c r="D16" s="515"/>
      <c r="E16" s="515"/>
      <c r="F16" s="515"/>
      <c r="G16" s="515"/>
      <c r="H16" s="515"/>
      <c r="I16" s="515"/>
      <c r="J16" s="515"/>
      <c r="K16" s="516">
        <v>0</v>
      </c>
      <c r="L16" s="517"/>
      <c r="M16" s="515"/>
      <c r="N16" s="515"/>
      <c r="O16" s="515"/>
      <c r="P16" s="515"/>
      <c r="Q16" s="515"/>
      <c r="R16" s="515"/>
      <c r="S16" s="515"/>
      <c r="T16" s="515"/>
      <c r="U16" s="516">
        <v>0</v>
      </c>
      <c r="V16" s="516"/>
      <c r="W16" s="516"/>
      <c r="X16" s="516"/>
      <c r="Y16" s="516"/>
      <c r="Z16" s="516"/>
      <c r="AA16" s="516"/>
      <c r="AB16" s="516"/>
      <c r="AC16" s="516"/>
      <c r="AD16" s="516">
        <v>0</v>
      </c>
      <c r="AE16" s="354"/>
      <c r="AF16" s="516">
        <v>0</v>
      </c>
    </row>
    <row r="17" spans="1:32" s="340" customFormat="1" ht="30.75" customHeight="1">
      <c r="A17" s="513" t="s">
        <v>641</v>
      </c>
      <c r="B17" s="514"/>
      <c r="C17" s="515"/>
      <c r="D17" s="515"/>
      <c r="E17" s="515"/>
      <c r="F17" s="515"/>
      <c r="G17" s="515"/>
      <c r="H17" s="515"/>
      <c r="I17" s="515"/>
      <c r="J17" s="515"/>
      <c r="K17" s="516">
        <v>0</v>
      </c>
      <c r="L17" s="517"/>
      <c r="M17" s="515"/>
      <c r="N17" s="515"/>
      <c r="O17" s="515"/>
      <c r="P17" s="515"/>
      <c r="Q17" s="515"/>
      <c r="R17" s="515"/>
      <c r="S17" s="515"/>
      <c r="T17" s="515"/>
      <c r="U17" s="516">
        <v>0</v>
      </c>
      <c r="V17" s="516"/>
      <c r="W17" s="516"/>
      <c r="X17" s="516"/>
      <c r="Y17" s="516"/>
      <c r="Z17" s="516"/>
      <c r="AA17" s="516"/>
      <c r="AB17" s="516"/>
      <c r="AC17" s="516"/>
      <c r="AD17" s="516">
        <v>0</v>
      </c>
      <c r="AE17" s="354"/>
      <c r="AF17" s="516">
        <v>0</v>
      </c>
    </row>
    <row r="18" spans="1:32" s="340" customFormat="1" ht="30.75" customHeight="1">
      <c r="A18" s="513" t="s">
        <v>671</v>
      </c>
      <c r="B18" s="514"/>
      <c r="C18" s="515"/>
      <c r="D18" s="515"/>
      <c r="E18" s="515"/>
      <c r="F18" s="515"/>
      <c r="G18" s="515"/>
      <c r="H18" s="515"/>
      <c r="I18" s="515"/>
      <c r="J18" s="515"/>
      <c r="K18" s="516">
        <v>0</v>
      </c>
      <c r="L18" s="517"/>
      <c r="M18" s="515"/>
      <c r="N18" s="515"/>
      <c r="O18" s="515"/>
      <c r="P18" s="515"/>
      <c r="Q18" s="515"/>
      <c r="R18" s="515"/>
      <c r="S18" s="515"/>
      <c r="T18" s="515"/>
      <c r="U18" s="516">
        <v>0</v>
      </c>
      <c r="V18" s="516"/>
      <c r="W18" s="516"/>
      <c r="X18" s="516"/>
      <c r="Y18" s="516"/>
      <c r="Z18" s="516"/>
      <c r="AA18" s="516"/>
      <c r="AB18" s="516"/>
      <c r="AC18" s="516"/>
      <c r="AD18" s="516">
        <v>0</v>
      </c>
      <c r="AE18" s="354"/>
      <c r="AF18" s="516">
        <v>0</v>
      </c>
    </row>
    <row r="19" spans="1:32" s="340" customFormat="1" ht="30.75" customHeight="1">
      <c r="A19" s="513" t="s">
        <v>672</v>
      </c>
      <c r="B19" s="514"/>
      <c r="C19" s="515"/>
      <c r="D19" s="515"/>
      <c r="E19" s="515"/>
      <c r="F19" s="515"/>
      <c r="G19" s="515"/>
      <c r="H19" s="515"/>
      <c r="I19" s="515"/>
      <c r="J19" s="515"/>
      <c r="K19" s="516">
        <v>0</v>
      </c>
      <c r="L19" s="517"/>
      <c r="M19" s="515"/>
      <c r="N19" s="515"/>
      <c r="O19" s="515"/>
      <c r="P19" s="515"/>
      <c r="Q19" s="515"/>
      <c r="R19" s="515"/>
      <c r="S19" s="515"/>
      <c r="T19" s="515"/>
      <c r="U19" s="516">
        <v>0</v>
      </c>
      <c r="V19" s="516"/>
      <c r="W19" s="516"/>
      <c r="X19" s="516"/>
      <c r="Y19" s="516"/>
      <c r="Z19" s="516"/>
      <c r="AA19" s="516"/>
      <c r="AB19" s="516"/>
      <c r="AC19" s="516"/>
      <c r="AD19" s="516">
        <v>0</v>
      </c>
      <c r="AE19" s="354"/>
      <c r="AF19" s="516">
        <v>0</v>
      </c>
    </row>
    <row r="20" spans="1:32" s="340" customFormat="1" ht="30.75" customHeight="1">
      <c r="A20" s="513" t="s">
        <v>673</v>
      </c>
      <c r="B20" s="514"/>
      <c r="C20" s="515"/>
      <c r="D20" s="515"/>
      <c r="E20" s="515"/>
      <c r="F20" s="515"/>
      <c r="G20" s="515"/>
      <c r="H20" s="515"/>
      <c r="I20" s="515"/>
      <c r="J20" s="515"/>
      <c r="K20" s="516">
        <v>0</v>
      </c>
      <c r="L20" s="517"/>
      <c r="M20" s="515"/>
      <c r="N20" s="515"/>
      <c r="O20" s="515"/>
      <c r="P20" s="515"/>
      <c r="Q20" s="515"/>
      <c r="R20" s="515"/>
      <c r="S20" s="515"/>
      <c r="T20" s="515"/>
      <c r="U20" s="516">
        <v>0</v>
      </c>
      <c r="V20" s="516"/>
      <c r="W20" s="516"/>
      <c r="X20" s="516"/>
      <c r="Y20" s="516"/>
      <c r="Z20" s="516"/>
      <c r="AA20" s="516"/>
      <c r="AB20" s="516"/>
      <c r="AC20" s="516"/>
      <c r="AD20" s="516">
        <v>0</v>
      </c>
      <c r="AE20" s="354"/>
      <c r="AF20" s="516">
        <v>0</v>
      </c>
    </row>
    <row r="21" spans="1:32" s="340" customFormat="1" ht="30.75" customHeight="1">
      <c r="A21" s="513" t="s">
        <v>674</v>
      </c>
      <c r="B21" s="514"/>
      <c r="C21" s="515"/>
      <c r="D21" s="515"/>
      <c r="E21" s="515"/>
      <c r="F21" s="515"/>
      <c r="G21" s="515"/>
      <c r="H21" s="515"/>
      <c r="I21" s="515"/>
      <c r="J21" s="515"/>
      <c r="K21" s="516">
        <v>0</v>
      </c>
      <c r="L21" s="517"/>
      <c r="M21" s="515"/>
      <c r="N21" s="515"/>
      <c r="O21" s="515"/>
      <c r="P21" s="515"/>
      <c r="Q21" s="515"/>
      <c r="R21" s="515"/>
      <c r="S21" s="515"/>
      <c r="T21" s="515"/>
      <c r="U21" s="516">
        <v>0</v>
      </c>
      <c r="V21" s="516"/>
      <c r="W21" s="516"/>
      <c r="X21" s="516"/>
      <c r="Y21" s="516"/>
      <c r="Z21" s="516"/>
      <c r="AA21" s="516"/>
      <c r="AB21" s="516"/>
      <c r="AC21" s="516"/>
      <c r="AD21" s="516">
        <v>0</v>
      </c>
      <c r="AE21" s="354"/>
      <c r="AF21" s="516">
        <v>0</v>
      </c>
    </row>
    <row r="22" spans="1:32" s="340" customFormat="1" ht="30.75" customHeight="1">
      <c r="A22" s="513" t="s">
        <v>675</v>
      </c>
      <c r="B22" s="514"/>
      <c r="C22" s="515"/>
      <c r="D22" s="515"/>
      <c r="E22" s="515"/>
      <c r="F22" s="515"/>
      <c r="G22" s="515"/>
      <c r="H22" s="515"/>
      <c r="I22" s="515"/>
      <c r="J22" s="515"/>
      <c r="K22" s="516">
        <v>0</v>
      </c>
      <c r="L22" s="517"/>
      <c r="M22" s="515"/>
      <c r="N22" s="515"/>
      <c r="O22" s="515"/>
      <c r="P22" s="515"/>
      <c r="Q22" s="515"/>
      <c r="R22" s="515"/>
      <c r="S22" s="515"/>
      <c r="T22" s="515"/>
      <c r="U22" s="516">
        <v>0</v>
      </c>
      <c r="V22" s="516"/>
      <c r="W22" s="516"/>
      <c r="X22" s="516"/>
      <c r="Y22" s="516"/>
      <c r="Z22" s="516"/>
      <c r="AA22" s="516"/>
      <c r="AB22" s="516"/>
      <c r="AC22" s="516"/>
      <c r="AD22" s="516">
        <v>0</v>
      </c>
      <c r="AE22" s="354"/>
      <c r="AF22" s="516">
        <v>0</v>
      </c>
    </row>
    <row r="23" spans="1:32" s="340" customFormat="1" ht="30.75" customHeight="1">
      <c r="A23" s="518" t="s">
        <v>676</v>
      </c>
      <c r="B23" s="514"/>
      <c r="C23" s="515"/>
      <c r="D23" s="515"/>
      <c r="E23" s="515"/>
      <c r="F23" s="515"/>
      <c r="G23" s="515"/>
      <c r="H23" s="515"/>
      <c r="I23" s="515"/>
      <c r="J23" s="515"/>
      <c r="K23" s="516">
        <v>0</v>
      </c>
      <c r="L23" s="517"/>
      <c r="M23" s="515"/>
      <c r="N23" s="515"/>
      <c r="O23" s="515"/>
      <c r="P23" s="515"/>
      <c r="Q23" s="515"/>
      <c r="R23" s="515"/>
      <c r="S23" s="515"/>
      <c r="T23" s="515"/>
      <c r="U23" s="516">
        <v>0</v>
      </c>
      <c r="V23" s="516"/>
      <c r="W23" s="516"/>
      <c r="X23" s="516"/>
      <c r="Y23" s="516"/>
      <c r="Z23" s="515"/>
      <c r="AA23" s="516"/>
      <c r="AB23" s="515"/>
      <c r="AC23" s="516"/>
      <c r="AD23" s="516">
        <v>0</v>
      </c>
      <c r="AE23" s="354"/>
      <c r="AF23" s="516">
        <v>0</v>
      </c>
    </row>
    <row r="24" spans="1:32" s="340" customFormat="1" ht="30.75" customHeight="1">
      <c r="A24" s="518" t="s">
        <v>677</v>
      </c>
      <c r="B24" s="514"/>
      <c r="C24" s="515"/>
      <c r="D24" s="515"/>
      <c r="E24" s="515"/>
      <c r="F24" s="515"/>
      <c r="G24" s="515"/>
      <c r="H24" s="515"/>
      <c r="I24" s="515"/>
      <c r="J24" s="515"/>
      <c r="K24" s="516">
        <v>0</v>
      </c>
      <c r="L24" s="517"/>
      <c r="M24" s="515"/>
      <c r="N24" s="515"/>
      <c r="O24" s="515"/>
      <c r="P24" s="515"/>
      <c r="Q24" s="515"/>
      <c r="R24" s="515"/>
      <c r="S24" s="515"/>
      <c r="T24" s="515"/>
      <c r="U24" s="516">
        <v>0</v>
      </c>
      <c r="V24" s="516"/>
      <c r="W24" s="516"/>
      <c r="X24" s="516"/>
      <c r="Y24" s="516"/>
      <c r="Z24" s="516"/>
      <c r="AA24" s="516"/>
      <c r="AB24" s="516"/>
      <c r="AC24" s="516"/>
      <c r="AD24" s="516">
        <v>0</v>
      </c>
      <c r="AE24" s="354"/>
      <c r="AF24" s="516">
        <v>0</v>
      </c>
    </row>
    <row r="25" spans="1:32" s="340" customFormat="1" ht="30.75" customHeight="1">
      <c r="A25" s="518" t="s">
        <v>678</v>
      </c>
      <c r="B25" s="514"/>
      <c r="C25" s="515"/>
      <c r="D25" s="515"/>
      <c r="E25" s="515"/>
      <c r="F25" s="515"/>
      <c r="G25" s="515"/>
      <c r="H25" s="515"/>
      <c r="I25" s="515"/>
      <c r="J25" s="515"/>
      <c r="K25" s="516">
        <v>0</v>
      </c>
      <c r="L25" s="517"/>
      <c r="M25" s="515"/>
      <c r="N25" s="515"/>
      <c r="O25" s="515"/>
      <c r="P25" s="515"/>
      <c r="Q25" s="515"/>
      <c r="R25" s="515"/>
      <c r="S25" s="515"/>
      <c r="T25" s="515"/>
      <c r="U25" s="516">
        <v>0</v>
      </c>
      <c r="V25" s="516"/>
      <c r="W25" s="516"/>
      <c r="X25" s="516"/>
      <c r="Y25" s="516"/>
      <c r="Z25" s="516"/>
      <c r="AA25" s="516"/>
      <c r="AB25" s="516"/>
      <c r="AC25" s="516"/>
      <c r="AD25" s="516">
        <v>0</v>
      </c>
      <c r="AE25" s="354"/>
      <c r="AF25" s="516">
        <v>0</v>
      </c>
    </row>
    <row r="26" spans="1:32" s="340" customFormat="1" ht="30.75" customHeight="1">
      <c r="A26" s="518" t="s">
        <v>679</v>
      </c>
      <c r="B26" s="514"/>
      <c r="C26" s="515"/>
      <c r="D26" s="515"/>
      <c r="E26" s="515"/>
      <c r="F26" s="515"/>
      <c r="G26" s="515"/>
      <c r="H26" s="515"/>
      <c r="I26" s="515"/>
      <c r="J26" s="515"/>
      <c r="K26" s="516">
        <v>0</v>
      </c>
      <c r="L26" s="517"/>
      <c r="M26" s="515"/>
      <c r="N26" s="515"/>
      <c r="O26" s="515"/>
      <c r="P26" s="515"/>
      <c r="Q26" s="515"/>
      <c r="R26" s="515"/>
      <c r="S26" s="515"/>
      <c r="T26" s="515"/>
      <c r="U26" s="516">
        <v>0</v>
      </c>
      <c r="V26" s="516"/>
      <c r="W26" s="516"/>
      <c r="X26" s="516"/>
      <c r="Y26" s="516"/>
      <c r="Z26" s="516"/>
      <c r="AA26" s="516"/>
      <c r="AB26" s="516"/>
      <c r="AC26" s="516"/>
      <c r="AD26" s="516">
        <v>0</v>
      </c>
      <c r="AE26" s="354"/>
      <c r="AF26" s="516">
        <v>0</v>
      </c>
    </row>
    <row r="27" spans="1:32" s="340" customFormat="1" ht="30.75" customHeight="1">
      <c r="A27" s="518" t="s">
        <v>680</v>
      </c>
      <c r="B27" s="514"/>
      <c r="C27" s="515"/>
      <c r="D27" s="515"/>
      <c r="E27" s="515"/>
      <c r="F27" s="515"/>
      <c r="G27" s="515"/>
      <c r="H27" s="515"/>
      <c r="I27" s="515"/>
      <c r="J27" s="515"/>
      <c r="K27" s="516">
        <v>0</v>
      </c>
      <c r="L27" s="517"/>
      <c r="M27" s="515"/>
      <c r="N27" s="515"/>
      <c r="O27" s="515"/>
      <c r="P27" s="515"/>
      <c r="Q27" s="515"/>
      <c r="R27" s="515"/>
      <c r="S27" s="515"/>
      <c r="T27" s="515"/>
      <c r="U27" s="516">
        <v>0</v>
      </c>
      <c r="V27" s="516"/>
      <c r="W27" s="516"/>
      <c r="X27" s="516"/>
      <c r="Y27" s="516"/>
      <c r="Z27" s="516"/>
      <c r="AA27" s="516"/>
      <c r="AB27" s="516"/>
      <c r="AC27" s="516"/>
      <c r="AD27" s="516">
        <v>0</v>
      </c>
      <c r="AE27" s="354"/>
      <c r="AF27" s="516">
        <v>0</v>
      </c>
    </row>
    <row r="28" spans="1:32" s="340" customFormat="1" ht="30.75" customHeight="1">
      <c r="A28" s="518" t="s">
        <v>681</v>
      </c>
      <c r="B28" s="514"/>
      <c r="C28" s="515"/>
      <c r="D28" s="515"/>
      <c r="E28" s="515"/>
      <c r="F28" s="515"/>
      <c r="G28" s="515"/>
      <c r="H28" s="515"/>
      <c r="I28" s="515"/>
      <c r="J28" s="515"/>
      <c r="K28" s="516">
        <v>0</v>
      </c>
      <c r="L28" s="517"/>
      <c r="M28" s="515"/>
      <c r="N28" s="515"/>
      <c r="O28" s="515"/>
      <c r="P28" s="515"/>
      <c r="Q28" s="515"/>
      <c r="R28" s="515"/>
      <c r="S28" s="515"/>
      <c r="T28" s="515"/>
      <c r="U28" s="516">
        <v>0</v>
      </c>
      <c r="V28" s="516"/>
      <c r="W28" s="516"/>
      <c r="X28" s="516"/>
      <c r="Y28" s="516"/>
      <c r="Z28" s="516"/>
      <c r="AA28" s="516"/>
      <c r="AB28" s="516"/>
      <c r="AC28" s="516"/>
      <c r="AD28" s="516">
        <v>0</v>
      </c>
      <c r="AE28" s="354"/>
      <c r="AF28" s="516">
        <v>0</v>
      </c>
    </row>
    <row r="29" spans="1:32" s="340" customFormat="1" ht="30.75" customHeight="1">
      <c r="A29" s="518" t="s">
        <v>682</v>
      </c>
      <c r="B29" s="514"/>
      <c r="C29" s="515"/>
      <c r="D29" s="515"/>
      <c r="E29" s="515"/>
      <c r="F29" s="515"/>
      <c r="G29" s="515"/>
      <c r="H29" s="515"/>
      <c r="I29" s="515"/>
      <c r="J29" s="515"/>
      <c r="K29" s="516">
        <v>0</v>
      </c>
      <c r="L29" s="517"/>
      <c r="M29" s="515"/>
      <c r="N29" s="515"/>
      <c r="O29" s="515"/>
      <c r="P29" s="515"/>
      <c r="Q29" s="515"/>
      <c r="R29" s="515"/>
      <c r="S29" s="515"/>
      <c r="T29" s="515"/>
      <c r="U29" s="516">
        <v>0</v>
      </c>
      <c r="V29" s="516"/>
      <c r="W29" s="516"/>
      <c r="X29" s="516"/>
      <c r="Y29" s="516"/>
      <c r="Z29" s="516"/>
      <c r="AA29" s="516"/>
      <c r="AB29" s="516"/>
      <c r="AC29" s="516"/>
      <c r="AD29" s="516">
        <v>0</v>
      </c>
      <c r="AE29" s="354"/>
      <c r="AF29" s="516">
        <v>0</v>
      </c>
    </row>
    <row r="30" spans="1:32" s="340" customFormat="1" ht="30.75" customHeight="1">
      <c r="A30" s="518" t="s">
        <v>683</v>
      </c>
      <c r="B30" s="514"/>
      <c r="C30" s="515"/>
      <c r="D30" s="515"/>
      <c r="E30" s="515"/>
      <c r="F30" s="515"/>
      <c r="G30" s="515"/>
      <c r="H30" s="515"/>
      <c r="I30" s="515"/>
      <c r="J30" s="515"/>
      <c r="K30" s="516">
        <v>0</v>
      </c>
      <c r="L30" s="517"/>
      <c r="M30" s="515"/>
      <c r="N30" s="515"/>
      <c r="O30" s="515"/>
      <c r="P30" s="515"/>
      <c r="Q30" s="515"/>
      <c r="R30" s="515"/>
      <c r="S30" s="515"/>
      <c r="T30" s="515"/>
      <c r="U30" s="516">
        <v>0</v>
      </c>
      <c r="V30" s="516"/>
      <c r="W30" s="516"/>
      <c r="X30" s="516"/>
      <c r="Y30" s="516"/>
      <c r="Z30" s="516"/>
      <c r="AA30" s="516"/>
      <c r="AB30" s="516"/>
      <c r="AC30" s="516"/>
      <c r="AD30" s="516">
        <v>0</v>
      </c>
      <c r="AE30" s="354"/>
      <c r="AF30" s="516">
        <v>0</v>
      </c>
    </row>
    <row r="31" spans="1:32" s="340" customFormat="1" ht="30.75" customHeight="1">
      <c r="A31" s="518" t="s">
        <v>684</v>
      </c>
      <c r="B31" s="514"/>
      <c r="C31" s="515"/>
      <c r="D31" s="515"/>
      <c r="E31" s="515"/>
      <c r="F31" s="515"/>
      <c r="G31" s="515"/>
      <c r="H31" s="515"/>
      <c r="I31" s="515"/>
      <c r="J31" s="515"/>
      <c r="K31" s="516">
        <v>0</v>
      </c>
      <c r="L31" s="517"/>
      <c r="M31" s="515"/>
      <c r="N31" s="515"/>
      <c r="O31" s="515"/>
      <c r="P31" s="515"/>
      <c r="Q31" s="515"/>
      <c r="R31" s="515"/>
      <c r="S31" s="515"/>
      <c r="T31" s="515"/>
      <c r="U31" s="516">
        <v>0</v>
      </c>
      <c r="V31" s="516"/>
      <c r="W31" s="516"/>
      <c r="X31" s="516"/>
      <c r="Y31" s="516"/>
      <c r="Z31" s="516"/>
      <c r="AA31" s="516"/>
      <c r="AB31" s="516"/>
      <c r="AC31" s="516"/>
      <c r="AD31" s="516">
        <v>0</v>
      </c>
      <c r="AE31" s="354"/>
      <c r="AF31" s="516">
        <v>0</v>
      </c>
    </row>
    <row r="32" spans="1:32" s="340" customFormat="1" ht="30.75" customHeight="1">
      <c r="A32" s="518" t="s">
        <v>685</v>
      </c>
      <c r="B32" s="514"/>
      <c r="C32" s="515"/>
      <c r="D32" s="515"/>
      <c r="E32" s="515"/>
      <c r="F32" s="515"/>
      <c r="G32" s="515"/>
      <c r="H32" s="515"/>
      <c r="I32" s="515"/>
      <c r="J32" s="515"/>
      <c r="K32" s="516">
        <v>0</v>
      </c>
      <c r="L32" s="517"/>
      <c r="M32" s="515"/>
      <c r="N32" s="515"/>
      <c r="O32" s="515"/>
      <c r="P32" s="515"/>
      <c r="Q32" s="515"/>
      <c r="R32" s="515"/>
      <c r="S32" s="515"/>
      <c r="T32" s="515"/>
      <c r="U32" s="516">
        <v>0</v>
      </c>
      <c r="V32" s="516"/>
      <c r="W32" s="516"/>
      <c r="X32" s="516"/>
      <c r="Y32" s="516"/>
      <c r="Z32" s="516"/>
      <c r="AA32" s="516"/>
      <c r="AB32" s="516"/>
      <c r="AC32" s="516"/>
      <c r="AD32" s="516">
        <v>0</v>
      </c>
      <c r="AE32" s="354"/>
      <c r="AF32" s="516">
        <v>0</v>
      </c>
    </row>
    <row r="33" spans="1:35" s="340" customFormat="1" ht="30.75" customHeight="1">
      <c r="A33" s="518" t="s">
        <v>686</v>
      </c>
      <c r="B33" s="514"/>
      <c r="C33" s="515"/>
      <c r="D33" s="515"/>
      <c r="E33" s="515"/>
      <c r="F33" s="515"/>
      <c r="G33" s="515"/>
      <c r="H33" s="515"/>
      <c r="I33" s="515"/>
      <c r="J33" s="515"/>
      <c r="K33" s="516">
        <v>0</v>
      </c>
      <c r="L33" s="517"/>
      <c r="M33" s="515"/>
      <c r="N33" s="515"/>
      <c r="O33" s="515"/>
      <c r="P33" s="515"/>
      <c r="Q33" s="515"/>
      <c r="R33" s="515"/>
      <c r="S33" s="515"/>
      <c r="T33" s="515"/>
      <c r="U33" s="516">
        <v>0</v>
      </c>
      <c r="V33" s="516"/>
      <c r="W33" s="516"/>
      <c r="X33" s="516"/>
      <c r="Y33" s="516"/>
      <c r="Z33" s="516"/>
      <c r="AA33" s="516"/>
      <c r="AB33" s="516"/>
      <c r="AC33" s="516"/>
      <c r="AD33" s="516">
        <v>0</v>
      </c>
      <c r="AE33" s="354"/>
      <c r="AF33" s="516">
        <v>0</v>
      </c>
    </row>
    <row r="34" spans="1:35" s="340" customFormat="1" ht="30.75" customHeight="1">
      <c r="A34" s="518" t="s">
        <v>687</v>
      </c>
      <c r="B34" s="514"/>
      <c r="C34" s="515"/>
      <c r="D34" s="515"/>
      <c r="E34" s="515"/>
      <c r="F34" s="515"/>
      <c r="G34" s="515"/>
      <c r="H34" s="515"/>
      <c r="I34" s="515"/>
      <c r="J34" s="515"/>
      <c r="K34" s="516">
        <v>0</v>
      </c>
      <c r="L34" s="517"/>
      <c r="M34" s="515"/>
      <c r="N34" s="515"/>
      <c r="O34" s="515"/>
      <c r="P34" s="515"/>
      <c r="Q34" s="515"/>
      <c r="R34" s="515"/>
      <c r="S34" s="515"/>
      <c r="T34" s="515"/>
      <c r="U34" s="516">
        <v>0</v>
      </c>
      <c r="V34" s="516"/>
      <c r="W34" s="516"/>
      <c r="X34" s="516"/>
      <c r="Y34" s="516"/>
      <c r="Z34" s="516"/>
      <c r="AA34" s="516"/>
      <c r="AB34" s="516"/>
      <c r="AC34" s="516"/>
      <c r="AD34" s="516">
        <v>0</v>
      </c>
      <c r="AE34" s="354"/>
      <c r="AF34" s="516">
        <v>0</v>
      </c>
    </row>
    <row r="35" spans="1:35" s="340" customFormat="1" ht="30.75" customHeight="1">
      <c r="A35" s="518" t="s">
        <v>688</v>
      </c>
      <c r="B35" s="514"/>
      <c r="C35" s="515"/>
      <c r="D35" s="515"/>
      <c r="E35" s="515"/>
      <c r="F35" s="515"/>
      <c r="G35" s="515"/>
      <c r="H35" s="515"/>
      <c r="I35" s="515"/>
      <c r="J35" s="515"/>
      <c r="K35" s="516">
        <v>0</v>
      </c>
      <c r="L35" s="517"/>
      <c r="M35" s="515"/>
      <c r="N35" s="515"/>
      <c r="O35" s="515"/>
      <c r="P35" s="515"/>
      <c r="Q35" s="515"/>
      <c r="R35" s="515"/>
      <c r="S35" s="515"/>
      <c r="T35" s="515"/>
      <c r="U35" s="516">
        <v>0</v>
      </c>
      <c r="V35" s="516"/>
      <c r="W35" s="516"/>
      <c r="X35" s="516"/>
      <c r="Y35" s="516"/>
      <c r="Z35" s="516"/>
      <c r="AA35" s="516"/>
      <c r="AB35" s="516"/>
      <c r="AC35" s="516"/>
      <c r="AD35" s="516">
        <v>0</v>
      </c>
      <c r="AE35" s="354"/>
      <c r="AF35" s="516">
        <v>0</v>
      </c>
    </row>
    <row r="36" spans="1:35" s="340" customFormat="1" ht="30.75" customHeight="1">
      <c r="A36" s="518" t="s">
        <v>689</v>
      </c>
      <c r="B36" s="514"/>
      <c r="C36" s="515"/>
      <c r="D36" s="515"/>
      <c r="E36" s="515"/>
      <c r="F36" s="515"/>
      <c r="G36" s="515"/>
      <c r="H36" s="515"/>
      <c r="I36" s="515"/>
      <c r="J36" s="515"/>
      <c r="K36" s="516">
        <v>0</v>
      </c>
      <c r="L36" s="517"/>
      <c r="M36" s="515"/>
      <c r="N36" s="515"/>
      <c r="O36" s="515"/>
      <c r="P36" s="515"/>
      <c r="Q36" s="515"/>
      <c r="R36" s="515"/>
      <c r="S36" s="515"/>
      <c r="T36" s="515"/>
      <c r="U36" s="516">
        <v>0</v>
      </c>
      <c r="V36" s="516"/>
      <c r="W36" s="516"/>
      <c r="X36" s="516"/>
      <c r="Y36" s="516"/>
      <c r="Z36" s="516"/>
      <c r="AA36" s="516"/>
      <c r="AB36" s="516"/>
      <c r="AC36" s="516"/>
      <c r="AD36" s="516">
        <v>0</v>
      </c>
      <c r="AE36" s="354"/>
      <c r="AF36" s="516">
        <v>0</v>
      </c>
    </row>
    <row r="37" spans="1:35" s="340" customFormat="1" ht="30.75" customHeight="1">
      <c r="A37" s="518" t="s">
        <v>690</v>
      </c>
      <c r="B37" s="514"/>
      <c r="C37" s="515"/>
      <c r="D37" s="515"/>
      <c r="E37" s="515"/>
      <c r="F37" s="515"/>
      <c r="G37" s="515"/>
      <c r="H37" s="515"/>
      <c r="I37" s="515"/>
      <c r="J37" s="515"/>
      <c r="K37" s="516">
        <v>0</v>
      </c>
      <c r="L37" s="517"/>
      <c r="M37" s="515"/>
      <c r="N37" s="515"/>
      <c r="O37" s="515"/>
      <c r="P37" s="515"/>
      <c r="Q37" s="515"/>
      <c r="R37" s="515"/>
      <c r="S37" s="515"/>
      <c r="T37" s="515"/>
      <c r="U37" s="516">
        <v>0</v>
      </c>
      <c r="V37" s="516"/>
      <c r="W37" s="516"/>
      <c r="X37" s="516"/>
      <c r="Y37" s="516"/>
      <c r="Z37" s="516"/>
      <c r="AA37" s="516"/>
      <c r="AB37" s="516"/>
      <c r="AC37" s="516"/>
      <c r="AD37" s="516">
        <v>0</v>
      </c>
      <c r="AE37" s="354"/>
      <c r="AF37" s="516">
        <v>0</v>
      </c>
      <c r="AI37" s="340" t="s">
        <v>1</v>
      </c>
    </row>
    <row r="38" spans="1:35" s="340" customFormat="1" ht="30.75" customHeight="1">
      <c r="A38" s="518" t="s">
        <v>691</v>
      </c>
      <c r="B38" s="514"/>
      <c r="C38" s="515"/>
      <c r="D38" s="515"/>
      <c r="E38" s="515"/>
      <c r="F38" s="515"/>
      <c r="G38" s="515"/>
      <c r="H38" s="515"/>
      <c r="I38" s="515"/>
      <c r="J38" s="515"/>
      <c r="K38" s="516">
        <v>0</v>
      </c>
      <c r="L38" s="517"/>
      <c r="M38" s="515"/>
      <c r="N38" s="515"/>
      <c r="O38" s="515"/>
      <c r="P38" s="515"/>
      <c r="Q38" s="515"/>
      <c r="R38" s="515"/>
      <c r="S38" s="515"/>
      <c r="T38" s="515"/>
      <c r="U38" s="516">
        <v>0</v>
      </c>
      <c r="V38" s="516"/>
      <c r="W38" s="516"/>
      <c r="X38" s="516"/>
      <c r="Y38" s="516"/>
      <c r="Z38" s="516"/>
      <c r="AA38" s="516"/>
      <c r="AB38" s="516"/>
      <c r="AC38" s="516"/>
      <c r="AD38" s="516">
        <v>0</v>
      </c>
      <c r="AE38" s="354"/>
      <c r="AF38" s="516">
        <v>0</v>
      </c>
    </row>
    <row r="39" spans="1:35" s="340" customFormat="1" ht="7.5" customHeight="1">
      <c r="A39" s="519"/>
      <c r="B39" s="519"/>
      <c r="C39" s="519"/>
      <c r="D39" s="519"/>
      <c r="E39" s="519"/>
      <c r="F39" s="519"/>
      <c r="G39" s="519"/>
      <c r="H39" s="519"/>
      <c r="I39" s="519"/>
      <c r="J39" s="519"/>
      <c r="K39" s="519"/>
      <c r="L39" s="519"/>
      <c r="M39" s="519"/>
      <c r="N39" s="519"/>
      <c r="O39" s="519"/>
      <c r="P39" s="519"/>
      <c r="Q39" s="519"/>
      <c r="R39" s="519"/>
      <c r="S39" s="519"/>
      <c r="T39" s="519"/>
      <c r="U39" s="519"/>
      <c r="V39" s="520"/>
      <c r="W39" s="519"/>
      <c r="X39" s="519"/>
      <c r="Y39" s="519"/>
      <c r="Z39" s="519"/>
      <c r="AA39" s="519"/>
      <c r="AB39" s="519"/>
      <c r="AC39" s="519"/>
      <c r="AD39" s="519"/>
      <c r="AE39" s="354"/>
      <c r="AF39" s="519"/>
    </row>
    <row r="40" spans="1:35" s="340" customFormat="1" ht="36.75" customHeight="1">
      <c r="A40" s="521" t="s">
        <v>83</v>
      </c>
      <c r="B40" s="519"/>
      <c r="C40" s="487">
        <v>0</v>
      </c>
      <c r="D40" s="487">
        <v>0</v>
      </c>
      <c r="E40" s="487">
        <v>0</v>
      </c>
      <c r="F40" s="487">
        <v>0</v>
      </c>
      <c r="G40" s="487">
        <v>0</v>
      </c>
      <c r="H40" s="487">
        <v>0</v>
      </c>
      <c r="I40" s="487">
        <v>0</v>
      </c>
      <c r="J40" s="487">
        <v>0</v>
      </c>
      <c r="K40" s="487">
        <v>0</v>
      </c>
      <c r="L40" s="522"/>
      <c r="M40" s="487">
        <v>0</v>
      </c>
      <c r="N40" s="487">
        <v>0</v>
      </c>
      <c r="O40" s="487">
        <v>0</v>
      </c>
      <c r="P40" s="487">
        <v>0</v>
      </c>
      <c r="Q40" s="487">
        <v>0</v>
      </c>
      <c r="R40" s="487">
        <v>0</v>
      </c>
      <c r="S40" s="487">
        <v>0</v>
      </c>
      <c r="T40" s="487">
        <v>0</v>
      </c>
      <c r="U40" s="487">
        <v>0</v>
      </c>
      <c r="V40" s="487">
        <v>0</v>
      </c>
      <c r="W40" s="487">
        <v>0</v>
      </c>
      <c r="X40" s="487">
        <v>0</v>
      </c>
      <c r="Y40" s="487">
        <v>0</v>
      </c>
      <c r="Z40" s="487">
        <v>0</v>
      </c>
      <c r="AA40" s="487">
        <v>0</v>
      </c>
      <c r="AB40" s="487">
        <v>0</v>
      </c>
      <c r="AC40" s="487">
        <v>0</v>
      </c>
      <c r="AD40" s="487">
        <v>0</v>
      </c>
      <c r="AE40" s="354"/>
      <c r="AF40" s="487">
        <v>0</v>
      </c>
    </row>
    <row r="41" spans="1:35" s="340" customFormat="1" ht="9" customHeight="1">
      <c r="V41" s="523"/>
    </row>
    <row r="42" spans="1:35" s="340" customFormat="1" ht="14.25" customHeight="1">
      <c r="V42" s="523"/>
    </row>
    <row r="43" spans="1:35" s="340" customFormat="1" ht="15.75" customHeight="1">
      <c r="A43" s="524" t="s">
        <v>642</v>
      </c>
    </row>
    <row r="44" spans="1:35" s="340" customFormat="1" ht="15.75" customHeight="1">
      <c r="A44" s="524" t="s">
        <v>692</v>
      </c>
    </row>
    <row r="45" spans="1:35" s="340" customFormat="1" ht="15.75" customHeight="1">
      <c r="A45" s="524" t="s">
        <v>643</v>
      </c>
    </row>
    <row r="46" spans="1:35" s="340" customFormat="1" ht="15.75" customHeight="1">
      <c r="A46" s="524" t="s">
        <v>95</v>
      </c>
    </row>
    <row r="47" spans="1:35" s="340" customFormat="1" ht="15.75" customHeight="1">
      <c r="A47" s="524" t="s">
        <v>644</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C8:D8"/>
    <mergeCell ref="E8:F8"/>
    <mergeCell ref="G8:H8"/>
    <mergeCell ref="I8:J8"/>
    <mergeCell ref="M8:N8"/>
    <mergeCell ref="O8:P8"/>
  </mergeCells>
  <printOptions horizontalCentered="1"/>
  <pageMargins left="0.23622047244094491" right="0.23622047244094491" top="0.74803149606299213" bottom="0.35433070866141736" header="0.19685039370078741" footer="0.31496062992125984"/>
  <pageSetup scale="36" firstPageNumber="59"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64449-5344-452B-B485-7C56E7510595}">
  <dimension ref="A1:V81"/>
  <sheetViews>
    <sheetView view="pageBreakPreview" zoomScale="70" zoomScaleNormal="70" zoomScaleSheetLayoutView="70" workbookViewId="0">
      <selection activeCell="AA16" sqref="AA16"/>
    </sheetView>
  </sheetViews>
  <sheetFormatPr baseColWidth="10" defaultRowHeight="12.75"/>
  <cols>
    <col min="1" max="1" width="18" style="493" customWidth="1"/>
    <col min="2" max="4" width="11" style="493" customWidth="1"/>
    <col min="5" max="5" width="9.5703125" style="340" customWidth="1"/>
    <col min="6" max="6" width="13.42578125" style="340" customWidth="1"/>
    <col min="7" max="7" width="14.85546875" style="340" customWidth="1"/>
    <col min="8" max="8" width="18.7109375" style="340" customWidth="1"/>
    <col min="9" max="9" width="18.85546875" style="492" customWidth="1"/>
    <col min="10" max="10" width="34.42578125" style="492" customWidth="1"/>
    <col min="11" max="11" width="18.85546875" style="492" customWidth="1"/>
    <col min="12" max="12" width="8" style="340" customWidth="1"/>
    <col min="13" max="13" width="12.140625" style="340" customWidth="1"/>
    <col min="14" max="15" width="8.28515625" style="340" customWidth="1"/>
    <col min="16" max="16" width="14" style="340" customWidth="1"/>
    <col min="17" max="17" width="9" style="340" customWidth="1"/>
    <col min="18" max="18" width="9.5703125" style="340" customWidth="1"/>
    <col min="19" max="19" width="10.5703125" style="340" customWidth="1"/>
    <col min="20" max="20" width="0" style="340" hidden="1" customWidth="1"/>
    <col min="21" max="21" width="11.42578125" style="340" hidden="1" customWidth="1"/>
    <col min="22" max="22" width="2.5703125" style="340" customWidth="1"/>
    <col min="23" max="16384" width="11.42578125" style="340"/>
  </cols>
  <sheetData>
    <row r="1" spans="1:22" ht="6.75" customHeight="1">
      <c r="A1" s="533" t="s">
        <v>62</v>
      </c>
      <c r="B1" s="533"/>
      <c r="C1" s="533"/>
      <c r="D1" s="533"/>
      <c r="E1" s="477"/>
    </row>
    <row r="2" spans="1:22" ht="57.75" customHeight="1">
      <c r="A2" s="590" t="s">
        <v>699</v>
      </c>
      <c r="B2" s="590"/>
      <c r="C2" s="590"/>
      <c r="D2" s="590"/>
      <c r="E2" s="590"/>
      <c r="F2" s="590"/>
      <c r="G2" s="590"/>
      <c r="H2" s="590"/>
      <c r="I2" s="590"/>
      <c r="J2" s="590"/>
      <c r="K2" s="590"/>
      <c r="L2" s="590"/>
      <c r="M2" s="590"/>
      <c r="N2" s="590"/>
      <c r="O2" s="590"/>
      <c r="P2" s="590"/>
      <c r="Q2" s="590"/>
      <c r="R2" s="590"/>
      <c r="S2" s="590"/>
      <c r="T2" s="590"/>
      <c r="U2" s="590"/>
      <c r="V2" s="590"/>
    </row>
    <row r="3" spans="1:22" ht="36" customHeight="1">
      <c r="A3" s="591" t="s">
        <v>89</v>
      </c>
      <c r="B3" s="591"/>
      <c r="C3" s="591"/>
      <c r="D3" s="591"/>
      <c r="E3" s="591"/>
      <c r="F3" s="591"/>
      <c r="G3" s="591"/>
      <c r="H3" s="591"/>
      <c r="I3" s="591"/>
      <c r="J3" s="591"/>
      <c r="K3" s="591"/>
      <c r="L3" s="591"/>
      <c r="M3" s="591"/>
      <c r="N3" s="591"/>
      <c r="O3" s="591"/>
      <c r="P3" s="591"/>
      <c r="Q3" s="591"/>
      <c r="R3" s="591"/>
      <c r="S3" s="591"/>
      <c r="T3" s="591"/>
      <c r="U3" s="591"/>
      <c r="V3" s="591"/>
    </row>
    <row r="4" spans="1:22" ht="129.75" customHeight="1">
      <c r="A4" s="497"/>
      <c r="B4" s="533"/>
      <c r="C4" s="533"/>
      <c r="D4" s="533"/>
      <c r="E4" s="477"/>
      <c r="F4" s="493"/>
      <c r="G4" s="493"/>
      <c r="H4" s="493"/>
      <c r="I4" s="494"/>
      <c r="J4" s="494"/>
      <c r="K4" s="494"/>
      <c r="L4" s="495"/>
      <c r="M4" s="495"/>
      <c r="N4" s="495"/>
      <c r="O4" s="495"/>
      <c r="P4" s="495"/>
      <c r="Q4" s="495"/>
      <c r="R4" s="495"/>
      <c r="S4" s="495"/>
      <c r="T4" s="495"/>
      <c r="U4" s="495"/>
      <c r="V4" s="495"/>
    </row>
    <row r="5" spans="1:22" ht="38.25">
      <c r="A5" s="496" t="s">
        <v>100</v>
      </c>
      <c r="B5" s="496" t="s">
        <v>696</v>
      </c>
      <c r="C5" s="496" t="s">
        <v>697</v>
      </c>
      <c r="D5" s="534"/>
      <c r="E5" s="479"/>
      <c r="F5" s="493"/>
      <c r="G5" s="493"/>
      <c r="H5" s="493"/>
      <c r="I5" s="494"/>
      <c r="J5" s="494"/>
      <c r="K5" s="494"/>
      <c r="L5" s="495"/>
      <c r="M5" s="495"/>
      <c r="N5" s="495"/>
      <c r="O5" s="495"/>
      <c r="P5" s="495"/>
      <c r="Q5" s="495"/>
      <c r="R5" s="495"/>
      <c r="S5" s="495"/>
      <c r="T5" s="495"/>
      <c r="U5" s="495"/>
      <c r="V5" s="495"/>
    </row>
    <row r="6" spans="1:22" ht="6.75" customHeight="1">
      <c r="A6" s="497"/>
      <c r="B6" s="497"/>
      <c r="C6" s="497"/>
      <c r="D6" s="497"/>
      <c r="E6" s="478"/>
      <c r="F6" s="493"/>
      <c r="G6" s="493"/>
      <c r="H6" s="493"/>
      <c r="I6" s="494"/>
      <c r="J6" s="494"/>
      <c r="K6" s="494"/>
      <c r="L6" s="495"/>
      <c r="M6" s="495"/>
      <c r="N6" s="495"/>
      <c r="O6" s="495"/>
      <c r="P6" s="495"/>
      <c r="Q6" s="495"/>
      <c r="R6" s="495"/>
      <c r="S6" s="495"/>
      <c r="T6" s="495"/>
      <c r="U6" s="495"/>
      <c r="V6" s="495"/>
    </row>
    <row r="7" spans="1:22" ht="6.75" customHeight="1">
      <c r="A7" s="496" t="s">
        <v>108</v>
      </c>
      <c r="B7" s="498">
        <v>325</v>
      </c>
      <c r="C7" s="498">
        <v>-321</v>
      </c>
      <c r="D7" s="498"/>
      <c r="E7" s="499"/>
      <c r="F7" s="493"/>
      <c r="G7" s="493"/>
      <c r="H7" s="493"/>
      <c r="I7" s="494"/>
      <c r="J7" s="494"/>
      <c r="K7" s="494"/>
      <c r="L7" s="495"/>
      <c r="M7" s="495"/>
      <c r="N7" s="495"/>
      <c r="O7" s="495"/>
      <c r="P7" s="495"/>
      <c r="Q7" s="495"/>
      <c r="R7" s="495"/>
      <c r="S7" s="495"/>
      <c r="T7" s="495"/>
      <c r="U7" s="495"/>
      <c r="V7" s="495"/>
    </row>
    <row r="8" spans="1:22" ht="6.75" customHeight="1">
      <c r="A8" s="496" t="s">
        <v>109</v>
      </c>
      <c r="B8" s="498">
        <v>1483</v>
      </c>
      <c r="C8" s="498">
        <v>-1513</v>
      </c>
      <c r="D8" s="498"/>
      <c r="E8" s="499"/>
      <c r="F8" s="493"/>
      <c r="G8" s="493"/>
      <c r="H8" s="493"/>
      <c r="I8" s="494"/>
      <c r="J8" s="494"/>
      <c r="K8" s="494"/>
      <c r="L8" s="495"/>
      <c r="M8" s="495"/>
      <c r="N8" s="495"/>
      <c r="O8" s="495"/>
      <c r="P8" s="495"/>
      <c r="Q8" s="495"/>
      <c r="R8" s="495"/>
      <c r="S8" s="495"/>
      <c r="T8" s="495"/>
      <c r="U8" s="495"/>
      <c r="V8" s="495"/>
    </row>
    <row r="9" spans="1:22" ht="6.75" customHeight="1">
      <c r="A9" s="496" t="s">
        <v>110</v>
      </c>
      <c r="B9" s="498">
        <v>27</v>
      </c>
      <c r="C9" s="498">
        <v>-45</v>
      </c>
      <c r="D9" s="498"/>
      <c r="E9" s="499"/>
      <c r="F9" s="493"/>
      <c r="G9" s="493"/>
      <c r="H9" s="493"/>
      <c r="I9" s="494"/>
      <c r="J9" s="494"/>
      <c r="K9" s="494"/>
      <c r="L9" s="495"/>
      <c r="M9" s="495"/>
      <c r="N9" s="495"/>
      <c r="O9" s="495"/>
      <c r="P9" s="495"/>
      <c r="Q9" s="495"/>
      <c r="R9" s="495"/>
      <c r="S9" s="495"/>
      <c r="T9" s="495"/>
      <c r="U9" s="495"/>
      <c r="V9" s="495"/>
    </row>
    <row r="10" spans="1:22" ht="6.75" customHeight="1">
      <c r="A10" s="496" t="s">
        <v>111</v>
      </c>
      <c r="B10" s="498">
        <v>41</v>
      </c>
      <c r="C10" s="498">
        <v>-27</v>
      </c>
      <c r="D10" s="498"/>
      <c r="E10" s="499"/>
      <c r="F10" s="493"/>
      <c r="G10" s="493"/>
      <c r="H10" s="493"/>
      <c r="I10" s="494"/>
      <c r="J10" s="494"/>
      <c r="K10" s="494"/>
      <c r="L10" s="495"/>
      <c r="M10" s="495"/>
      <c r="N10" s="495"/>
      <c r="O10" s="495"/>
      <c r="P10" s="495"/>
      <c r="Q10" s="495"/>
      <c r="R10" s="495"/>
      <c r="S10" s="495"/>
      <c r="T10" s="495"/>
      <c r="U10" s="495"/>
      <c r="V10" s="495"/>
    </row>
    <row r="11" spans="1:22" ht="6.75" customHeight="1">
      <c r="A11" s="496" t="s">
        <v>114</v>
      </c>
      <c r="B11" s="498">
        <v>203</v>
      </c>
      <c r="C11" s="498">
        <v>-150</v>
      </c>
      <c r="D11" s="498"/>
      <c r="E11" s="499"/>
      <c r="F11" s="493"/>
      <c r="G11" s="493"/>
      <c r="H11" s="493"/>
      <c r="I11" s="494"/>
      <c r="J11" s="494"/>
      <c r="K11" s="494"/>
      <c r="L11" s="495"/>
      <c r="M11" s="495"/>
      <c r="N11" s="495"/>
      <c r="O11" s="495"/>
      <c r="P11" s="495"/>
      <c r="Q11" s="495"/>
      <c r="R11" s="495"/>
      <c r="S11" s="495"/>
      <c r="T11" s="495"/>
      <c r="U11" s="495"/>
      <c r="V11" s="495"/>
    </row>
    <row r="12" spans="1:22" ht="6.75" customHeight="1">
      <c r="A12" s="496" t="s">
        <v>115</v>
      </c>
      <c r="B12" s="498">
        <v>520</v>
      </c>
      <c r="C12" s="498">
        <v>-547</v>
      </c>
      <c r="D12" s="498"/>
      <c r="E12" s="499"/>
      <c r="F12" s="493"/>
      <c r="G12" s="493"/>
      <c r="H12" s="493"/>
      <c r="I12" s="494"/>
      <c r="J12" s="494"/>
      <c r="K12" s="494"/>
      <c r="L12" s="495"/>
      <c r="M12" s="495"/>
      <c r="N12" s="495"/>
      <c r="O12" s="495"/>
      <c r="P12" s="495"/>
      <c r="Q12" s="495"/>
      <c r="R12" s="495"/>
      <c r="S12" s="495"/>
      <c r="T12" s="495"/>
      <c r="U12" s="495"/>
      <c r="V12" s="495"/>
    </row>
    <row r="13" spans="1:22" ht="6.75" customHeight="1">
      <c r="A13" s="496" t="s">
        <v>116</v>
      </c>
      <c r="B13" s="498">
        <v>1904</v>
      </c>
      <c r="C13" s="498">
        <v>-1863</v>
      </c>
      <c r="D13" s="498"/>
      <c r="E13" s="499"/>
      <c r="F13" s="493"/>
      <c r="G13" s="493"/>
      <c r="H13" s="493"/>
      <c r="I13" s="494"/>
      <c r="J13" s="494"/>
      <c r="K13" s="494"/>
      <c r="L13" s="495"/>
      <c r="M13" s="495"/>
      <c r="N13" s="495"/>
      <c r="O13" s="495"/>
      <c r="P13" s="495"/>
      <c r="Q13" s="495"/>
      <c r="R13" s="495"/>
      <c r="S13" s="495"/>
      <c r="T13" s="495"/>
      <c r="U13" s="495"/>
      <c r="V13" s="495"/>
    </row>
    <row r="14" spans="1:22" ht="6.75" customHeight="1">
      <c r="A14" s="496" t="s">
        <v>112</v>
      </c>
      <c r="B14" s="498">
        <v>620</v>
      </c>
      <c r="C14" s="498">
        <v>-611</v>
      </c>
      <c r="D14" s="498"/>
      <c r="E14" s="499"/>
      <c r="F14" s="493"/>
      <c r="G14" s="493"/>
      <c r="H14" s="493"/>
      <c r="I14" s="494"/>
      <c r="J14" s="494"/>
      <c r="K14" s="494"/>
      <c r="L14" s="495"/>
      <c r="M14" s="495"/>
      <c r="N14" s="495"/>
      <c r="O14" s="495"/>
      <c r="P14" s="495"/>
      <c r="Q14" s="495"/>
      <c r="R14" s="495"/>
      <c r="S14" s="495"/>
      <c r="T14" s="495"/>
      <c r="U14" s="495"/>
      <c r="V14" s="495"/>
    </row>
    <row r="15" spans="1:22" ht="6.75" customHeight="1">
      <c r="A15" s="496" t="s">
        <v>113</v>
      </c>
      <c r="B15" s="498">
        <v>65</v>
      </c>
      <c r="C15" s="498">
        <v>-72</v>
      </c>
      <c r="D15" s="498"/>
      <c r="E15" s="499"/>
      <c r="F15" s="493"/>
      <c r="G15" s="493"/>
      <c r="H15" s="493"/>
      <c r="I15" s="494"/>
      <c r="J15" s="494"/>
      <c r="K15" s="494"/>
      <c r="L15" s="495"/>
      <c r="M15" s="495"/>
      <c r="N15" s="495"/>
      <c r="O15" s="495"/>
      <c r="P15" s="495"/>
      <c r="Q15" s="495"/>
      <c r="R15" s="495"/>
      <c r="S15" s="495"/>
      <c r="T15" s="495"/>
      <c r="U15" s="495"/>
      <c r="V15" s="495"/>
    </row>
    <row r="16" spans="1:22" ht="6.75" customHeight="1">
      <c r="A16" s="496" t="s">
        <v>117</v>
      </c>
      <c r="B16" s="498">
        <v>190</v>
      </c>
      <c r="C16" s="498">
        <v>-138</v>
      </c>
      <c r="D16" s="498"/>
      <c r="E16" s="499"/>
      <c r="F16" s="493"/>
      <c r="G16" s="493"/>
      <c r="H16" s="493"/>
      <c r="I16" s="494"/>
      <c r="J16" s="494"/>
      <c r="K16" s="494"/>
      <c r="L16" s="495"/>
      <c r="M16" s="495"/>
      <c r="N16" s="495"/>
      <c r="O16" s="495"/>
      <c r="P16" s="495"/>
      <c r="Q16" s="495"/>
      <c r="R16" s="495"/>
      <c r="S16" s="495"/>
      <c r="T16" s="495"/>
      <c r="U16" s="495"/>
      <c r="V16" s="495"/>
    </row>
    <row r="17" spans="1:22" ht="6.75" customHeight="1">
      <c r="A17" s="496" t="s">
        <v>122</v>
      </c>
      <c r="B17" s="498">
        <v>1259</v>
      </c>
      <c r="C17" s="498">
        <v>-1143</v>
      </c>
      <c r="D17" s="498"/>
      <c r="E17" s="499"/>
      <c r="F17" s="493"/>
      <c r="G17" s="493"/>
      <c r="H17" s="493"/>
      <c r="I17" s="494"/>
      <c r="J17" s="494"/>
      <c r="K17" s="494"/>
      <c r="L17" s="495"/>
      <c r="M17" s="495"/>
      <c r="N17" s="495"/>
      <c r="O17" s="495"/>
      <c r="P17" s="495"/>
      <c r="Q17" s="495"/>
      <c r="R17" s="495"/>
      <c r="S17" s="495"/>
      <c r="T17" s="495"/>
      <c r="U17" s="495"/>
      <c r="V17" s="495"/>
    </row>
    <row r="18" spans="1:22" ht="6.75" customHeight="1">
      <c r="A18" s="496" t="s">
        <v>118</v>
      </c>
      <c r="B18" s="498">
        <v>713</v>
      </c>
      <c r="C18" s="498">
        <v>-716</v>
      </c>
      <c r="D18" s="498"/>
      <c r="E18" s="499"/>
      <c r="F18" s="493"/>
      <c r="G18" s="493"/>
      <c r="H18" s="493"/>
      <c r="I18" s="494"/>
      <c r="J18" s="494"/>
      <c r="K18" s="494"/>
      <c r="L18" s="495"/>
      <c r="M18" s="495"/>
      <c r="N18" s="495"/>
      <c r="O18" s="495"/>
      <c r="P18" s="495"/>
      <c r="Q18" s="495"/>
      <c r="R18" s="495"/>
      <c r="S18" s="495"/>
      <c r="T18" s="495"/>
      <c r="U18" s="495"/>
      <c r="V18" s="495"/>
    </row>
    <row r="19" spans="1:22" ht="6.75" customHeight="1">
      <c r="A19" s="496" t="s">
        <v>119</v>
      </c>
      <c r="B19" s="498">
        <v>57</v>
      </c>
      <c r="C19" s="498">
        <v>-50</v>
      </c>
      <c r="D19" s="498"/>
      <c r="E19" s="499"/>
      <c r="F19" s="493"/>
      <c r="G19" s="493"/>
      <c r="H19" s="493"/>
      <c r="I19" s="494"/>
      <c r="J19" s="494"/>
      <c r="K19" s="494"/>
      <c r="L19" s="495"/>
      <c r="M19" s="495"/>
      <c r="N19" s="495"/>
      <c r="O19" s="495"/>
      <c r="P19" s="495"/>
      <c r="Q19" s="495"/>
      <c r="R19" s="495"/>
      <c r="S19" s="495"/>
      <c r="T19" s="495"/>
      <c r="U19" s="495"/>
      <c r="V19" s="495"/>
    </row>
    <row r="20" spans="1:22" ht="6.75" customHeight="1">
      <c r="A20" s="496" t="s">
        <v>120</v>
      </c>
      <c r="B20" s="498">
        <v>221</v>
      </c>
      <c r="C20" s="498">
        <v>-185</v>
      </c>
      <c r="D20" s="498"/>
      <c r="E20" s="499"/>
      <c r="F20" s="493"/>
      <c r="G20" s="493"/>
      <c r="H20" s="493"/>
      <c r="I20" s="494"/>
      <c r="J20" s="494"/>
      <c r="K20" s="494"/>
      <c r="L20" s="495"/>
      <c r="M20" s="495"/>
      <c r="N20" s="495"/>
      <c r="O20" s="495"/>
      <c r="P20" s="495"/>
      <c r="Q20" s="495"/>
      <c r="R20" s="495"/>
      <c r="S20" s="495"/>
      <c r="T20" s="495"/>
      <c r="U20" s="495"/>
      <c r="V20" s="495"/>
    </row>
    <row r="21" spans="1:22" ht="6.75" customHeight="1">
      <c r="A21" s="496" t="s">
        <v>121</v>
      </c>
      <c r="B21" s="498">
        <v>354</v>
      </c>
      <c r="C21" s="498">
        <v>-285</v>
      </c>
      <c r="D21" s="498"/>
      <c r="E21" s="499"/>
      <c r="F21" s="493"/>
      <c r="G21" s="493"/>
      <c r="H21" s="493"/>
      <c r="I21" s="494"/>
      <c r="J21" s="494"/>
      <c r="K21" s="494"/>
      <c r="L21" s="495"/>
      <c r="M21" s="495"/>
      <c r="N21" s="495"/>
      <c r="O21" s="495"/>
      <c r="P21" s="495"/>
      <c r="Q21" s="495"/>
      <c r="R21" s="495"/>
      <c r="S21" s="495"/>
      <c r="T21" s="495"/>
      <c r="U21" s="495"/>
      <c r="V21" s="495"/>
    </row>
    <row r="22" spans="1:22" ht="6.75" customHeight="1">
      <c r="A22" s="496" t="s">
        <v>123</v>
      </c>
      <c r="B22" s="498">
        <v>132</v>
      </c>
      <c r="C22" s="498">
        <v>-136</v>
      </c>
      <c r="D22" s="498"/>
      <c r="E22" s="499"/>
      <c r="F22" s="493"/>
      <c r="G22" s="493"/>
      <c r="H22" s="493"/>
      <c r="I22" s="494"/>
      <c r="J22" s="494"/>
      <c r="K22" s="494"/>
      <c r="L22" s="495"/>
      <c r="M22" s="495"/>
      <c r="N22" s="495"/>
      <c r="O22" s="495"/>
      <c r="P22" s="495"/>
      <c r="Q22" s="495"/>
      <c r="R22" s="495"/>
      <c r="S22" s="495"/>
      <c r="T22" s="495"/>
      <c r="U22" s="495"/>
      <c r="V22" s="495"/>
    </row>
    <row r="23" spans="1:22" ht="6.75" customHeight="1">
      <c r="A23" s="496" t="s">
        <v>124</v>
      </c>
      <c r="B23" s="498">
        <v>112</v>
      </c>
      <c r="C23" s="498">
        <v>-83</v>
      </c>
      <c r="D23" s="498"/>
      <c r="E23" s="499"/>
      <c r="F23" s="493"/>
      <c r="G23" s="493"/>
      <c r="H23" s="493"/>
      <c r="I23" s="494"/>
      <c r="J23" s="494"/>
      <c r="K23" s="494"/>
      <c r="L23" s="495"/>
      <c r="M23" s="495"/>
      <c r="N23" s="495"/>
      <c r="O23" s="495"/>
      <c r="P23" s="495"/>
      <c r="Q23" s="495"/>
      <c r="R23" s="495"/>
      <c r="S23" s="495"/>
      <c r="T23" s="495"/>
      <c r="U23" s="495"/>
      <c r="V23" s="495"/>
    </row>
    <row r="24" spans="1:22" ht="6.75" customHeight="1">
      <c r="A24" s="496" t="s">
        <v>125</v>
      </c>
      <c r="B24" s="498">
        <v>444</v>
      </c>
      <c r="C24" s="498">
        <v>-430</v>
      </c>
      <c r="D24" s="498"/>
      <c r="E24" s="499"/>
      <c r="F24" s="493"/>
      <c r="G24" s="493"/>
      <c r="H24" s="493"/>
      <c r="I24" s="494"/>
      <c r="J24" s="494"/>
      <c r="K24" s="494"/>
      <c r="L24" s="495"/>
      <c r="M24" s="495"/>
      <c r="N24" s="495"/>
      <c r="O24" s="495"/>
      <c r="P24" s="495"/>
      <c r="Q24" s="495"/>
      <c r="R24" s="495"/>
      <c r="S24" s="495"/>
      <c r="T24" s="495"/>
      <c r="U24" s="495"/>
      <c r="V24" s="495"/>
    </row>
    <row r="25" spans="1:22" ht="6.75" customHeight="1">
      <c r="A25" s="496" t="s">
        <v>126</v>
      </c>
      <c r="B25" s="498">
        <v>867</v>
      </c>
      <c r="C25" s="498">
        <v>-719</v>
      </c>
      <c r="D25" s="498"/>
      <c r="E25" s="499"/>
      <c r="F25" s="493"/>
      <c r="G25" s="493"/>
      <c r="H25" s="493"/>
      <c r="I25" s="494"/>
      <c r="J25" s="494"/>
      <c r="K25" s="494"/>
      <c r="L25" s="495"/>
      <c r="M25" s="495"/>
      <c r="N25" s="495"/>
      <c r="O25" s="495"/>
      <c r="P25" s="495"/>
      <c r="Q25" s="495"/>
      <c r="R25" s="495"/>
      <c r="S25" s="495"/>
      <c r="T25" s="495"/>
      <c r="U25" s="495"/>
      <c r="V25" s="495"/>
    </row>
    <row r="26" spans="1:22" ht="6.75" customHeight="1">
      <c r="A26" s="496" t="s">
        <v>127</v>
      </c>
      <c r="B26" s="498">
        <v>104</v>
      </c>
      <c r="C26" s="498">
        <v>-70</v>
      </c>
      <c r="D26" s="498"/>
      <c r="E26" s="499"/>
      <c r="F26" s="493"/>
      <c r="G26" s="493"/>
      <c r="H26" s="493"/>
      <c r="I26" s="494"/>
      <c r="J26" s="494"/>
      <c r="K26" s="494"/>
      <c r="L26" s="495"/>
      <c r="M26" s="495"/>
      <c r="N26" s="495"/>
      <c r="O26" s="495"/>
      <c r="P26" s="495"/>
      <c r="Q26" s="495"/>
      <c r="R26" s="495"/>
      <c r="S26" s="495"/>
      <c r="T26" s="495"/>
      <c r="U26" s="495"/>
      <c r="V26" s="495"/>
    </row>
    <row r="27" spans="1:22" ht="6.75" customHeight="1">
      <c r="A27" s="496" t="s">
        <v>128</v>
      </c>
      <c r="B27" s="498">
        <v>470</v>
      </c>
      <c r="C27" s="498">
        <v>-488</v>
      </c>
      <c r="D27" s="498"/>
      <c r="E27" s="499"/>
      <c r="F27" s="493"/>
      <c r="G27" s="493"/>
      <c r="H27" s="493"/>
      <c r="I27" s="494"/>
      <c r="J27" s="494"/>
      <c r="K27" s="494"/>
      <c r="L27" s="495"/>
      <c r="M27" s="495"/>
      <c r="N27" s="495"/>
      <c r="O27" s="495"/>
      <c r="P27" s="495"/>
      <c r="Q27" s="495"/>
      <c r="R27" s="495"/>
      <c r="S27" s="495"/>
      <c r="T27" s="495"/>
      <c r="U27" s="495"/>
      <c r="V27" s="495"/>
    </row>
    <row r="28" spans="1:22" ht="6.75" customHeight="1">
      <c r="A28" s="496" t="s">
        <v>129</v>
      </c>
      <c r="B28" s="498">
        <v>209</v>
      </c>
      <c r="C28" s="498">
        <v>-187</v>
      </c>
      <c r="D28" s="498"/>
      <c r="E28" s="499"/>
      <c r="F28" s="493"/>
      <c r="G28" s="493"/>
      <c r="H28" s="493"/>
      <c r="I28" s="494"/>
      <c r="J28" s="494"/>
      <c r="K28" s="494"/>
      <c r="L28" s="495"/>
      <c r="M28" s="495"/>
      <c r="N28" s="495"/>
      <c r="O28" s="495"/>
      <c r="P28" s="495"/>
      <c r="Q28" s="495"/>
      <c r="R28" s="495"/>
      <c r="S28" s="495"/>
      <c r="T28" s="495"/>
      <c r="U28" s="495"/>
      <c r="V28" s="495"/>
    </row>
    <row r="29" spans="1:22" ht="6.75" customHeight="1">
      <c r="A29" s="496" t="s">
        <v>130</v>
      </c>
      <c r="B29" s="498">
        <v>338</v>
      </c>
      <c r="C29" s="498">
        <v>-280</v>
      </c>
      <c r="D29" s="498"/>
      <c r="E29" s="499"/>
      <c r="F29" s="493"/>
      <c r="G29" s="493"/>
      <c r="H29" s="493"/>
      <c r="I29" s="494"/>
      <c r="J29" s="494"/>
      <c r="K29" s="494"/>
      <c r="L29" s="495"/>
      <c r="M29" s="495"/>
      <c r="N29" s="495"/>
      <c r="O29" s="495"/>
      <c r="P29" s="495"/>
      <c r="Q29" s="495"/>
      <c r="R29" s="495"/>
      <c r="S29" s="495"/>
      <c r="T29" s="495"/>
      <c r="U29" s="495"/>
      <c r="V29" s="495"/>
    </row>
    <row r="30" spans="1:22" ht="6.75" customHeight="1">
      <c r="A30" s="496" t="s">
        <v>131</v>
      </c>
      <c r="B30" s="498">
        <v>368</v>
      </c>
      <c r="C30" s="498">
        <v>-282</v>
      </c>
      <c r="D30" s="498"/>
      <c r="E30" s="499"/>
      <c r="F30" s="493"/>
      <c r="G30" s="493"/>
      <c r="H30" s="493"/>
      <c r="I30" s="494"/>
      <c r="J30" s="494"/>
      <c r="K30" s="494"/>
      <c r="L30" s="495"/>
      <c r="M30" s="495"/>
      <c r="N30" s="495"/>
      <c r="O30" s="495"/>
      <c r="P30" s="495"/>
      <c r="Q30" s="495"/>
      <c r="R30" s="495"/>
      <c r="S30" s="495"/>
      <c r="T30" s="495"/>
      <c r="U30" s="495"/>
      <c r="V30" s="495"/>
    </row>
    <row r="31" spans="1:22" ht="6.75" customHeight="1">
      <c r="A31" s="496" t="s">
        <v>132</v>
      </c>
      <c r="B31" s="498">
        <v>127</v>
      </c>
      <c r="C31" s="498">
        <v>-139</v>
      </c>
      <c r="D31" s="498"/>
      <c r="E31" s="499"/>
      <c r="F31" s="493"/>
      <c r="G31" s="493"/>
      <c r="H31" s="493"/>
      <c r="I31" s="494"/>
      <c r="J31" s="494"/>
      <c r="K31" s="494"/>
      <c r="L31" s="495"/>
      <c r="M31" s="495"/>
      <c r="N31" s="495"/>
      <c r="O31" s="495"/>
      <c r="P31" s="495"/>
      <c r="Q31" s="495"/>
      <c r="R31" s="495"/>
      <c r="S31" s="495"/>
      <c r="T31" s="495"/>
      <c r="U31" s="495"/>
      <c r="V31" s="495"/>
    </row>
    <row r="32" spans="1:22" ht="6.75" customHeight="1">
      <c r="A32" s="496" t="s">
        <v>133</v>
      </c>
      <c r="B32" s="498">
        <v>963</v>
      </c>
      <c r="C32" s="498">
        <v>-812</v>
      </c>
      <c r="D32" s="498"/>
      <c r="E32" s="499"/>
      <c r="F32" s="493"/>
      <c r="G32" s="493"/>
      <c r="H32" s="493"/>
      <c r="I32" s="494"/>
      <c r="J32" s="494"/>
      <c r="K32" s="494"/>
      <c r="L32" s="495"/>
      <c r="M32" s="495"/>
      <c r="N32" s="495"/>
      <c r="O32" s="495"/>
      <c r="P32" s="495"/>
      <c r="Q32" s="495"/>
      <c r="R32" s="495"/>
      <c r="S32" s="495"/>
      <c r="T32" s="495"/>
      <c r="U32" s="495"/>
      <c r="V32" s="495"/>
    </row>
    <row r="33" spans="1:22" ht="6.75" customHeight="1">
      <c r="A33" s="496" t="s">
        <v>134</v>
      </c>
      <c r="B33" s="498">
        <v>169</v>
      </c>
      <c r="C33" s="498">
        <v>-166</v>
      </c>
      <c r="D33" s="498"/>
      <c r="E33" s="499"/>
      <c r="F33" s="493"/>
      <c r="G33" s="493"/>
      <c r="H33" s="493"/>
      <c r="I33" s="494"/>
      <c r="J33" s="494"/>
      <c r="K33" s="494"/>
      <c r="L33" s="495"/>
      <c r="M33" s="495"/>
      <c r="N33" s="495"/>
      <c r="O33" s="495"/>
      <c r="P33" s="495"/>
      <c r="Q33" s="495"/>
      <c r="R33" s="495"/>
      <c r="S33" s="495"/>
      <c r="T33" s="495"/>
      <c r="U33" s="495"/>
      <c r="V33" s="495"/>
    </row>
    <row r="34" spans="1:22" ht="6.75" customHeight="1">
      <c r="A34" s="496" t="s">
        <v>135</v>
      </c>
      <c r="B34" s="498">
        <v>30</v>
      </c>
      <c r="C34" s="498">
        <v>-42</v>
      </c>
      <c r="D34" s="498"/>
      <c r="E34" s="499"/>
      <c r="F34" s="493"/>
      <c r="G34" s="493"/>
      <c r="H34" s="493"/>
      <c r="I34" s="494"/>
      <c r="J34" s="494"/>
      <c r="K34" s="494"/>
      <c r="L34" s="495"/>
      <c r="M34" s="495"/>
      <c r="N34" s="495"/>
      <c r="O34" s="495"/>
      <c r="P34" s="495"/>
      <c r="Q34" s="495"/>
      <c r="R34" s="495"/>
      <c r="S34" s="495"/>
      <c r="T34" s="495"/>
      <c r="U34" s="495"/>
      <c r="V34" s="495"/>
    </row>
    <row r="35" spans="1:22" ht="6.75" customHeight="1">
      <c r="A35" s="496" t="s">
        <v>136</v>
      </c>
      <c r="B35" s="498">
        <v>60</v>
      </c>
      <c r="C35" s="498">
        <v>-29</v>
      </c>
      <c r="D35" s="498"/>
      <c r="E35" s="499"/>
      <c r="F35" s="493"/>
      <c r="G35" s="493"/>
      <c r="H35" s="493"/>
      <c r="I35" s="494"/>
      <c r="J35" s="494"/>
      <c r="K35" s="494"/>
      <c r="L35" s="495"/>
      <c r="M35" s="495"/>
      <c r="N35" s="495"/>
      <c r="O35" s="495"/>
      <c r="P35" s="495"/>
      <c r="Q35" s="495"/>
      <c r="R35" s="495"/>
      <c r="S35" s="495"/>
      <c r="T35" s="495"/>
      <c r="U35" s="495"/>
      <c r="V35" s="495"/>
    </row>
    <row r="36" spans="1:22" ht="6.75" customHeight="1">
      <c r="A36" s="496" t="s">
        <v>137</v>
      </c>
      <c r="B36" s="498">
        <v>280</v>
      </c>
      <c r="C36" s="498">
        <v>-151</v>
      </c>
      <c r="D36" s="498"/>
      <c r="E36" s="499"/>
      <c r="F36" s="493"/>
      <c r="G36" s="493"/>
      <c r="H36" s="493"/>
      <c r="I36" s="494"/>
      <c r="J36" s="494"/>
      <c r="K36" s="494"/>
      <c r="L36" s="495"/>
      <c r="M36" s="495"/>
      <c r="N36" s="495"/>
      <c r="O36" s="495"/>
      <c r="P36" s="495"/>
      <c r="Q36" s="495"/>
      <c r="R36" s="495"/>
      <c r="S36" s="495"/>
      <c r="T36" s="495"/>
      <c r="U36" s="495"/>
      <c r="V36" s="495"/>
    </row>
    <row r="37" spans="1:22" ht="6.75" customHeight="1">
      <c r="A37" s="496" t="s">
        <v>138</v>
      </c>
      <c r="B37" s="498">
        <v>90</v>
      </c>
      <c r="C37" s="498">
        <v>-76</v>
      </c>
      <c r="D37" s="498"/>
      <c r="E37" s="499"/>
      <c r="F37" s="493"/>
      <c r="G37" s="493"/>
      <c r="H37" s="493"/>
      <c r="I37" s="494"/>
      <c r="J37" s="494"/>
      <c r="K37" s="494"/>
      <c r="L37" s="495"/>
      <c r="M37" s="495"/>
      <c r="N37" s="495"/>
      <c r="O37" s="495"/>
      <c r="P37" s="495"/>
      <c r="Q37" s="495"/>
      <c r="R37" s="495"/>
      <c r="S37" s="495"/>
      <c r="T37" s="495"/>
      <c r="U37" s="495"/>
      <c r="V37" s="495"/>
    </row>
    <row r="38" spans="1:22" ht="6.75" customHeight="1">
      <c r="A38" s="496" t="s">
        <v>139</v>
      </c>
      <c r="B38" s="498">
        <v>204</v>
      </c>
      <c r="C38" s="498">
        <v>-176</v>
      </c>
      <c r="D38" s="498"/>
      <c r="E38" s="499"/>
      <c r="F38" s="493"/>
      <c r="G38" s="493"/>
      <c r="H38" s="493"/>
      <c r="I38" s="494"/>
      <c r="J38" s="494"/>
      <c r="K38" s="494"/>
      <c r="L38" s="495"/>
      <c r="M38" s="495"/>
      <c r="N38" s="495"/>
      <c r="O38" s="495"/>
      <c r="P38" s="495"/>
      <c r="Q38" s="495"/>
      <c r="R38" s="495"/>
      <c r="S38" s="495"/>
      <c r="T38" s="495"/>
      <c r="U38" s="495"/>
      <c r="V38" s="495"/>
    </row>
    <row r="39" spans="1:22" ht="6.75" customHeight="1">
      <c r="A39" s="496" t="s">
        <v>140</v>
      </c>
      <c r="B39" s="498">
        <v>20</v>
      </c>
      <c r="C39" s="498">
        <v>-20</v>
      </c>
      <c r="D39" s="504"/>
      <c r="E39" s="499"/>
      <c r="F39" s="493"/>
      <c r="G39" s="493"/>
      <c r="H39" s="493"/>
      <c r="I39" s="494"/>
      <c r="J39" s="494"/>
      <c r="K39" s="494"/>
      <c r="L39" s="495"/>
      <c r="M39" s="495"/>
      <c r="N39" s="495"/>
      <c r="O39" s="495"/>
      <c r="P39" s="495"/>
      <c r="Q39" s="495"/>
      <c r="R39" s="495"/>
      <c r="S39" s="495"/>
      <c r="T39" s="495"/>
      <c r="U39" s="495"/>
      <c r="V39" s="495"/>
    </row>
    <row r="40" spans="1:22" ht="6.75" customHeight="1">
      <c r="A40" s="496" t="s">
        <v>141</v>
      </c>
      <c r="B40" s="498">
        <v>8</v>
      </c>
      <c r="C40" s="498">
        <v>-15</v>
      </c>
      <c r="D40" s="504"/>
      <c r="E40" s="499"/>
      <c r="F40" s="493"/>
      <c r="G40" s="493"/>
      <c r="H40" s="493"/>
      <c r="I40" s="494"/>
      <c r="J40" s="494"/>
      <c r="K40" s="494"/>
      <c r="L40" s="495"/>
      <c r="M40" s="495"/>
      <c r="N40" s="495"/>
      <c r="O40" s="495"/>
      <c r="P40" s="495"/>
      <c r="Q40" s="495"/>
      <c r="R40" s="495"/>
      <c r="S40" s="495"/>
      <c r="T40" s="495"/>
      <c r="U40" s="495"/>
      <c r="V40" s="495"/>
    </row>
    <row r="41" spans="1:22" ht="6.75" customHeight="1">
      <c r="A41" s="496" t="s">
        <v>142</v>
      </c>
      <c r="B41" s="498">
        <v>3</v>
      </c>
      <c r="C41" s="498">
        <v>-80</v>
      </c>
      <c r="D41" s="504"/>
      <c r="E41" s="499"/>
      <c r="F41" s="493"/>
      <c r="G41" s="493"/>
      <c r="H41" s="493"/>
      <c r="I41" s="494"/>
      <c r="J41" s="494"/>
      <c r="K41" s="494"/>
      <c r="L41" s="495"/>
      <c r="M41" s="495"/>
      <c r="N41" s="495"/>
      <c r="O41" s="495"/>
      <c r="P41" s="495"/>
      <c r="Q41" s="495"/>
      <c r="R41" s="495"/>
      <c r="S41" s="495"/>
      <c r="T41" s="495"/>
      <c r="U41" s="495"/>
      <c r="V41" s="495"/>
    </row>
    <row r="42" spans="1:22" ht="6.75" customHeight="1">
      <c r="A42" s="496" t="s">
        <v>143</v>
      </c>
      <c r="B42" s="498">
        <v>11</v>
      </c>
      <c r="C42" s="498">
        <v>-11</v>
      </c>
      <c r="D42" s="504"/>
      <c r="E42" s="499"/>
      <c r="F42" s="493"/>
      <c r="G42" s="493"/>
      <c r="H42" s="493"/>
      <c r="I42" s="494"/>
      <c r="J42" s="494"/>
      <c r="K42" s="494"/>
      <c r="L42" s="495"/>
      <c r="M42" s="495"/>
      <c r="N42" s="495"/>
      <c r="O42" s="495"/>
      <c r="P42" s="495"/>
      <c r="Q42" s="495"/>
      <c r="R42" s="495"/>
      <c r="S42" s="495"/>
      <c r="T42" s="495"/>
      <c r="U42" s="495"/>
      <c r="V42" s="495"/>
    </row>
    <row r="43" spans="1:22" ht="6.75" customHeight="1">
      <c r="A43" s="496" t="s">
        <v>144</v>
      </c>
      <c r="B43" s="498">
        <v>10</v>
      </c>
      <c r="C43" s="498">
        <v>-13</v>
      </c>
      <c r="D43" s="504"/>
      <c r="E43" s="499"/>
      <c r="F43" s="493"/>
      <c r="G43" s="493"/>
      <c r="H43" s="493"/>
      <c r="I43" s="494"/>
      <c r="J43" s="494"/>
      <c r="K43" s="494"/>
      <c r="L43" s="495"/>
      <c r="M43" s="495"/>
      <c r="N43" s="495"/>
      <c r="O43" s="495"/>
      <c r="P43" s="495"/>
      <c r="Q43" s="495"/>
      <c r="R43" s="495"/>
      <c r="S43" s="495"/>
      <c r="T43" s="495"/>
      <c r="U43" s="495"/>
      <c r="V43" s="495"/>
    </row>
    <row r="44" spans="1:22" ht="6.75" customHeight="1">
      <c r="A44" s="496" t="s">
        <v>145</v>
      </c>
      <c r="B44" s="498">
        <v>50</v>
      </c>
      <c r="C44" s="498">
        <v>-48</v>
      </c>
      <c r="D44" s="504"/>
      <c r="E44" s="499"/>
      <c r="F44" s="493"/>
      <c r="G44" s="493"/>
      <c r="H44" s="493"/>
      <c r="I44" s="494"/>
      <c r="J44" s="494"/>
      <c r="K44" s="494"/>
      <c r="L44" s="495"/>
      <c r="M44" s="495"/>
      <c r="N44" s="495"/>
      <c r="O44" s="495"/>
      <c r="P44" s="495"/>
      <c r="Q44" s="495"/>
      <c r="R44" s="495"/>
      <c r="S44" s="495"/>
      <c r="T44" s="495"/>
      <c r="U44" s="495"/>
      <c r="V44" s="495"/>
    </row>
    <row r="45" spans="1:22" ht="6.75" customHeight="1">
      <c r="A45" s="496" t="s">
        <v>146</v>
      </c>
      <c r="B45" s="498">
        <v>35</v>
      </c>
      <c r="C45" s="498">
        <v>-48</v>
      </c>
      <c r="D45" s="504"/>
      <c r="E45" s="499"/>
      <c r="F45" s="493"/>
      <c r="G45" s="493"/>
      <c r="H45" s="493"/>
      <c r="I45" s="494"/>
      <c r="J45" s="494"/>
      <c r="K45" s="494"/>
      <c r="L45" s="495"/>
      <c r="M45" s="495"/>
      <c r="N45" s="495"/>
      <c r="O45" s="495"/>
      <c r="P45" s="495"/>
      <c r="Q45" s="495"/>
      <c r="R45" s="495"/>
      <c r="S45" s="495"/>
      <c r="T45" s="495"/>
      <c r="U45" s="495"/>
      <c r="V45" s="495"/>
    </row>
    <row r="46" spans="1:22" ht="6.75" customHeight="1">
      <c r="A46" s="496" t="s">
        <v>147</v>
      </c>
      <c r="B46" s="498">
        <v>36</v>
      </c>
      <c r="C46" s="498">
        <v>-31</v>
      </c>
      <c r="D46" s="504"/>
      <c r="E46" s="499"/>
      <c r="F46" s="493"/>
      <c r="G46" s="493"/>
      <c r="H46" s="493"/>
      <c r="I46" s="494"/>
      <c r="J46" s="494"/>
      <c r="K46" s="494"/>
      <c r="L46" s="495"/>
      <c r="M46" s="495"/>
      <c r="N46" s="495"/>
      <c r="O46" s="495"/>
      <c r="P46" s="495"/>
      <c r="Q46" s="495"/>
      <c r="R46" s="495"/>
      <c r="S46" s="495"/>
      <c r="T46" s="495"/>
      <c r="U46" s="495"/>
      <c r="V46" s="495"/>
    </row>
    <row r="47" spans="1:22" ht="6.75" customHeight="1">
      <c r="A47" s="496" t="s">
        <v>148</v>
      </c>
      <c r="B47" s="498">
        <v>2</v>
      </c>
      <c r="C47" s="498">
        <v>-11</v>
      </c>
      <c r="D47" s="504"/>
      <c r="E47" s="499"/>
      <c r="F47" s="493"/>
      <c r="G47" s="493"/>
      <c r="H47" s="493"/>
      <c r="I47" s="494"/>
      <c r="J47" s="494"/>
      <c r="K47" s="494"/>
      <c r="L47" s="495"/>
      <c r="M47" s="495"/>
      <c r="N47" s="495"/>
      <c r="O47" s="495"/>
      <c r="P47" s="495"/>
      <c r="Q47" s="495"/>
      <c r="R47" s="495"/>
      <c r="S47" s="495"/>
      <c r="T47" s="495"/>
      <c r="U47" s="495"/>
      <c r="V47" s="495"/>
    </row>
    <row r="48" spans="1:22" ht="6.75" customHeight="1">
      <c r="A48" s="496" t="s">
        <v>149</v>
      </c>
      <c r="B48" s="498">
        <v>1</v>
      </c>
      <c r="C48" s="498">
        <v>-11</v>
      </c>
      <c r="D48" s="504"/>
      <c r="E48" s="499"/>
      <c r="F48" s="493"/>
      <c r="G48" s="493"/>
      <c r="H48" s="493"/>
      <c r="I48" s="494"/>
      <c r="J48" s="494"/>
      <c r="K48" s="494"/>
      <c r="L48" s="495"/>
      <c r="M48" s="495"/>
      <c r="N48" s="495"/>
      <c r="O48" s="495"/>
      <c r="P48" s="495"/>
      <c r="Q48" s="495"/>
      <c r="R48" s="495"/>
      <c r="S48" s="495"/>
      <c r="T48" s="495"/>
      <c r="U48" s="495"/>
      <c r="V48" s="495"/>
    </row>
    <row r="49" spans="1:22" ht="6.75" customHeight="1">
      <c r="A49" s="496" t="s">
        <v>150</v>
      </c>
      <c r="B49" s="498">
        <v>5</v>
      </c>
      <c r="C49" s="498">
        <v>-12</v>
      </c>
      <c r="D49" s="504"/>
      <c r="E49" s="499"/>
      <c r="F49" s="493"/>
      <c r="G49" s="493"/>
      <c r="H49" s="493"/>
      <c r="I49" s="494"/>
      <c r="J49" s="494"/>
      <c r="K49" s="494"/>
      <c r="L49" s="495"/>
      <c r="M49" s="495"/>
      <c r="N49" s="495"/>
      <c r="O49" s="495"/>
      <c r="P49" s="495"/>
      <c r="Q49" s="495"/>
      <c r="R49" s="495"/>
      <c r="S49" s="495"/>
      <c r="T49" s="495"/>
      <c r="U49" s="495"/>
      <c r="V49" s="495"/>
    </row>
    <row r="50" spans="1:22" ht="6.75" customHeight="1">
      <c r="A50" s="496" t="s">
        <v>151</v>
      </c>
      <c r="B50" s="498">
        <v>65</v>
      </c>
      <c r="C50" s="498">
        <v>-18</v>
      </c>
      <c r="D50" s="504"/>
      <c r="E50" s="499"/>
      <c r="F50" s="493"/>
      <c r="G50" s="493"/>
      <c r="H50" s="493"/>
      <c r="I50" s="494"/>
      <c r="J50" s="494"/>
      <c r="K50" s="494"/>
      <c r="L50" s="495"/>
      <c r="M50" s="495"/>
      <c r="N50" s="495"/>
      <c r="O50" s="495"/>
      <c r="P50" s="495"/>
      <c r="Q50" s="495"/>
      <c r="R50" s="495"/>
      <c r="S50" s="495"/>
      <c r="T50" s="495"/>
      <c r="U50" s="495"/>
      <c r="V50" s="495"/>
    </row>
    <row r="51" spans="1:22" ht="6.75" customHeight="1">
      <c r="A51" s="496" t="s">
        <v>152</v>
      </c>
      <c r="B51" s="498">
        <v>14</v>
      </c>
      <c r="C51" s="498">
        <v>-35</v>
      </c>
      <c r="D51" s="504"/>
      <c r="E51" s="499"/>
      <c r="F51" s="493"/>
      <c r="G51" s="493"/>
      <c r="H51" s="493"/>
      <c r="I51" s="494"/>
      <c r="J51" s="494"/>
      <c r="K51" s="494"/>
      <c r="L51" s="495"/>
      <c r="M51" s="495"/>
      <c r="N51" s="495"/>
      <c r="O51" s="495"/>
      <c r="P51" s="495"/>
      <c r="Q51" s="495"/>
      <c r="R51" s="495"/>
      <c r="S51" s="495"/>
      <c r="T51" s="495"/>
      <c r="U51" s="495"/>
      <c r="V51" s="495"/>
    </row>
    <row r="52" spans="1:22" ht="6.75" customHeight="1">
      <c r="A52" s="496" t="s">
        <v>153</v>
      </c>
      <c r="B52" s="498">
        <v>1</v>
      </c>
      <c r="C52" s="498">
        <v>-2</v>
      </c>
      <c r="D52" s="504"/>
      <c r="E52" s="499"/>
      <c r="F52" s="493"/>
      <c r="G52" s="493"/>
      <c r="H52" s="493"/>
      <c r="I52" s="494"/>
      <c r="J52" s="494"/>
      <c r="K52" s="494"/>
      <c r="L52" s="495"/>
      <c r="M52" s="495"/>
      <c r="N52" s="495"/>
      <c r="O52" s="495"/>
      <c r="P52" s="495"/>
      <c r="Q52" s="495"/>
      <c r="R52" s="495"/>
      <c r="S52" s="495"/>
      <c r="T52" s="495"/>
      <c r="U52" s="495"/>
      <c r="V52" s="495"/>
    </row>
    <row r="53" spans="1:22" ht="6.75" customHeight="1">
      <c r="A53" s="496" t="s">
        <v>83</v>
      </c>
      <c r="B53" s="498">
        <f>SUM(B7:B52)</f>
        <v>13210</v>
      </c>
      <c r="C53" s="498">
        <v>-12287</v>
      </c>
      <c r="D53" s="504"/>
      <c r="E53" s="478"/>
      <c r="F53" s="493"/>
      <c r="G53" s="493"/>
      <c r="H53" s="493"/>
      <c r="I53" s="494"/>
      <c r="J53" s="494"/>
      <c r="K53" s="494"/>
      <c r="L53" s="495"/>
      <c r="M53" s="495"/>
      <c r="N53" s="495"/>
      <c r="O53" s="495"/>
      <c r="P53" s="495"/>
      <c r="Q53" s="495"/>
      <c r="R53" s="495"/>
      <c r="S53" s="495"/>
      <c r="T53" s="495"/>
      <c r="U53" s="495"/>
      <c r="V53" s="495"/>
    </row>
    <row r="54" spans="1:22" ht="6.75" customHeight="1">
      <c r="A54" s="502"/>
      <c r="B54" s="503"/>
      <c r="C54" s="503"/>
      <c r="D54" s="504"/>
      <c r="E54" s="478"/>
      <c r="F54" s="493"/>
      <c r="G54" s="493"/>
      <c r="H54" s="493"/>
      <c r="I54" s="494"/>
      <c r="J54" s="494"/>
      <c r="K54" s="494"/>
      <c r="L54" s="495"/>
      <c r="M54" s="495"/>
      <c r="N54" s="495"/>
      <c r="O54" s="495"/>
      <c r="P54" s="495"/>
      <c r="Q54" s="495"/>
      <c r="R54" s="495"/>
      <c r="S54" s="495"/>
      <c r="T54" s="495"/>
      <c r="U54" s="495"/>
      <c r="V54" s="495"/>
    </row>
    <row r="55" spans="1:22" ht="6.75" customHeight="1">
      <c r="A55" s="502"/>
      <c r="B55" s="503"/>
      <c r="C55" s="503"/>
      <c r="D55" s="504"/>
      <c r="E55" s="478"/>
      <c r="F55" s="493"/>
      <c r="G55" s="493"/>
      <c r="H55" s="493"/>
      <c r="I55" s="494"/>
      <c r="J55" s="494"/>
      <c r="K55" s="494"/>
      <c r="L55" s="495"/>
      <c r="M55" s="495"/>
      <c r="N55" s="495"/>
      <c r="O55" s="495"/>
      <c r="P55" s="495"/>
      <c r="Q55" s="495"/>
      <c r="R55" s="495"/>
      <c r="S55" s="495"/>
      <c r="T55" s="495"/>
      <c r="U55" s="495"/>
      <c r="V55" s="495"/>
    </row>
    <row r="56" spans="1:22" ht="6.75" customHeight="1">
      <c r="A56" s="502"/>
      <c r="B56" s="503"/>
      <c r="C56" s="503"/>
      <c r="D56" s="504"/>
      <c r="E56" s="478"/>
      <c r="F56" s="493"/>
      <c r="G56" s="493"/>
      <c r="H56" s="493"/>
      <c r="I56" s="494"/>
      <c r="J56" s="494"/>
      <c r="K56" s="494"/>
      <c r="L56" s="495"/>
      <c r="M56" s="495"/>
      <c r="N56" s="495"/>
      <c r="O56" s="495"/>
      <c r="P56" s="495"/>
      <c r="Q56" s="495"/>
      <c r="R56" s="495"/>
      <c r="S56" s="495"/>
      <c r="T56" s="495"/>
      <c r="U56" s="495"/>
      <c r="V56" s="495"/>
    </row>
    <row r="57" spans="1:22" ht="6.75" customHeight="1">
      <c r="A57" s="502"/>
      <c r="B57" s="503"/>
      <c r="C57" s="503"/>
      <c r="D57" s="504"/>
      <c r="E57" s="478"/>
      <c r="F57" s="493"/>
      <c r="G57" s="493"/>
      <c r="H57" s="493"/>
      <c r="I57" s="494"/>
      <c r="J57" s="494"/>
      <c r="K57" s="494"/>
      <c r="L57" s="495"/>
      <c r="M57" s="495"/>
      <c r="N57" s="495"/>
      <c r="O57" s="495"/>
      <c r="P57" s="495"/>
      <c r="Q57" s="495"/>
      <c r="R57" s="495"/>
      <c r="S57" s="495"/>
      <c r="T57" s="495"/>
      <c r="U57" s="495"/>
      <c r="V57" s="495"/>
    </row>
    <row r="58" spans="1:22" ht="6.75" customHeight="1">
      <c r="A58" s="502"/>
      <c r="B58" s="503"/>
      <c r="C58" s="503"/>
      <c r="D58" s="504"/>
      <c r="E58" s="478"/>
      <c r="F58" s="493"/>
      <c r="G58" s="493"/>
      <c r="H58" s="493"/>
      <c r="I58" s="494"/>
      <c r="J58" s="494"/>
      <c r="K58" s="494"/>
      <c r="L58" s="495"/>
      <c r="M58" s="495"/>
      <c r="N58" s="495"/>
      <c r="O58" s="495"/>
      <c r="P58" s="495"/>
      <c r="Q58" s="495"/>
      <c r="R58" s="495"/>
      <c r="S58" s="495"/>
      <c r="T58" s="495"/>
      <c r="U58" s="495"/>
      <c r="V58" s="495"/>
    </row>
    <row r="59" spans="1:22" ht="6.75" customHeight="1">
      <c r="A59" s="502"/>
      <c r="B59" s="503"/>
      <c r="C59" s="503"/>
      <c r="D59" s="504"/>
      <c r="E59" s="478"/>
      <c r="F59" s="493"/>
      <c r="G59" s="493"/>
      <c r="H59" s="493"/>
      <c r="I59" s="494"/>
      <c r="J59" s="494"/>
      <c r="K59" s="494"/>
      <c r="L59" s="495"/>
      <c r="M59" s="495"/>
      <c r="N59" s="495"/>
      <c r="O59" s="495"/>
      <c r="P59" s="495"/>
      <c r="Q59" s="495"/>
      <c r="R59" s="495"/>
      <c r="S59" s="495"/>
      <c r="T59" s="495"/>
      <c r="U59" s="495"/>
      <c r="V59" s="495"/>
    </row>
    <row r="60" spans="1:22" ht="6.75" customHeight="1">
      <c r="A60" s="502"/>
      <c r="B60" s="503"/>
      <c r="C60" s="503"/>
      <c r="D60" s="504"/>
      <c r="E60" s="497"/>
      <c r="F60" s="493"/>
      <c r="G60" s="493"/>
      <c r="H60" s="493"/>
      <c r="I60" s="494"/>
      <c r="J60" s="494"/>
      <c r="K60" s="494"/>
      <c r="L60" s="495"/>
      <c r="M60" s="495"/>
      <c r="N60" s="495"/>
      <c r="O60" s="495"/>
      <c r="P60" s="495"/>
      <c r="Q60" s="495"/>
      <c r="R60" s="495"/>
      <c r="S60" s="495"/>
      <c r="T60" s="495"/>
      <c r="U60" s="495"/>
      <c r="V60" s="495"/>
    </row>
    <row r="61" spans="1:22" ht="6.75" customHeight="1">
      <c r="A61" s="502"/>
      <c r="B61" s="503"/>
      <c r="C61" s="503"/>
      <c r="D61" s="504"/>
      <c r="E61" s="497"/>
      <c r="F61" s="493"/>
      <c r="G61" s="493"/>
      <c r="H61" s="493"/>
      <c r="I61" s="494"/>
      <c r="J61" s="494"/>
      <c r="K61" s="494"/>
      <c r="L61" s="495"/>
      <c r="M61" s="495"/>
      <c r="N61" s="495"/>
      <c r="O61" s="495"/>
      <c r="P61" s="495"/>
      <c r="Q61" s="495"/>
      <c r="R61" s="495"/>
      <c r="S61" s="495"/>
      <c r="T61" s="495"/>
      <c r="U61" s="495"/>
      <c r="V61" s="495"/>
    </row>
    <row r="62" spans="1:22" ht="6.75" customHeight="1">
      <c r="A62" s="502"/>
      <c r="B62" s="503"/>
      <c r="C62" s="503"/>
      <c r="D62" s="504"/>
      <c r="E62" s="497"/>
      <c r="F62" s="493"/>
      <c r="G62" s="493"/>
      <c r="H62" s="493"/>
      <c r="I62" s="494"/>
      <c r="J62" s="494"/>
      <c r="K62" s="494"/>
      <c r="L62" s="495"/>
      <c r="M62" s="495"/>
      <c r="N62" s="495"/>
      <c r="O62" s="495"/>
      <c r="P62" s="495"/>
      <c r="Q62" s="495"/>
      <c r="R62" s="495"/>
      <c r="S62" s="495"/>
      <c r="T62" s="495"/>
      <c r="U62" s="495"/>
      <c r="V62" s="495"/>
    </row>
    <row r="63" spans="1:22" ht="6.75" customHeight="1">
      <c r="A63" s="502"/>
      <c r="B63" s="503"/>
      <c r="C63" s="503"/>
      <c r="D63" s="504"/>
      <c r="E63" s="497"/>
      <c r="F63" s="493"/>
      <c r="G63" s="493"/>
      <c r="H63" s="493"/>
      <c r="I63" s="494"/>
      <c r="J63" s="494"/>
      <c r="K63" s="494"/>
      <c r="L63" s="495"/>
      <c r="M63" s="495"/>
      <c r="N63" s="495"/>
      <c r="O63" s="495"/>
      <c r="P63" s="495"/>
      <c r="Q63" s="495"/>
      <c r="R63" s="495"/>
      <c r="S63" s="495"/>
      <c r="T63" s="495"/>
      <c r="U63" s="495"/>
      <c r="V63" s="495"/>
    </row>
    <row r="64" spans="1:22" ht="87" customHeight="1">
      <c r="A64" s="500"/>
      <c r="B64" s="501"/>
      <c r="C64" s="592"/>
      <c r="D64" s="592"/>
      <c r="E64" s="592"/>
      <c r="F64" s="592"/>
      <c r="G64" s="592"/>
      <c r="H64" s="592"/>
      <c r="I64" s="505"/>
      <c r="J64" s="505"/>
      <c r="K64" s="593"/>
      <c r="L64" s="593"/>
      <c r="M64" s="593"/>
      <c r="N64" s="593"/>
      <c r="O64" s="593"/>
      <c r="P64" s="495"/>
      <c r="Q64" s="495"/>
      <c r="R64" s="495"/>
      <c r="S64" s="495"/>
      <c r="T64" s="495"/>
      <c r="U64" s="495"/>
      <c r="V64" s="495"/>
    </row>
    <row r="65" spans="1:11" ht="80.25" customHeight="1">
      <c r="A65" s="500"/>
      <c r="B65" s="501"/>
      <c r="C65" s="501"/>
      <c r="D65" s="504"/>
      <c r="E65" s="478"/>
      <c r="I65" s="506"/>
      <c r="J65" s="506"/>
      <c r="K65" s="507"/>
    </row>
    <row r="66" spans="1:11" ht="80.25" customHeight="1">
      <c r="A66" s="500"/>
      <c r="B66" s="501"/>
      <c r="C66" s="501"/>
      <c r="D66" s="504"/>
      <c r="E66" s="478"/>
      <c r="I66" s="506"/>
      <c r="K66" s="508"/>
    </row>
    <row r="67" spans="1:11" ht="18.75">
      <c r="A67" s="489" t="s">
        <v>700</v>
      </c>
      <c r="B67" s="501"/>
      <c r="C67" s="501"/>
      <c r="D67" s="504"/>
      <c r="E67" s="478"/>
    </row>
    <row r="68" spans="1:11" ht="18.75">
      <c r="A68" s="682" t="s">
        <v>95</v>
      </c>
      <c r="B68" s="501"/>
      <c r="C68" s="501"/>
      <c r="D68" s="504"/>
      <c r="E68" s="478"/>
    </row>
    <row r="69" spans="1:11" ht="18.75">
      <c r="A69" s="682" t="s">
        <v>644</v>
      </c>
      <c r="B69" s="501"/>
      <c r="C69" s="501"/>
      <c r="D69" s="504"/>
      <c r="E69" s="478"/>
    </row>
    <row r="70" spans="1:11" ht="18.75">
      <c r="A70" s="500"/>
      <c r="B70" s="501"/>
      <c r="C70" s="501"/>
      <c r="D70" s="504"/>
      <c r="E70" s="478"/>
    </row>
    <row r="71" spans="1:11" ht="18.75">
      <c r="A71" s="500"/>
      <c r="B71" s="501"/>
      <c r="C71" s="501"/>
      <c r="D71" s="504"/>
      <c r="E71" s="478"/>
    </row>
    <row r="72" spans="1:11" ht="18.75">
      <c r="A72" s="500"/>
      <c r="B72" s="501"/>
      <c r="C72" s="501"/>
      <c r="D72" s="504"/>
      <c r="E72" s="478"/>
    </row>
    <row r="73" spans="1:11" ht="18.75">
      <c r="A73" s="500"/>
      <c r="B73" s="501"/>
      <c r="C73" s="501"/>
      <c r="D73" s="504"/>
      <c r="E73" s="478"/>
    </row>
    <row r="74" spans="1:11" ht="18.75">
      <c r="A74" s="500"/>
      <c r="B74" s="501"/>
      <c r="C74" s="501"/>
      <c r="D74" s="504"/>
      <c r="E74" s="478"/>
    </row>
    <row r="75" spans="1:11" ht="18.75">
      <c r="A75" s="500"/>
      <c r="B75" s="501"/>
      <c r="C75" s="501"/>
      <c r="D75" s="504"/>
      <c r="E75" s="478"/>
    </row>
    <row r="76" spans="1:11" ht="18.75">
      <c r="A76" s="500"/>
      <c r="B76" s="501"/>
      <c r="C76" s="501"/>
      <c r="D76" s="504"/>
      <c r="E76" s="478"/>
    </row>
    <row r="77" spans="1:11">
      <c r="A77" s="497"/>
      <c r="B77" s="497"/>
      <c r="C77" s="497"/>
      <c r="D77" s="497"/>
      <c r="E77" s="478"/>
    </row>
    <row r="78" spans="1:11">
      <c r="B78" s="533"/>
      <c r="C78" s="533"/>
      <c r="D78" s="533"/>
      <c r="E78" s="477"/>
    </row>
    <row r="79" spans="1:11">
      <c r="B79" s="533"/>
      <c r="C79" s="533"/>
      <c r="D79" s="533"/>
      <c r="E79" s="477"/>
    </row>
    <row r="80" spans="1:11" ht="18">
      <c r="A80" s="535"/>
    </row>
    <row r="81" spans="1:1" ht="18">
      <c r="A81" s="536"/>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4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4FD4-213C-4615-93F0-EB18C0ADB363}">
  <dimension ref="A1:Z68"/>
  <sheetViews>
    <sheetView view="pageBreakPreview" zoomScale="70" zoomScaleNormal="70" zoomScaleSheetLayoutView="70" workbookViewId="0">
      <selection activeCell="H30" sqref="H30"/>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594" t="s">
        <v>156</v>
      </c>
      <c r="B2" s="594"/>
      <c r="C2" s="594"/>
      <c r="D2" s="594"/>
      <c r="E2" s="594"/>
      <c r="F2" s="594"/>
      <c r="G2" s="594"/>
      <c r="H2" s="594"/>
      <c r="I2" s="594"/>
      <c r="J2" s="594"/>
      <c r="K2" s="594"/>
      <c r="L2" s="594"/>
      <c r="M2" s="594"/>
      <c r="N2" s="594"/>
      <c r="O2" s="594"/>
      <c r="P2" s="594"/>
      <c r="Q2" s="594"/>
      <c r="R2" s="594"/>
      <c r="S2" s="594"/>
      <c r="T2" s="594"/>
      <c r="U2" s="594"/>
      <c r="V2" s="594"/>
      <c r="W2" s="594"/>
      <c r="X2" s="594"/>
      <c r="Y2" s="594"/>
      <c r="Z2" s="594"/>
    </row>
    <row r="3" spans="1:26" ht="27.95" customHeight="1">
      <c r="A3" s="594" t="str">
        <f>UPPER(CONCATENATE("Enero 2024"))</f>
        <v>ENERO 2024</v>
      </c>
      <c r="B3" s="594"/>
      <c r="C3" s="594"/>
      <c r="D3" s="594"/>
      <c r="E3" s="594"/>
      <c r="F3" s="594"/>
      <c r="G3" s="594"/>
      <c r="H3" s="594"/>
      <c r="I3" s="594"/>
      <c r="J3" s="594"/>
      <c r="K3" s="594"/>
      <c r="L3" s="594"/>
      <c r="M3" s="594"/>
      <c r="N3" s="594"/>
      <c r="O3" s="594"/>
      <c r="P3" s="594"/>
      <c r="Q3" s="594"/>
      <c r="R3" s="594"/>
      <c r="S3" s="594"/>
      <c r="T3" s="594"/>
      <c r="U3" s="594"/>
      <c r="V3" s="594"/>
      <c r="W3" s="594"/>
      <c r="X3" s="594"/>
      <c r="Y3" s="594"/>
      <c r="Z3" s="594"/>
    </row>
    <row r="4" spans="1:26">
      <c r="A4" s="135"/>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595" t="s">
        <v>100</v>
      </c>
      <c r="B5" s="134"/>
      <c r="C5" s="595" t="s">
        <v>101</v>
      </c>
      <c r="D5" s="595"/>
      <c r="E5" s="595"/>
      <c r="F5" s="595"/>
      <c r="G5" s="595"/>
      <c r="H5" s="595"/>
      <c r="I5" s="595"/>
      <c r="J5" s="595"/>
      <c r="K5" s="595"/>
      <c r="L5" s="293"/>
      <c r="M5" s="134"/>
      <c r="N5" s="595" t="s">
        <v>102</v>
      </c>
      <c r="O5" s="595"/>
      <c r="P5" s="595"/>
      <c r="Q5" s="595"/>
      <c r="R5" s="595"/>
      <c r="S5" s="595"/>
      <c r="T5" s="595"/>
      <c r="U5" s="595"/>
      <c r="V5" s="595"/>
      <c r="W5" s="293"/>
      <c r="X5" s="594"/>
      <c r="Y5" s="595" t="s">
        <v>103</v>
      </c>
      <c r="Z5" s="595" t="s">
        <v>48</v>
      </c>
    </row>
    <row r="6" spans="1:26" ht="38.25">
      <c r="A6" s="595"/>
      <c r="B6" s="134"/>
      <c r="C6" s="595" t="s">
        <v>157</v>
      </c>
      <c r="D6" s="595"/>
      <c r="E6" s="595"/>
      <c r="F6" s="292"/>
      <c r="G6" s="595" t="s">
        <v>158</v>
      </c>
      <c r="H6" s="595"/>
      <c r="I6" s="595"/>
      <c r="J6" s="292"/>
      <c r="K6" s="595" t="s">
        <v>83</v>
      </c>
      <c r="L6" s="596" t="s">
        <v>48</v>
      </c>
      <c r="M6" s="134"/>
      <c r="N6" s="595" t="s">
        <v>157</v>
      </c>
      <c r="O6" s="595"/>
      <c r="P6" s="595"/>
      <c r="Q6" s="292"/>
      <c r="R6" s="595" t="s">
        <v>158</v>
      </c>
      <c r="S6" s="595"/>
      <c r="T6" s="595"/>
      <c r="U6" s="292"/>
      <c r="V6" s="595" t="s">
        <v>83</v>
      </c>
      <c r="W6" s="596" t="s">
        <v>48</v>
      </c>
      <c r="X6" s="594"/>
      <c r="Y6" s="595"/>
      <c r="Z6" s="595"/>
    </row>
    <row r="7" spans="1:26" ht="38.25">
      <c r="A7" s="595"/>
      <c r="B7" s="134"/>
      <c r="C7" s="292" t="s">
        <v>105</v>
      </c>
      <c r="D7" s="292" t="s">
        <v>106</v>
      </c>
      <c r="E7" s="292" t="s">
        <v>107</v>
      </c>
      <c r="F7" s="292" t="s">
        <v>48</v>
      </c>
      <c r="G7" s="292" t="s">
        <v>105</v>
      </c>
      <c r="H7" s="292" t="s">
        <v>106</v>
      </c>
      <c r="I7" s="292" t="s">
        <v>107</v>
      </c>
      <c r="J7" s="292" t="s">
        <v>48</v>
      </c>
      <c r="K7" s="595"/>
      <c r="L7" s="596"/>
      <c r="M7" s="134"/>
      <c r="N7" s="292" t="s">
        <v>105</v>
      </c>
      <c r="O7" s="292" t="s">
        <v>106</v>
      </c>
      <c r="P7" s="292" t="s">
        <v>107</v>
      </c>
      <c r="Q7" s="292" t="s">
        <v>48</v>
      </c>
      <c r="R7" s="292" t="s">
        <v>105</v>
      </c>
      <c r="S7" s="292" t="s">
        <v>106</v>
      </c>
      <c r="T7" s="292" t="s">
        <v>107</v>
      </c>
      <c r="U7" s="292" t="s">
        <v>48</v>
      </c>
      <c r="V7" s="595"/>
      <c r="W7" s="596"/>
      <c r="X7" s="594"/>
      <c r="Y7" s="595"/>
      <c r="Z7" s="595"/>
    </row>
    <row r="8" spans="1:26" ht="8.1" customHeight="1">
      <c r="A8" s="135"/>
      <c r="B8" s="135"/>
      <c r="C8" s="135"/>
      <c r="D8" s="135"/>
      <c r="E8" s="135"/>
      <c r="F8" s="135"/>
      <c r="G8" s="135"/>
      <c r="H8" s="135"/>
      <c r="I8" s="135"/>
      <c r="J8" s="135"/>
      <c r="K8" s="135"/>
      <c r="L8" s="135"/>
      <c r="M8" s="135"/>
      <c r="N8" s="135"/>
      <c r="O8" s="135"/>
      <c r="P8" s="135"/>
      <c r="Q8" s="135"/>
      <c r="R8" s="135"/>
      <c r="S8" s="135"/>
      <c r="T8" s="135"/>
      <c r="U8" s="135"/>
      <c r="V8" s="135"/>
      <c r="W8" s="135"/>
      <c r="X8" s="135"/>
      <c r="Y8" s="135"/>
      <c r="Z8" s="135"/>
    </row>
    <row r="9" spans="1:26" ht="18.75">
      <c r="A9" s="136" t="s">
        <v>108</v>
      </c>
      <c r="B9" s="135"/>
      <c r="C9" s="137">
        <v>473</v>
      </c>
      <c r="D9" s="138">
        <v>51</v>
      </c>
      <c r="E9" s="139">
        <v>524</v>
      </c>
      <c r="F9" s="138">
        <v>28.73</v>
      </c>
      <c r="G9" s="140">
        <v>1238</v>
      </c>
      <c r="H9" s="138">
        <v>62</v>
      </c>
      <c r="I9" s="141">
        <v>1300</v>
      </c>
      <c r="J9" s="138">
        <v>71.27</v>
      </c>
      <c r="K9" s="141">
        <v>1824</v>
      </c>
      <c r="L9" s="142">
        <v>88.89</v>
      </c>
      <c r="M9" s="135"/>
      <c r="N9" s="137">
        <v>103</v>
      </c>
      <c r="O9" s="138">
        <v>14</v>
      </c>
      <c r="P9" s="139">
        <v>117</v>
      </c>
      <c r="Q9" s="138">
        <v>51.32</v>
      </c>
      <c r="R9" s="138">
        <v>100</v>
      </c>
      <c r="S9" s="138">
        <v>11</v>
      </c>
      <c r="T9" s="139">
        <v>111</v>
      </c>
      <c r="U9" s="138">
        <v>48.68</v>
      </c>
      <c r="V9" s="139">
        <v>228</v>
      </c>
      <c r="W9" s="142">
        <v>11.11</v>
      </c>
      <c r="X9" s="135"/>
      <c r="Y9" s="143">
        <v>2052</v>
      </c>
      <c r="Z9" s="142">
        <v>0.88</v>
      </c>
    </row>
    <row r="10" spans="1:26" ht="18.75">
      <c r="A10" s="136" t="s">
        <v>109</v>
      </c>
      <c r="B10" s="135"/>
      <c r="C10" s="144">
        <v>4946</v>
      </c>
      <c r="D10" s="138">
        <v>246</v>
      </c>
      <c r="E10" s="141">
        <v>5192</v>
      </c>
      <c r="F10" s="138">
        <v>47.16</v>
      </c>
      <c r="G10" s="140">
        <v>5596</v>
      </c>
      <c r="H10" s="138">
        <v>221</v>
      </c>
      <c r="I10" s="141">
        <v>5817</v>
      </c>
      <c r="J10" s="138">
        <v>52.84</v>
      </c>
      <c r="K10" s="141">
        <v>11009</v>
      </c>
      <c r="L10" s="142">
        <v>82.92</v>
      </c>
      <c r="M10" s="135"/>
      <c r="N10" s="144">
        <v>1252</v>
      </c>
      <c r="O10" s="138">
        <v>107</v>
      </c>
      <c r="P10" s="141">
        <v>1359</v>
      </c>
      <c r="Q10" s="138">
        <v>59.95</v>
      </c>
      <c r="R10" s="138">
        <v>832</v>
      </c>
      <c r="S10" s="138">
        <v>76</v>
      </c>
      <c r="T10" s="139">
        <v>908</v>
      </c>
      <c r="U10" s="138">
        <v>40.049999999999997</v>
      </c>
      <c r="V10" s="141">
        <v>2267</v>
      </c>
      <c r="W10" s="142">
        <v>17.079999999999998</v>
      </c>
      <c r="X10" s="135"/>
      <c r="Y10" s="143">
        <v>13276</v>
      </c>
      <c r="Z10" s="294">
        <v>5.7</v>
      </c>
    </row>
    <row r="11" spans="1:26" ht="18.75">
      <c r="A11" s="136" t="s">
        <v>110</v>
      </c>
      <c r="B11" s="135"/>
      <c r="C11" s="137">
        <v>351</v>
      </c>
      <c r="D11" s="138">
        <v>10</v>
      </c>
      <c r="E11" s="139">
        <v>361</v>
      </c>
      <c r="F11" s="138">
        <v>32.79</v>
      </c>
      <c r="G11" s="138">
        <v>725</v>
      </c>
      <c r="H11" s="138">
        <v>15</v>
      </c>
      <c r="I11" s="139">
        <v>740</v>
      </c>
      <c r="J11" s="138">
        <v>67.209999999999994</v>
      </c>
      <c r="K11" s="141">
        <v>1101</v>
      </c>
      <c r="L11" s="142">
        <v>90.25</v>
      </c>
      <c r="M11" s="135"/>
      <c r="N11" s="137">
        <v>45</v>
      </c>
      <c r="O11" s="138">
        <v>2</v>
      </c>
      <c r="P11" s="139">
        <v>47</v>
      </c>
      <c r="Q11" s="138">
        <v>39.5</v>
      </c>
      <c r="R11" s="138">
        <v>68</v>
      </c>
      <c r="S11" s="138">
        <v>4</v>
      </c>
      <c r="T11" s="139">
        <v>72</v>
      </c>
      <c r="U11" s="138">
        <v>60.5</v>
      </c>
      <c r="V11" s="139">
        <v>119</v>
      </c>
      <c r="W11" s="142">
        <v>9.75</v>
      </c>
      <c r="X11" s="135"/>
      <c r="Y11" s="143">
        <v>1220</v>
      </c>
      <c r="Z11" s="142">
        <v>0.52</v>
      </c>
    </row>
    <row r="12" spans="1:26" ht="18.75">
      <c r="A12" s="136" t="s">
        <v>111</v>
      </c>
      <c r="B12" s="135"/>
      <c r="C12" s="137">
        <v>198</v>
      </c>
      <c r="D12" s="138">
        <v>8</v>
      </c>
      <c r="E12" s="139">
        <v>206</v>
      </c>
      <c r="F12" s="138">
        <v>21.87</v>
      </c>
      <c r="G12" s="138">
        <v>722</v>
      </c>
      <c r="H12" s="138">
        <v>14</v>
      </c>
      <c r="I12" s="139">
        <v>736</v>
      </c>
      <c r="J12" s="138">
        <v>78.13</v>
      </c>
      <c r="K12" s="139">
        <v>942</v>
      </c>
      <c r="L12" s="142">
        <v>93.08</v>
      </c>
      <c r="M12" s="135"/>
      <c r="N12" s="137">
        <v>24</v>
      </c>
      <c r="O12" s="138">
        <v>4</v>
      </c>
      <c r="P12" s="139">
        <v>28</v>
      </c>
      <c r="Q12" s="138">
        <v>40</v>
      </c>
      <c r="R12" s="138">
        <v>39</v>
      </c>
      <c r="S12" s="138">
        <v>3</v>
      </c>
      <c r="T12" s="139">
        <v>42</v>
      </c>
      <c r="U12" s="138">
        <v>60</v>
      </c>
      <c r="V12" s="139">
        <v>70</v>
      </c>
      <c r="W12" s="142">
        <v>6.92</v>
      </c>
      <c r="X12" s="135"/>
      <c r="Y12" s="143">
        <v>1012</v>
      </c>
      <c r="Z12" s="142">
        <v>0.43</v>
      </c>
    </row>
    <row r="13" spans="1:26" ht="18.75">
      <c r="A13" s="136" t="s">
        <v>114</v>
      </c>
      <c r="B13" s="135"/>
      <c r="C13" s="144">
        <v>2270</v>
      </c>
      <c r="D13" s="138">
        <v>154</v>
      </c>
      <c r="E13" s="141">
        <v>2424</v>
      </c>
      <c r="F13" s="138">
        <v>46.24</v>
      </c>
      <c r="G13" s="140">
        <v>2716</v>
      </c>
      <c r="H13" s="138">
        <v>102</v>
      </c>
      <c r="I13" s="141">
        <v>2818</v>
      </c>
      <c r="J13" s="138">
        <v>53.76</v>
      </c>
      <c r="K13" s="141">
        <v>5242</v>
      </c>
      <c r="L13" s="142">
        <v>95.47</v>
      </c>
      <c r="M13" s="135"/>
      <c r="N13" s="137">
        <v>85</v>
      </c>
      <c r="O13" s="138">
        <v>2</v>
      </c>
      <c r="P13" s="139">
        <v>87</v>
      </c>
      <c r="Q13" s="138">
        <v>34.94</v>
      </c>
      <c r="R13" s="138">
        <v>149</v>
      </c>
      <c r="S13" s="138">
        <v>13</v>
      </c>
      <c r="T13" s="139">
        <v>162</v>
      </c>
      <c r="U13" s="138">
        <v>65.06</v>
      </c>
      <c r="V13" s="139">
        <v>249</v>
      </c>
      <c r="W13" s="142">
        <v>4.53</v>
      </c>
      <c r="X13" s="135"/>
      <c r="Y13" s="143">
        <v>5491</v>
      </c>
      <c r="Z13" s="142">
        <v>2.36</v>
      </c>
    </row>
    <row r="14" spans="1:26" ht="18.75">
      <c r="A14" s="136" t="s">
        <v>115</v>
      </c>
      <c r="B14" s="135"/>
      <c r="C14" s="144">
        <v>2387</v>
      </c>
      <c r="D14" s="138">
        <v>146</v>
      </c>
      <c r="E14" s="141">
        <v>2533</v>
      </c>
      <c r="F14" s="138">
        <v>33.67</v>
      </c>
      <c r="G14" s="140">
        <v>4788</v>
      </c>
      <c r="H14" s="138">
        <v>202</v>
      </c>
      <c r="I14" s="141">
        <v>4990</v>
      </c>
      <c r="J14" s="138">
        <v>66.33</v>
      </c>
      <c r="K14" s="141">
        <v>7523</v>
      </c>
      <c r="L14" s="142">
        <v>85.7</v>
      </c>
      <c r="M14" s="135"/>
      <c r="N14" s="137">
        <v>484</v>
      </c>
      <c r="O14" s="138">
        <v>68</v>
      </c>
      <c r="P14" s="139">
        <v>552</v>
      </c>
      <c r="Q14" s="138">
        <v>43.98</v>
      </c>
      <c r="R14" s="138">
        <v>634</v>
      </c>
      <c r="S14" s="138">
        <v>69</v>
      </c>
      <c r="T14" s="139">
        <v>703</v>
      </c>
      <c r="U14" s="138">
        <v>56.02</v>
      </c>
      <c r="V14" s="141">
        <v>1255</v>
      </c>
      <c r="W14" s="142">
        <v>14.3</v>
      </c>
      <c r="X14" s="135"/>
      <c r="Y14" s="143">
        <v>8778</v>
      </c>
      <c r="Z14" s="142">
        <v>3.77</v>
      </c>
    </row>
    <row r="15" spans="1:26" ht="18.75">
      <c r="A15" s="136" t="s">
        <v>116</v>
      </c>
      <c r="B15" s="135"/>
      <c r="C15" s="144">
        <v>5393</v>
      </c>
      <c r="D15" s="138">
        <v>551</v>
      </c>
      <c r="E15" s="141">
        <v>5944</v>
      </c>
      <c r="F15" s="138">
        <v>25.98</v>
      </c>
      <c r="G15" s="140">
        <v>16140</v>
      </c>
      <c r="H15" s="138">
        <v>798</v>
      </c>
      <c r="I15" s="141">
        <v>16938</v>
      </c>
      <c r="J15" s="138">
        <v>74.02</v>
      </c>
      <c r="K15" s="141">
        <v>22882</v>
      </c>
      <c r="L15" s="142">
        <v>89.74</v>
      </c>
      <c r="M15" s="135"/>
      <c r="N15" s="137">
        <v>397</v>
      </c>
      <c r="O15" s="138">
        <v>59</v>
      </c>
      <c r="P15" s="139">
        <v>456</v>
      </c>
      <c r="Q15" s="138">
        <v>17.43</v>
      </c>
      <c r="R15" s="140">
        <v>2055</v>
      </c>
      <c r="S15" s="138">
        <v>105</v>
      </c>
      <c r="T15" s="141">
        <v>2160</v>
      </c>
      <c r="U15" s="138">
        <v>82.57</v>
      </c>
      <c r="V15" s="141">
        <v>2616</v>
      </c>
      <c r="W15" s="142">
        <v>10.26</v>
      </c>
      <c r="X15" s="135"/>
      <c r="Y15" s="143">
        <v>25498</v>
      </c>
      <c r="Z15" s="142">
        <v>10.95</v>
      </c>
    </row>
    <row r="16" spans="1:26" ht="18.75">
      <c r="A16" s="136" t="s">
        <v>112</v>
      </c>
      <c r="B16" s="135"/>
      <c r="C16" s="144">
        <v>1977</v>
      </c>
      <c r="D16" s="138">
        <v>112</v>
      </c>
      <c r="E16" s="141">
        <v>2089</v>
      </c>
      <c r="F16" s="138">
        <v>48.13</v>
      </c>
      <c r="G16" s="140">
        <v>2138</v>
      </c>
      <c r="H16" s="138">
        <v>113</v>
      </c>
      <c r="I16" s="141">
        <v>2251</v>
      </c>
      <c r="J16" s="138">
        <v>51.87</v>
      </c>
      <c r="K16" s="141">
        <v>4340</v>
      </c>
      <c r="L16" s="142">
        <v>99.5</v>
      </c>
      <c r="M16" s="135"/>
      <c r="N16" s="137">
        <v>5</v>
      </c>
      <c r="O16" s="138"/>
      <c r="P16" s="139">
        <v>5</v>
      </c>
      <c r="Q16" s="138">
        <v>22.73</v>
      </c>
      <c r="R16" s="138">
        <v>13</v>
      </c>
      <c r="S16" s="138">
        <v>4</v>
      </c>
      <c r="T16" s="139">
        <v>17</v>
      </c>
      <c r="U16" s="138">
        <v>77.27</v>
      </c>
      <c r="V16" s="139">
        <v>22</v>
      </c>
      <c r="W16" s="142">
        <v>0.5</v>
      </c>
      <c r="X16" s="135"/>
      <c r="Y16" s="143">
        <v>4362</v>
      </c>
      <c r="Z16" s="142">
        <v>1.87</v>
      </c>
    </row>
    <row r="17" spans="1:26" ht="18.75">
      <c r="A17" s="136" t="s">
        <v>113</v>
      </c>
      <c r="B17" s="135"/>
      <c r="C17" s="137">
        <v>268</v>
      </c>
      <c r="D17" s="138">
        <v>10</v>
      </c>
      <c r="E17" s="139">
        <v>278</v>
      </c>
      <c r="F17" s="138">
        <v>33.82</v>
      </c>
      <c r="G17" s="138">
        <v>529</v>
      </c>
      <c r="H17" s="138">
        <v>15</v>
      </c>
      <c r="I17" s="139">
        <v>544</v>
      </c>
      <c r="J17" s="138">
        <v>66.180000000000007</v>
      </c>
      <c r="K17" s="139">
        <v>822</v>
      </c>
      <c r="L17" s="142">
        <v>67.27</v>
      </c>
      <c r="M17" s="135"/>
      <c r="N17" s="137">
        <v>127</v>
      </c>
      <c r="O17" s="138">
        <v>8</v>
      </c>
      <c r="P17" s="139">
        <v>135</v>
      </c>
      <c r="Q17" s="138">
        <v>33.75</v>
      </c>
      <c r="R17" s="138">
        <v>250</v>
      </c>
      <c r="S17" s="138">
        <v>15</v>
      </c>
      <c r="T17" s="139">
        <v>265</v>
      </c>
      <c r="U17" s="138">
        <v>66.25</v>
      </c>
      <c r="V17" s="139">
        <v>400</v>
      </c>
      <c r="W17" s="142">
        <v>32.729999999999997</v>
      </c>
      <c r="X17" s="135"/>
      <c r="Y17" s="143">
        <v>1222</v>
      </c>
      <c r="Z17" s="142">
        <v>0.52</v>
      </c>
    </row>
    <row r="18" spans="1:26" ht="18.75">
      <c r="A18" s="136" t="s">
        <v>117</v>
      </c>
      <c r="B18" s="135"/>
      <c r="C18" s="144">
        <v>1441</v>
      </c>
      <c r="D18" s="138">
        <v>119</v>
      </c>
      <c r="E18" s="141">
        <v>1560</v>
      </c>
      <c r="F18" s="138">
        <v>38.29</v>
      </c>
      <c r="G18" s="140">
        <v>2375</v>
      </c>
      <c r="H18" s="138">
        <v>139</v>
      </c>
      <c r="I18" s="141">
        <v>2514</v>
      </c>
      <c r="J18" s="138">
        <v>61.71</v>
      </c>
      <c r="K18" s="141">
        <v>4074</v>
      </c>
      <c r="L18" s="142">
        <v>99.03</v>
      </c>
      <c r="M18" s="135"/>
      <c r="N18" s="137">
        <v>4</v>
      </c>
      <c r="O18" s="138"/>
      <c r="P18" s="139">
        <v>4</v>
      </c>
      <c r="Q18" s="138">
        <v>10</v>
      </c>
      <c r="R18" s="138">
        <v>34</v>
      </c>
      <c r="S18" s="138">
        <v>2</v>
      </c>
      <c r="T18" s="139">
        <v>36</v>
      </c>
      <c r="U18" s="138">
        <v>90</v>
      </c>
      <c r="V18" s="139">
        <v>40</v>
      </c>
      <c r="W18" s="142">
        <v>0.97</v>
      </c>
      <c r="X18" s="135"/>
      <c r="Y18" s="143">
        <v>4114</v>
      </c>
      <c r="Z18" s="142">
        <v>1.77</v>
      </c>
    </row>
    <row r="19" spans="1:26" ht="18.75">
      <c r="A19" s="136" t="s">
        <v>122</v>
      </c>
      <c r="B19" s="135"/>
      <c r="C19" s="144">
        <v>6821</v>
      </c>
      <c r="D19" s="138">
        <v>673</v>
      </c>
      <c r="E19" s="141">
        <v>7494</v>
      </c>
      <c r="F19" s="138">
        <v>22.1</v>
      </c>
      <c r="G19" s="140">
        <v>24969</v>
      </c>
      <c r="H19" s="140">
        <v>1441</v>
      </c>
      <c r="I19" s="141">
        <v>26410</v>
      </c>
      <c r="J19" s="138">
        <v>77.900000000000006</v>
      </c>
      <c r="K19" s="141">
        <v>33904</v>
      </c>
      <c r="L19" s="142">
        <v>96.16</v>
      </c>
      <c r="M19" s="135"/>
      <c r="N19" s="137">
        <v>692</v>
      </c>
      <c r="O19" s="138">
        <v>104</v>
      </c>
      <c r="P19" s="139">
        <v>796</v>
      </c>
      <c r="Q19" s="138">
        <v>58.83</v>
      </c>
      <c r="R19" s="138">
        <v>507</v>
      </c>
      <c r="S19" s="138">
        <v>50</v>
      </c>
      <c r="T19" s="139">
        <v>557</v>
      </c>
      <c r="U19" s="138">
        <v>41.17</v>
      </c>
      <c r="V19" s="141">
        <v>1353</v>
      </c>
      <c r="W19" s="142">
        <v>3.84</v>
      </c>
      <c r="X19" s="135"/>
      <c r="Y19" s="143">
        <v>35257</v>
      </c>
      <c r="Z19" s="142">
        <v>15.14</v>
      </c>
    </row>
    <row r="20" spans="1:26" ht="18.75">
      <c r="A20" s="136" t="s">
        <v>118</v>
      </c>
      <c r="B20" s="135"/>
      <c r="C20" s="144">
        <v>2053</v>
      </c>
      <c r="D20" s="138">
        <v>141</v>
      </c>
      <c r="E20" s="141">
        <v>2194</v>
      </c>
      <c r="F20" s="138">
        <v>35.69</v>
      </c>
      <c r="G20" s="140">
        <v>3806</v>
      </c>
      <c r="H20" s="138">
        <v>148</v>
      </c>
      <c r="I20" s="141">
        <v>3954</v>
      </c>
      <c r="J20" s="138">
        <v>64.31</v>
      </c>
      <c r="K20" s="141">
        <v>6148</v>
      </c>
      <c r="L20" s="142">
        <v>95.44</v>
      </c>
      <c r="M20" s="135"/>
      <c r="N20" s="137">
        <v>72</v>
      </c>
      <c r="O20" s="138">
        <v>22</v>
      </c>
      <c r="P20" s="139">
        <v>94</v>
      </c>
      <c r="Q20" s="138">
        <v>31.97</v>
      </c>
      <c r="R20" s="138">
        <v>175</v>
      </c>
      <c r="S20" s="138">
        <v>25</v>
      </c>
      <c r="T20" s="139">
        <v>200</v>
      </c>
      <c r="U20" s="138">
        <v>68.03</v>
      </c>
      <c r="V20" s="139">
        <v>294</v>
      </c>
      <c r="W20" s="142">
        <v>4.5599999999999996</v>
      </c>
      <c r="X20" s="135"/>
      <c r="Y20" s="143">
        <v>6442</v>
      </c>
      <c r="Z20" s="142">
        <v>2.77</v>
      </c>
    </row>
    <row r="21" spans="1:26" ht="18.75">
      <c r="A21" s="136" t="s">
        <v>119</v>
      </c>
      <c r="B21" s="135"/>
      <c r="C21" s="144">
        <v>1061</v>
      </c>
      <c r="D21" s="138">
        <v>95</v>
      </c>
      <c r="E21" s="141">
        <v>1156</v>
      </c>
      <c r="F21" s="138">
        <v>35.68</v>
      </c>
      <c r="G21" s="140">
        <v>1994</v>
      </c>
      <c r="H21" s="138">
        <v>90</v>
      </c>
      <c r="I21" s="141">
        <v>2084</v>
      </c>
      <c r="J21" s="138">
        <v>64.319999999999993</v>
      </c>
      <c r="K21" s="141">
        <v>3240</v>
      </c>
      <c r="L21" s="142">
        <v>81.41</v>
      </c>
      <c r="M21" s="135"/>
      <c r="N21" s="137">
        <v>263</v>
      </c>
      <c r="O21" s="138">
        <v>20</v>
      </c>
      <c r="P21" s="139">
        <v>283</v>
      </c>
      <c r="Q21" s="138">
        <v>38.24</v>
      </c>
      <c r="R21" s="138">
        <v>444</v>
      </c>
      <c r="S21" s="138">
        <v>13</v>
      </c>
      <c r="T21" s="139">
        <v>457</v>
      </c>
      <c r="U21" s="138">
        <v>61.76</v>
      </c>
      <c r="V21" s="139">
        <v>740</v>
      </c>
      <c r="W21" s="142">
        <v>18.59</v>
      </c>
      <c r="X21" s="135"/>
      <c r="Y21" s="143">
        <v>3980</v>
      </c>
      <c r="Z21" s="142">
        <v>1.71</v>
      </c>
    </row>
    <row r="22" spans="1:26" ht="18.75">
      <c r="A22" s="136" t="s">
        <v>120</v>
      </c>
      <c r="B22" s="135"/>
      <c r="C22" s="144">
        <v>1424</v>
      </c>
      <c r="D22" s="138">
        <v>142</v>
      </c>
      <c r="E22" s="141">
        <v>1566</v>
      </c>
      <c r="F22" s="138">
        <v>33.07</v>
      </c>
      <c r="G22" s="140">
        <v>2944</v>
      </c>
      <c r="H22" s="138">
        <v>225</v>
      </c>
      <c r="I22" s="141">
        <v>3169</v>
      </c>
      <c r="J22" s="138">
        <v>66.930000000000007</v>
      </c>
      <c r="K22" s="141">
        <v>4735</v>
      </c>
      <c r="L22" s="142">
        <v>93.23</v>
      </c>
      <c r="M22" s="135"/>
      <c r="N22" s="137">
        <v>140</v>
      </c>
      <c r="O22" s="138">
        <v>20</v>
      </c>
      <c r="P22" s="139">
        <v>160</v>
      </c>
      <c r="Q22" s="138">
        <v>46.51</v>
      </c>
      <c r="R22" s="138">
        <v>172</v>
      </c>
      <c r="S22" s="138">
        <v>12</v>
      </c>
      <c r="T22" s="139">
        <v>184</v>
      </c>
      <c r="U22" s="138">
        <v>53.49</v>
      </c>
      <c r="V22" s="139">
        <v>344</v>
      </c>
      <c r="W22" s="142">
        <v>6.77</v>
      </c>
      <c r="X22" s="135"/>
      <c r="Y22" s="143">
        <v>5079</v>
      </c>
      <c r="Z22" s="142">
        <v>2.1800000000000002</v>
      </c>
    </row>
    <row r="23" spans="1:26" ht="18.75">
      <c r="A23" s="136" t="s">
        <v>121</v>
      </c>
      <c r="B23" s="135"/>
      <c r="C23" s="144">
        <v>6425</v>
      </c>
      <c r="D23" s="138">
        <v>339</v>
      </c>
      <c r="E23" s="141">
        <v>6764</v>
      </c>
      <c r="F23" s="138">
        <v>57.75</v>
      </c>
      <c r="G23" s="140">
        <v>4740</v>
      </c>
      <c r="H23" s="138">
        <v>209</v>
      </c>
      <c r="I23" s="141">
        <v>4949</v>
      </c>
      <c r="J23" s="138">
        <v>42.25</v>
      </c>
      <c r="K23" s="141">
        <v>11713</v>
      </c>
      <c r="L23" s="142">
        <v>87.55</v>
      </c>
      <c r="M23" s="135"/>
      <c r="N23" s="137">
        <v>881</v>
      </c>
      <c r="O23" s="138">
        <v>46</v>
      </c>
      <c r="P23" s="139">
        <v>927</v>
      </c>
      <c r="Q23" s="138">
        <v>55.68</v>
      </c>
      <c r="R23" s="138">
        <v>709</v>
      </c>
      <c r="S23" s="138">
        <v>29</v>
      </c>
      <c r="T23" s="139">
        <v>738</v>
      </c>
      <c r="U23" s="138">
        <v>44.32</v>
      </c>
      <c r="V23" s="141">
        <v>1665</v>
      </c>
      <c r="W23" s="142">
        <v>12.45</v>
      </c>
      <c r="X23" s="135"/>
      <c r="Y23" s="143">
        <v>13378</v>
      </c>
      <c r="Z23" s="142">
        <v>5.75</v>
      </c>
    </row>
    <row r="24" spans="1:26" ht="18.75">
      <c r="A24" s="136" t="s">
        <v>123</v>
      </c>
      <c r="B24" s="135"/>
      <c r="C24" s="144">
        <v>2241</v>
      </c>
      <c r="D24" s="138">
        <v>201</v>
      </c>
      <c r="E24" s="141">
        <v>2442</v>
      </c>
      <c r="F24" s="138">
        <v>47.81</v>
      </c>
      <c r="G24" s="140">
        <v>2574</v>
      </c>
      <c r="H24" s="138">
        <v>92</v>
      </c>
      <c r="I24" s="141">
        <v>2666</v>
      </c>
      <c r="J24" s="138">
        <v>52.19</v>
      </c>
      <c r="K24" s="141">
        <v>5108</v>
      </c>
      <c r="L24" s="142">
        <v>77.69</v>
      </c>
      <c r="M24" s="135"/>
      <c r="N24" s="137">
        <v>846</v>
      </c>
      <c r="O24" s="138">
        <v>67</v>
      </c>
      <c r="P24" s="139">
        <v>913</v>
      </c>
      <c r="Q24" s="138">
        <v>62.24</v>
      </c>
      <c r="R24" s="138">
        <v>549</v>
      </c>
      <c r="S24" s="138">
        <v>5</v>
      </c>
      <c r="T24" s="139">
        <v>554</v>
      </c>
      <c r="U24" s="138">
        <v>37.76</v>
      </c>
      <c r="V24" s="141">
        <v>1467</v>
      </c>
      <c r="W24" s="142">
        <v>22.31</v>
      </c>
      <c r="X24" s="135"/>
      <c r="Y24" s="143">
        <v>6575</v>
      </c>
      <c r="Z24" s="142">
        <v>2.82</v>
      </c>
    </row>
    <row r="25" spans="1:26" ht="18.75">
      <c r="A25" s="136" t="s">
        <v>124</v>
      </c>
      <c r="B25" s="135"/>
      <c r="C25" s="137">
        <v>977</v>
      </c>
      <c r="D25" s="138">
        <v>74</v>
      </c>
      <c r="E25" s="141">
        <v>1051</v>
      </c>
      <c r="F25" s="138">
        <v>29.57</v>
      </c>
      <c r="G25" s="140">
        <v>2348</v>
      </c>
      <c r="H25" s="138">
        <v>155</v>
      </c>
      <c r="I25" s="141">
        <v>2503</v>
      </c>
      <c r="J25" s="138">
        <v>70.430000000000007</v>
      </c>
      <c r="K25" s="141">
        <v>3554</v>
      </c>
      <c r="L25" s="142">
        <v>91.29</v>
      </c>
      <c r="M25" s="135"/>
      <c r="N25" s="137">
        <v>134</v>
      </c>
      <c r="O25" s="138">
        <v>4</v>
      </c>
      <c r="P25" s="139">
        <v>138</v>
      </c>
      <c r="Q25" s="138">
        <v>40.71</v>
      </c>
      <c r="R25" s="138">
        <v>197</v>
      </c>
      <c r="S25" s="138">
        <v>4</v>
      </c>
      <c r="T25" s="139">
        <v>201</v>
      </c>
      <c r="U25" s="138">
        <v>59.29</v>
      </c>
      <c r="V25" s="139">
        <v>339</v>
      </c>
      <c r="W25" s="142">
        <v>8.7100000000000009</v>
      </c>
      <c r="X25" s="135"/>
      <c r="Y25" s="143">
        <v>3893</v>
      </c>
      <c r="Z25" s="142">
        <v>1.67</v>
      </c>
    </row>
    <row r="26" spans="1:26" ht="18.75">
      <c r="A26" s="136" t="s">
        <v>125</v>
      </c>
      <c r="B26" s="135"/>
      <c r="C26" s="144">
        <v>1248</v>
      </c>
      <c r="D26" s="138">
        <v>80</v>
      </c>
      <c r="E26" s="141">
        <v>1328</v>
      </c>
      <c r="F26" s="138">
        <v>50.59</v>
      </c>
      <c r="G26" s="140">
        <v>1218</v>
      </c>
      <c r="H26" s="138">
        <v>79</v>
      </c>
      <c r="I26" s="141">
        <v>1297</v>
      </c>
      <c r="J26" s="138">
        <v>49.41</v>
      </c>
      <c r="K26" s="141">
        <v>2625</v>
      </c>
      <c r="L26" s="142">
        <v>98.39</v>
      </c>
      <c r="M26" s="135"/>
      <c r="N26" s="137">
        <v>17</v>
      </c>
      <c r="O26" s="138">
        <v>2</v>
      </c>
      <c r="P26" s="139">
        <v>19</v>
      </c>
      <c r="Q26" s="138">
        <v>44.19</v>
      </c>
      <c r="R26" s="138">
        <v>22</v>
      </c>
      <c r="S26" s="138">
        <v>2</v>
      </c>
      <c r="T26" s="139">
        <v>24</v>
      </c>
      <c r="U26" s="138">
        <v>55.81</v>
      </c>
      <c r="V26" s="139">
        <v>43</v>
      </c>
      <c r="W26" s="142">
        <v>1.61</v>
      </c>
      <c r="X26" s="135"/>
      <c r="Y26" s="143">
        <v>2668</v>
      </c>
      <c r="Z26" s="142">
        <v>1.1499999999999999</v>
      </c>
    </row>
    <row r="27" spans="1:26" ht="18.75">
      <c r="A27" s="136" t="s">
        <v>126</v>
      </c>
      <c r="B27" s="135"/>
      <c r="C27" s="144">
        <v>3694</v>
      </c>
      <c r="D27" s="138">
        <v>284</v>
      </c>
      <c r="E27" s="141">
        <v>3978</v>
      </c>
      <c r="F27" s="138">
        <v>41.52</v>
      </c>
      <c r="G27" s="140">
        <v>5370</v>
      </c>
      <c r="H27" s="138">
        <v>234</v>
      </c>
      <c r="I27" s="141">
        <v>5604</v>
      </c>
      <c r="J27" s="138">
        <v>58.48</v>
      </c>
      <c r="K27" s="141">
        <v>9582</v>
      </c>
      <c r="L27" s="142">
        <v>93.36</v>
      </c>
      <c r="M27" s="135"/>
      <c r="N27" s="137">
        <v>301</v>
      </c>
      <c r="O27" s="138">
        <v>26</v>
      </c>
      <c r="P27" s="139">
        <v>327</v>
      </c>
      <c r="Q27" s="138">
        <v>47.95</v>
      </c>
      <c r="R27" s="138">
        <v>345</v>
      </c>
      <c r="S27" s="138">
        <v>10</v>
      </c>
      <c r="T27" s="139">
        <v>355</v>
      </c>
      <c r="U27" s="138">
        <v>52.05</v>
      </c>
      <c r="V27" s="139">
        <v>682</v>
      </c>
      <c r="W27" s="142">
        <v>6.64</v>
      </c>
      <c r="X27" s="135"/>
      <c r="Y27" s="143">
        <v>10264</v>
      </c>
      <c r="Z27" s="142">
        <v>4.41</v>
      </c>
    </row>
    <row r="28" spans="1:26" ht="18.75">
      <c r="A28" s="136" t="s">
        <v>127</v>
      </c>
      <c r="B28" s="135"/>
      <c r="C28" s="144">
        <v>1879</v>
      </c>
      <c r="D28" s="138">
        <v>88</v>
      </c>
      <c r="E28" s="141">
        <v>1967</v>
      </c>
      <c r="F28" s="138">
        <v>51.98</v>
      </c>
      <c r="G28" s="140">
        <v>1764</v>
      </c>
      <c r="H28" s="138">
        <v>53</v>
      </c>
      <c r="I28" s="141">
        <v>1817</v>
      </c>
      <c r="J28" s="138">
        <v>48.02</v>
      </c>
      <c r="K28" s="141">
        <v>3784</v>
      </c>
      <c r="L28" s="142">
        <v>98.01</v>
      </c>
      <c r="M28" s="135"/>
      <c r="N28" s="137">
        <v>16</v>
      </c>
      <c r="O28" s="138">
        <v>17</v>
      </c>
      <c r="P28" s="139">
        <v>33</v>
      </c>
      <c r="Q28" s="138">
        <v>42.86</v>
      </c>
      <c r="R28" s="138">
        <v>33</v>
      </c>
      <c r="S28" s="138">
        <v>11</v>
      </c>
      <c r="T28" s="139">
        <v>44</v>
      </c>
      <c r="U28" s="138">
        <v>57.14</v>
      </c>
      <c r="V28" s="139">
        <v>77</v>
      </c>
      <c r="W28" s="142">
        <v>1.99</v>
      </c>
      <c r="X28" s="135"/>
      <c r="Y28" s="143">
        <v>3861</v>
      </c>
      <c r="Z28" s="142">
        <v>1.66</v>
      </c>
    </row>
    <row r="29" spans="1:26" ht="18.75">
      <c r="A29" s="136" t="s">
        <v>128</v>
      </c>
      <c r="B29" s="135"/>
      <c r="C29" s="144">
        <v>3755</v>
      </c>
      <c r="D29" s="138">
        <v>337</v>
      </c>
      <c r="E29" s="141">
        <v>4092</v>
      </c>
      <c r="F29" s="138">
        <v>58.42</v>
      </c>
      <c r="G29" s="140">
        <v>2716</v>
      </c>
      <c r="H29" s="138">
        <v>196</v>
      </c>
      <c r="I29" s="141">
        <v>2912</v>
      </c>
      <c r="J29" s="138">
        <v>41.58</v>
      </c>
      <c r="K29" s="141">
        <v>7004</v>
      </c>
      <c r="L29" s="142">
        <v>92.34</v>
      </c>
      <c r="M29" s="135"/>
      <c r="N29" s="137">
        <v>168</v>
      </c>
      <c r="O29" s="138">
        <v>15</v>
      </c>
      <c r="P29" s="139">
        <v>183</v>
      </c>
      <c r="Q29" s="138">
        <v>31.5</v>
      </c>
      <c r="R29" s="138">
        <v>380</v>
      </c>
      <c r="S29" s="138">
        <v>18</v>
      </c>
      <c r="T29" s="139">
        <v>398</v>
      </c>
      <c r="U29" s="138">
        <v>68.5</v>
      </c>
      <c r="V29" s="139">
        <v>581</v>
      </c>
      <c r="W29" s="142">
        <v>7.66</v>
      </c>
      <c r="X29" s="135"/>
      <c r="Y29" s="143">
        <v>7585</v>
      </c>
      <c r="Z29" s="142">
        <v>3.26</v>
      </c>
    </row>
    <row r="30" spans="1:26" ht="18.75">
      <c r="A30" s="136" t="s">
        <v>129</v>
      </c>
      <c r="B30" s="135"/>
      <c r="C30" s="137">
        <v>756</v>
      </c>
      <c r="D30" s="138">
        <v>58</v>
      </c>
      <c r="E30" s="139">
        <v>814</v>
      </c>
      <c r="F30" s="138">
        <v>28.41</v>
      </c>
      <c r="G30" s="140">
        <v>1942</v>
      </c>
      <c r="H30" s="138">
        <v>109</v>
      </c>
      <c r="I30" s="141">
        <v>2051</v>
      </c>
      <c r="J30" s="138">
        <v>71.59</v>
      </c>
      <c r="K30" s="141">
        <v>2865</v>
      </c>
      <c r="L30" s="142">
        <v>94.03</v>
      </c>
      <c r="M30" s="135"/>
      <c r="N30" s="137">
        <v>31</v>
      </c>
      <c r="O30" s="138">
        <v>5</v>
      </c>
      <c r="P30" s="139">
        <v>36</v>
      </c>
      <c r="Q30" s="138">
        <v>19.78</v>
      </c>
      <c r="R30" s="138">
        <v>142</v>
      </c>
      <c r="S30" s="138">
        <v>4</v>
      </c>
      <c r="T30" s="139">
        <v>146</v>
      </c>
      <c r="U30" s="138">
        <v>80.22</v>
      </c>
      <c r="V30" s="139">
        <v>182</v>
      </c>
      <c r="W30" s="142">
        <v>5.97</v>
      </c>
      <c r="X30" s="135"/>
      <c r="Y30" s="143">
        <v>3047</v>
      </c>
      <c r="Z30" s="142">
        <v>1.31</v>
      </c>
    </row>
    <row r="31" spans="1:26" ht="18.75">
      <c r="A31" s="136" t="s">
        <v>130</v>
      </c>
      <c r="B31" s="135"/>
      <c r="C31" s="144">
        <v>2190</v>
      </c>
      <c r="D31" s="138">
        <v>154</v>
      </c>
      <c r="E31" s="141">
        <v>2344</v>
      </c>
      <c r="F31" s="138">
        <v>68.540000000000006</v>
      </c>
      <c r="G31" s="140">
        <v>1048</v>
      </c>
      <c r="H31" s="138">
        <v>28</v>
      </c>
      <c r="I31" s="141">
        <v>1076</v>
      </c>
      <c r="J31" s="138">
        <v>31.46</v>
      </c>
      <c r="K31" s="141">
        <v>3420</v>
      </c>
      <c r="L31" s="142">
        <v>91.84</v>
      </c>
      <c r="M31" s="135"/>
      <c r="N31" s="137">
        <v>100</v>
      </c>
      <c r="O31" s="138">
        <v>8</v>
      </c>
      <c r="P31" s="139">
        <v>108</v>
      </c>
      <c r="Q31" s="138">
        <v>35.53</v>
      </c>
      <c r="R31" s="138">
        <v>186</v>
      </c>
      <c r="S31" s="138">
        <v>10</v>
      </c>
      <c r="T31" s="139">
        <v>196</v>
      </c>
      <c r="U31" s="138">
        <v>64.47</v>
      </c>
      <c r="V31" s="139">
        <v>304</v>
      </c>
      <c r="W31" s="142">
        <v>8.16</v>
      </c>
      <c r="X31" s="135"/>
      <c r="Y31" s="143">
        <v>3724</v>
      </c>
      <c r="Z31" s="294">
        <v>1.6</v>
      </c>
    </row>
    <row r="32" spans="1:26" ht="18.75">
      <c r="A32" s="136" t="s">
        <v>131</v>
      </c>
      <c r="B32" s="135"/>
      <c r="C32" s="144">
        <v>1918</v>
      </c>
      <c r="D32" s="138">
        <v>117</v>
      </c>
      <c r="E32" s="141">
        <v>2035</v>
      </c>
      <c r="F32" s="138">
        <v>70.099999999999994</v>
      </c>
      <c r="G32" s="138">
        <v>836</v>
      </c>
      <c r="H32" s="138">
        <v>32</v>
      </c>
      <c r="I32" s="139">
        <v>868</v>
      </c>
      <c r="J32" s="138">
        <v>29.9</v>
      </c>
      <c r="K32" s="141">
        <v>2903</v>
      </c>
      <c r="L32" s="142">
        <v>93.43</v>
      </c>
      <c r="M32" s="135"/>
      <c r="N32" s="137">
        <v>84</v>
      </c>
      <c r="O32" s="138">
        <v>5</v>
      </c>
      <c r="P32" s="139">
        <v>89</v>
      </c>
      <c r="Q32" s="138">
        <v>43.63</v>
      </c>
      <c r="R32" s="138">
        <v>111</v>
      </c>
      <c r="S32" s="138">
        <v>4</v>
      </c>
      <c r="T32" s="139">
        <v>115</v>
      </c>
      <c r="U32" s="138">
        <v>56.37</v>
      </c>
      <c r="V32" s="139">
        <v>204</v>
      </c>
      <c r="W32" s="142">
        <v>6.57</v>
      </c>
      <c r="X32" s="135"/>
      <c r="Y32" s="143">
        <v>3107</v>
      </c>
      <c r="Z32" s="142">
        <v>1.33</v>
      </c>
    </row>
    <row r="33" spans="1:26" ht="18.75">
      <c r="A33" s="136" t="s">
        <v>132</v>
      </c>
      <c r="B33" s="135"/>
      <c r="C33" s="144">
        <v>1064</v>
      </c>
      <c r="D33" s="138">
        <v>34</v>
      </c>
      <c r="E33" s="141">
        <v>1098</v>
      </c>
      <c r="F33" s="138">
        <v>31.76</v>
      </c>
      <c r="G33" s="140">
        <v>2286</v>
      </c>
      <c r="H33" s="138">
        <v>73</v>
      </c>
      <c r="I33" s="141">
        <v>2359</v>
      </c>
      <c r="J33" s="138">
        <v>68.239999999999995</v>
      </c>
      <c r="K33" s="141">
        <v>3457</v>
      </c>
      <c r="L33" s="142">
        <v>84.67</v>
      </c>
      <c r="M33" s="135"/>
      <c r="N33" s="137">
        <v>253</v>
      </c>
      <c r="O33" s="138">
        <v>9</v>
      </c>
      <c r="P33" s="139">
        <v>262</v>
      </c>
      <c r="Q33" s="138">
        <v>41.85</v>
      </c>
      <c r="R33" s="138">
        <v>339</v>
      </c>
      <c r="S33" s="138">
        <v>25</v>
      </c>
      <c r="T33" s="139">
        <v>364</v>
      </c>
      <c r="U33" s="138">
        <v>58.15</v>
      </c>
      <c r="V33" s="139">
        <v>626</v>
      </c>
      <c r="W33" s="142">
        <v>15.33</v>
      </c>
      <c r="X33" s="135"/>
      <c r="Y33" s="143">
        <v>4083</v>
      </c>
      <c r="Z33" s="142">
        <v>1.75</v>
      </c>
    </row>
    <row r="34" spans="1:26" ht="18.75">
      <c r="A34" s="136" t="s">
        <v>133</v>
      </c>
      <c r="B34" s="135"/>
      <c r="C34" s="144">
        <v>3590</v>
      </c>
      <c r="D34" s="138">
        <v>276</v>
      </c>
      <c r="E34" s="141">
        <v>3866</v>
      </c>
      <c r="F34" s="138">
        <v>36.19</v>
      </c>
      <c r="G34" s="140">
        <v>6564</v>
      </c>
      <c r="H34" s="138">
        <v>252</v>
      </c>
      <c r="I34" s="141">
        <v>6816</v>
      </c>
      <c r="J34" s="138">
        <v>63.81</v>
      </c>
      <c r="K34" s="141">
        <v>10682</v>
      </c>
      <c r="L34" s="142">
        <v>97.87</v>
      </c>
      <c r="M34" s="135"/>
      <c r="N34" s="137">
        <v>32</v>
      </c>
      <c r="O34" s="138">
        <v>29</v>
      </c>
      <c r="P34" s="139">
        <v>61</v>
      </c>
      <c r="Q34" s="138">
        <v>26.18</v>
      </c>
      <c r="R34" s="138">
        <v>111</v>
      </c>
      <c r="S34" s="138">
        <v>61</v>
      </c>
      <c r="T34" s="139">
        <v>172</v>
      </c>
      <c r="U34" s="138">
        <v>73.819999999999993</v>
      </c>
      <c r="V34" s="139">
        <v>233</v>
      </c>
      <c r="W34" s="142">
        <v>2.13</v>
      </c>
      <c r="X34" s="135"/>
      <c r="Y34" s="143">
        <v>10915</v>
      </c>
      <c r="Z34" s="142">
        <v>4.6900000000000004</v>
      </c>
    </row>
    <row r="35" spans="1:26" ht="18.75">
      <c r="A35" s="136" t="s">
        <v>134</v>
      </c>
      <c r="B35" s="135"/>
      <c r="C35" s="144">
        <v>1081</v>
      </c>
      <c r="D35" s="138">
        <v>75</v>
      </c>
      <c r="E35" s="141">
        <v>1156</v>
      </c>
      <c r="F35" s="138">
        <v>28.68</v>
      </c>
      <c r="G35" s="140">
        <v>2773</v>
      </c>
      <c r="H35" s="138">
        <v>101</v>
      </c>
      <c r="I35" s="141">
        <v>2874</v>
      </c>
      <c r="J35" s="138">
        <v>71.319999999999993</v>
      </c>
      <c r="K35" s="141">
        <v>4030</v>
      </c>
      <c r="L35" s="142">
        <v>98.63</v>
      </c>
      <c r="M35" s="135"/>
      <c r="N35" s="137">
        <v>33</v>
      </c>
      <c r="O35" s="138">
        <v>2</v>
      </c>
      <c r="P35" s="139">
        <v>35</v>
      </c>
      <c r="Q35" s="138">
        <v>62.5</v>
      </c>
      <c r="R35" s="138">
        <v>21</v>
      </c>
      <c r="S35" s="138"/>
      <c r="T35" s="139">
        <v>21</v>
      </c>
      <c r="U35" s="138">
        <v>37.5</v>
      </c>
      <c r="V35" s="139">
        <v>56</v>
      </c>
      <c r="W35" s="142">
        <v>1.37</v>
      </c>
      <c r="X35" s="135"/>
      <c r="Y35" s="143">
        <v>4086</v>
      </c>
      <c r="Z35" s="142">
        <v>1.75</v>
      </c>
    </row>
    <row r="36" spans="1:26" ht="18.75">
      <c r="A36" s="136" t="s">
        <v>135</v>
      </c>
      <c r="B36" s="135"/>
      <c r="C36" s="137">
        <v>875</v>
      </c>
      <c r="D36" s="138">
        <v>74</v>
      </c>
      <c r="E36" s="139">
        <v>949</v>
      </c>
      <c r="F36" s="138">
        <v>27.96</v>
      </c>
      <c r="G36" s="140">
        <v>2333</v>
      </c>
      <c r="H36" s="138">
        <v>112</v>
      </c>
      <c r="I36" s="141">
        <v>2445</v>
      </c>
      <c r="J36" s="138">
        <v>72.040000000000006</v>
      </c>
      <c r="K36" s="141">
        <v>3394</v>
      </c>
      <c r="L36" s="142">
        <v>85.21</v>
      </c>
      <c r="M36" s="135"/>
      <c r="N36" s="137">
        <v>175</v>
      </c>
      <c r="O36" s="138">
        <v>18</v>
      </c>
      <c r="P36" s="139">
        <v>193</v>
      </c>
      <c r="Q36" s="138">
        <v>32.770000000000003</v>
      </c>
      <c r="R36" s="138">
        <v>377</v>
      </c>
      <c r="S36" s="138">
        <v>19</v>
      </c>
      <c r="T36" s="139">
        <v>396</v>
      </c>
      <c r="U36" s="138">
        <v>67.23</v>
      </c>
      <c r="V36" s="139">
        <v>589</v>
      </c>
      <c r="W36" s="142">
        <v>14.79</v>
      </c>
      <c r="X36" s="135"/>
      <c r="Y36" s="143">
        <v>3983</v>
      </c>
      <c r="Z36" s="142">
        <v>1.71</v>
      </c>
    </row>
    <row r="37" spans="1:26" ht="18.75">
      <c r="A37" s="136" t="s">
        <v>136</v>
      </c>
      <c r="B37" s="135"/>
      <c r="C37" s="137">
        <v>615</v>
      </c>
      <c r="D37" s="138">
        <v>58</v>
      </c>
      <c r="E37" s="139">
        <v>673</v>
      </c>
      <c r="F37" s="138">
        <v>76.22</v>
      </c>
      <c r="G37" s="138">
        <v>195</v>
      </c>
      <c r="H37" s="138">
        <v>15</v>
      </c>
      <c r="I37" s="139">
        <v>210</v>
      </c>
      <c r="J37" s="138">
        <v>23.78</v>
      </c>
      <c r="K37" s="139">
        <v>883</v>
      </c>
      <c r="L37" s="142">
        <v>83.07</v>
      </c>
      <c r="M37" s="135"/>
      <c r="N37" s="137">
        <v>63</v>
      </c>
      <c r="O37" s="138">
        <v>2</v>
      </c>
      <c r="P37" s="139">
        <v>65</v>
      </c>
      <c r="Q37" s="138">
        <v>36.11</v>
      </c>
      <c r="R37" s="138">
        <v>113</v>
      </c>
      <c r="S37" s="138">
        <v>2</v>
      </c>
      <c r="T37" s="139">
        <v>115</v>
      </c>
      <c r="U37" s="138">
        <v>63.89</v>
      </c>
      <c r="V37" s="139">
        <v>180</v>
      </c>
      <c r="W37" s="142">
        <v>16.93</v>
      </c>
      <c r="X37" s="135"/>
      <c r="Y37" s="143">
        <v>1063</v>
      </c>
      <c r="Z37" s="142">
        <v>0.46</v>
      </c>
    </row>
    <row r="38" spans="1:26" ht="18.75">
      <c r="A38" s="136" t="s">
        <v>137</v>
      </c>
      <c r="B38" s="135"/>
      <c r="C38" s="144">
        <v>4592</v>
      </c>
      <c r="D38" s="138">
        <v>368</v>
      </c>
      <c r="E38" s="141">
        <v>4960</v>
      </c>
      <c r="F38" s="138">
        <v>63.71</v>
      </c>
      <c r="G38" s="140">
        <v>2681</v>
      </c>
      <c r="H38" s="138">
        <v>144</v>
      </c>
      <c r="I38" s="141">
        <v>2825</v>
      </c>
      <c r="J38" s="138">
        <v>36.29</v>
      </c>
      <c r="K38" s="141">
        <v>7785</v>
      </c>
      <c r="L38" s="142">
        <v>97.62</v>
      </c>
      <c r="M38" s="135"/>
      <c r="N38" s="137">
        <v>62</v>
      </c>
      <c r="O38" s="138">
        <v>11</v>
      </c>
      <c r="P38" s="139">
        <v>73</v>
      </c>
      <c r="Q38" s="138">
        <v>38.42</v>
      </c>
      <c r="R38" s="138">
        <v>107</v>
      </c>
      <c r="S38" s="138">
        <v>10</v>
      </c>
      <c r="T38" s="139">
        <v>117</v>
      </c>
      <c r="U38" s="138">
        <v>61.58</v>
      </c>
      <c r="V38" s="139">
        <v>190</v>
      </c>
      <c r="W38" s="142">
        <v>2.38</v>
      </c>
      <c r="X38" s="135"/>
      <c r="Y38" s="143">
        <v>7975</v>
      </c>
      <c r="Z38" s="142">
        <v>3.43</v>
      </c>
    </row>
    <row r="39" spans="1:26" ht="18.75">
      <c r="A39" s="136" t="s">
        <v>138</v>
      </c>
      <c r="B39" s="135"/>
      <c r="C39" s="137">
        <v>585</v>
      </c>
      <c r="D39" s="138">
        <v>27</v>
      </c>
      <c r="E39" s="139">
        <v>612</v>
      </c>
      <c r="F39" s="138">
        <v>36.76</v>
      </c>
      <c r="G39" s="140">
        <v>1027</v>
      </c>
      <c r="H39" s="138">
        <v>26</v>
      </c>
      <c r="I39" s="141">
        <v>1053</v>
      </c>
      <c r="J39" s="138">
        <v>63.24</v>
      </c>
      <c r="K39" s="141">
        <v>1665</v>
      </c>
      <c r="L39" s="142">
        <v>95.8</v>
      </c>
      <c r="M39" s="135"/>
      <c r="N39" s="137">
        <v>27</v>
      </c>
      <c r="O39" s="138">
        <v>4</v>
      </c>
      <c r="P39" s="139">
        <v>31</v>
      </c>
      <c r="Q39" s="138">
        <v>42.47</v>
      </c>
      <c r="R39" s="138">
        <v>40</v>
      </c>
      <c r="S39" s="138">
        <v>2</v>
      </c>
      <c r="T39" s="139">
        <v>42</v>
      </c>
      <c r="U39" s="138">
        <v>57.53</v>
      </c>
      <c r="V39" s="139">
        <v>73</v>
      </c>
      <c r="W39" s="142">
        <v>4.2</v>
      </c>
      <c r="X39" s="135"/>
      <c r="Y39" s="143">
        <v>1738</v>
      </c>
      <c r="Z39" s="142">
        <v>0.75</v>
      </c>
    </row>
    <row r="40" spans="1:26" ht="18.75">
      <c r="A40" s="136" t="s">
        <v>139</v>
      </c>
      <c r="B40" s="135"/>
      <c r="C40" s="137">
        <v>376</v>
      </c>
      <c r="D40" s="138">
        <v>61</v>
      </c>
      <c r="E40" s="139">
        <v>437</v>
      </c>
      <c r="F40" s="138">
        <v>29.85</v>
      </c>
      <c r="G40" s="138">
        <v>966</v>
      </c>
      <c r="H40" s="138">
        <v>61</v>
      </c>
      <c r="I40" s="141">
        <v>1027</v>
      </c>
      <c r="J40" s="138">
        <v>70.150000000000006</v>
      </c>
      <c r="K40" s="141">
        <v>1464</v>
      </c>
      <c r="L40" s="142">
        <v>62.48</v>
      </c>
      <c r="M40" s="135"/>
      <c r="N40" s="137">
        <v>230</v>
      </c>
      <c r="O40" s="138">
        <v>25</v>
      </c>
      <c r="P40" s="139">
        <v>255</v>
      </c>
      <c r="Q40" s="138">
        <v>29.01</v>
      </c>
      <c r="R40" s="138">
        <v>583</v>
      </c>
      <c r="S40" s="138">
        <v>41</v>
      </c>
      <c r="T40" s="139">
        <v>624</v>
      </c>
      <c r="U40" s="138">
        <v>70.989999999999995</v>
      </c>
      <c r="V40" s="139">
        <v>879</v>
      </c>
      <c r="W40" s="142">
        <v>37.520000000000003</v>
      </c>
      <c r="X40" s="135"/>
      <c r="Y40" s="143">
        <v>2343</v>
      </c>
      <c r="Z40" s="142">
        <v>1.01</v>
      </c>
    </row>
    <row r="41" spans="1:26" ht="8.1" customHeight="1">
      <c r="A41" s="145"/>
      <c r="B41" s="135"/>
      <c r="C41" s="145"/>
      <c r="D41" s="145"/>
      <c r="E41" s="145"/>
      <c r="F41" s="145"/>
      <c r="G41" s="145"/>
      <c r="H41" s="145"/>
      <c r="I41" s="145"/>
      <c r="J41" s="145"/>
      <c r="K41" s="145"/>
      <c r="L41" s="145"/>
      <c r="M41" s="135"/>
      <c r="N41" s="145"/>
      <c r="O41" s="145"/>
      <c r="P41" s="145"/>
      <c r="Q41" s="145"/>
      <c r="R41" s="145"/>
      <c r="S41" s="145"/>
      <c r="T41" s="145"/>
      <c r="U41" s="145"/>
      <c r="V41" s="145"/>
      <c r="W41" s="145"/>
      <c r="X41" s="135"/>
      <c r="Y41" s="145"/>
      <c r="Z41" s="145"/>
    </row>
    <row r="42" spans="1:26" ht="18.75">
      <c r="A42" s="148" t="s">
        <v>107</v>
      </c>
      <c r="B42" s="135"/>
      <c r="C42" s="149">
        <v>68924</v>
      </c>
      <c r="D42" s="150">
        <v>5163</v>
      </c>
      <c r="E42" s="150">
        <v>74087</v>
      </c>
      <c r="F42" s="151">
        <v>34.94</v>
      </c>
      <c r="G42" s="150">
        <v>114061</v>
      </c>
      <c r="H42" s="150">
        <v>5556</v>
      </c>
      <c r="I42" s="150">
        <v>119617</v>
      </c>
      <c r="J42" s="151">
        <v>56.4</v>
      </c>
      <c r="K42" s="150">
        <v>193704</v>
      </c>
      <c r="L42" s="146">
        <v>91.34</v>
      </c>
      <c r="M42" s="135"/>
      <c r="N42" s="149">
        <v>7146</v>
      </c>
      <c r="O42" s="151">
        <v>725</v>
      </c>
      <c r="P42" s="150">
        <v>7871</v>
      </c>
      <c r="Q42" s="151">
        <v>3.71</v>
      </c>
      <c r="R42" s="150">
        <v>9837</v>
      </c>
      <c r="S42" s="151">
        <v>659</v>
      </c>
      <c r="T42" s="150">
        <v>10496</v>
      </c>
      <c r="U42" s="151">
        <v>4.95</v>
      </c>
      <c r="V42" s="150">
        <v>18367</v>
      </c>
      <c r="W42" s="146">
        <v>8.66</v>
      </c>
      <c r="X42" s="135"/>
      <c r="Y42" s="149">
        <v>212071</v>
      </c>
      <c r="Z42" s="152">
        <v>91.08</v>
      </c>
    </row>
    <row r="43" spans="1:26" ht="8.1" customHeight="1">
      <c r="A43" s="145"/>
      <c r="B43" s="135"/>
      <c r="C43" s="145"/>
      <c r="D43" s="145"/>
      <c r="E43" s="145"/>
      <c r="F43" s="145"/>
      <c r="G43" s="145"/>
      <c r="H43" s="145"/>
      <c r="I43" s="145"/>
      <c r="J43" s="145"/>
      <c r="K43" s="145"/>
      <c r="L43" s="145"/>
      <c r="M43" s="135"/>
      <c r="N43" s="145"/>
      <c r="O43" s="145"/>
      <c r="P43" s="145"/>
      <c r="Q43" s="145"/>
      <c r="R43" s="145"/>
      <c r="S43" s="145"/>
      <c r="T43" s="145"/>
      <c r="U43" s="145"/>
      <c r="V43" s="145"/>
      <c r="W43" s="145"/>
      <c r="X43" s="135"/>
      <c r="Y43" s="145"/>
      <c r="Z43" s="145"/>
    </row>
    <row r="44" spans="1:26" ht="18.75">
      <c r="A44" s="136" t="s">
        <v>140</v>
      </c>
      <c r="B44" s="135"/>
      <c r="C44" s="137">
        <v>27</v>
      </c>
      <c r="D44" s="138"/>
      <c r="E44" s="139">
        <v>27</v>
      </c>
      <c r="F44" s="138">
        <v>27.55</v>
      </c>
      <c r="G44" s="138">
        <v>71</v>
      </c>
      <c r="H44" s="138"/>
      <c r="I44" s="139">
        <v>71</v>
      </c>
      <c r="J44" s="138">
        <v>72.45</v>
      </c>
      <c r="K44" s="139">
        <v>98</v>
      </c>
      <c r="L44" s="142">
        <v>17.190000000000001</v>
      </c>
      <c r="M44" s="135"/>
      <c r="N44" s="137">
        <v>315</v>
      </c>
      <c r="O44" s="138"/>
      <c r="P44" s="139">
        <v>315</v>
      </c>
      <c r="Q44" s="138">
        <v>66.739999999999995</v>
      </c>
      <c r="R44" s="138">
        <v>157</v>
      </c>
      <c r="S44" s="138"/>
      <c r="T44" s="139">
        <v>157</v>
      </c>
      <c r="U44" s="138">
        <v>33.26</v>
      </c>
      <c r="V44" s="139">
        <v>472</v>
      </c>
      <c r="W44" s="142">
        <v>82.81</v>
      </c>
      <c r="X44" s="135"/>
      <c r="Y44" s="147">
        <v>570</v>
      </c>
      <c r="Z44" s="142">
        <v>0.24</v>
      </c>
    </row>
    <row r="45" spans="1:26" ht="18.75">
      <c r="A45" s="136" t="s">
        <v>141</v>
      </c>
      <c r="B45" s="135"/>
      <c r="C45" s="137">
        <v>260</v>
      </c>
      <c r="D45" s="138"/>
      <c r="E45" s="139">
        <v>260</v>
      </c>
      <c r="F45" s="138">
        <v>17.149999999999999</v>
      </c>
      <c r="G45" s="140">
        <v>1256</v>
      </c>
      <c r="H45" s="138"/>
      <c r="I45" s="141">
        <v>1256</v>
      </c>
      <c r="J45" s="138">
        <v>82.85</v>
      </c>
      <c r="K45" s="141">
        <v>1516</v>
      </c>
      <c r="L45" s="142">
        <v>65.83</v>
      </c>
      <c r="M45" s="135"/>
      <c r="N45" s="137">
        <v>335</v>
      </c>
      <c r="O45" s="138"/>
      <c r="P45" s="139">
        <v>335</v>
      </c>
      <c r="Q45" s="138">
        <v>42.57</v>
      </c>
      <c r="R45" s="138">
        <v>452</v>
      </c>
      <c r="S45" s="138"/>
      <c r="T45" s="139">
        <v>452</v>
      </c>
      <c r="U45" s="138">
        <v>57.43</v>
      </c>
      <c r="V45" s="139">
        <v>787</v>
      </c>
      <c r="W45" s="142">
        <v>34.17</v>
      </c>
      <c r="X45" s="135"/>
      <c r="Y45" s="143">
        <v>2303</v>
      </c>
      <c r="Z45" s="142">
        <v>0.99</v>
      </c>
    </row>
    <row r="46" spans="1:26" ht="18.75">
      <c r="A46" s="136" t="s">
        <v>142</v>
      </c>
      <c r="B46" s="135"/>
      <c r="C46" s="137">
        <v>174</v>
      </c>
      <c r="D46" s="138"/>
      <c r="E46" s="139">
        <v>174</v>
      </c>
      <c r="F46" s="138">
        <v>19.25</v>
      </c>
      <c r="G46" s="138">
        <v>730</v>
      </c>
      <c r="H46" s="138"/>
      <c r="I46" s="139">
        <v>730</v>
      </c>
      <c r="J46" s="138">
        <v>80.75</v>
      </c>
      <c r="K46" s="139">
        <v>904</v>
      </c>
      <c r="L46" s="142">
        <v>53.02</v>
      </c>
      <c r="M46" s="135"/>
      <c r="N46" s="137">
        <v>257</v>
      </c>
      <c r="O46" s="138"/>
      <c r="P46" s="139">
        <v>257</v>
      </c>
      <c r="Q46" s="138">
        <v>32.08</v>
      </c>
      <c r="R46" s="138">
        <v>544</v>
      </c>
      <c r="S46" s="138"/>
      <c r="T46" s="139">
        <v>544</v>
      </c>
      <c r="U46" s="138">
        <v>67.92</v>
      </c>
      <c r="V46" s="139">
        <v>801</v>
      </c>
      <c r="W46" s="142">
        <v>46.98</v>
      </c>
      <c r="X46" s="135"/>
      <c r="Y46" s="143">
        <v>1705</v>
      </c>
      <c r="Z46" s="142">
        <v>0.73</v>
      </c>
    </row>
    <row r="47" spans="1:26" ht="18.75">
      <c r="A47" s="136" t="s">
        <v>143</v>
      </c>
      <c r="B47" s="135"/>
      <c r="C47" s="137">
        <v>7</v>
      </c>
      <c r="D47" s="138"/>
      <c r="E47" s="139">
        <v>7</v>
      </c>
      <c r="F47" s="138">
        <v>22.58</v>
      </c>
      <c r="G47" s="138">
        <v>24</v>
      </c>
      <c r="H47" s="138"/>
      <c r="I47" s="139">
        <v>24</v>
      </c>
      <c r="J47" s="138">
        <v>77.42</v>
      </c>
      <c r="K47" s="139">
        <v>31</v>
      </c>
      <c r="L47" s="142">
        <v>24.8</v>
      </c>
      <c r="M47" s="135"/>
      <c r="N47" s="137">
        <v>10</v>
      </c>
      <c r="O47" s="138"/>
      <c r="P47" s="139">
        <v>10</v>
      </c>
      <c r="Q47" s="138">
        <v>10.64</v>
      </c>
      <c r="R47" s="138">
        <v>84</v>
      </c>
      <c r="S47" s="138"/>
      <c r="T47" s="139">
        <v>84</v>
      </c>
      <c r="U47" s="138">
        <v>89.36</v>
      </c>
      <c r="V47" s="139">
        <v>94</v>
      </c>
      <c r="W47" s="142">
        <v>75.2</v>
      </c>
      <c r="X47" s="135"/>
      <c r="Y47" s="147">
        <v>125</v>
      </c>
      <c r="Z47" s="142">
        <v>0.05</v>
      </c>
    </row>
    <row r="48" spans="1:26" ht="18.75">
      <c r="A48" s="136" t="s">
        <v>144</v>
      </c>
      <c r="B48" s="135"/>
      <c r="C48" s="137">
        <v>26</v>
      </c>
      <c r="D48" s="138"/>
      <c r="E48" s="139">
        <v>26</v>
      </c>
      <c r="F48" s="138">
        <v>10.83</v>
      </c>
      <c r="G48" s="138">
        <v>214</v>
      </c>
      <c r="H48" s="138"/>
      <c r="I48" s="139">
        <v>214</v>
      </c>
      <c r="J48" s="138">
        <v>89.17</v>
      </c>
      <c r="K48" s="139">
        <v>240</v>
      </c>
      <c r="L48" s="142">
        <v>37.15</v>
      </c>
      <c r="M48" s="135"/>
      <c r="N48" s="137">
        <v>17</v>
      </c>
      <c r="O48" s="138"/>
      <c r="P48" s="139">
        <v>17</v>
      </c>
      <c r="Q48" s="138">
        <v>4.1900000000000004</v>
      </c>
      <c r="R48" s="138">
        <v>389</v>
      </c>
      <c r="S48" s="138"/>
      <c r="T48" s="139">
        <v>389</v>
      </c>
      <c r="U48" s="138">
        <v>95.81</v>
      </c>
      <c r="V48" s="139">
        <v>406</v>
      </c>
      <c r="W48" s="142">
        <v>62.85</v>
      </c>
      <c r="X48" s="135"/>
      <c r="Y48" s="147">
        <v>646</v>
      </c>
      <c r="Z48" s="142">
        <v>0.28000000000000003</v>
      </c>
    </row>
    <row r="49" spans="1:26" ht="18.75">
      <c r="A49" s="136" t="s">
        <v>145</v>
      </c>
      <c r="B49" s="135"/>
      <c r="C49" s="137">
        <v>54</v>
      </c>
      <c r="D49" s="138"/>
      <c r="E49" s="139">
        <v>54</v>
      </c>
      <c r="F49" s="138">
        <v>17.760000000000002</v>
      </c>
      <c r="G49" s="138">
        <v>250</v>
      </c>
      <c r="H49" s="138"/>
      <c r="I49" s="139">
        <v>250</v>
      </c>
      <c r="J49" s="138">
        <v>82.24</v>
      </c>
      <c r="K49" s="139">
        <v>304</v>
      </c>
      <c r="L49" s="142">
        <v>14.71</v>
      </c>
      <c r="M49" s="135"/>
      <c r="N49" s="137">
        <v>656</v>
      </c>
      <c r="O49" s="138"/>
      <c r="P49" s="139">
        <v>656</v>
      </c>
      <c r="Q49" s="138">
        <v>37.229999999999997</v>
      </c>
      <c r="R49" s="140">
        <v>1106</v>
      </c>
      <c r="S49" s="138"/>
      <c r="T49" s="141">
        <v>1106</v>
      </c>
      <c r="U49" s="138">
        <v>62.77</v>
      </c>
      <c r="V49" s="141">
        <v>1762</v>
      </c>
      <c r="W49" s="142">
        <v>85.29</v>
      </c>
      <c r="X49" s="135"/>
      <c r="Y49" s="143">
        <v>2066</v>
      </c>
      <c r="Z49" s="142">
        <v>0.89</v>
      </c>
    </row>
    <row r="50" spans="1:26" ht="18.75">
      <c r="A50" s="136" t="s">
        <v>146</v>
      </c>
      <c r="B50" s="135"/>
      <c r="C50" s="137">
        <v>94</v>
      </c>
      <c r="D50" s="138"/>
      <c r="E50" s="139">
        <v>94</v>
      </c>
      <c r="F50" s="138">
        <v>18.989999999999998</v>
      </c>
      <c r="G50" s="138">
        <v>401</v>
      </c>
      <c r="H50" s="138"/>
      <c r="I50" s="139">
        <v>401</v>
      </c>
      <c r="J50" s="138">
        <v>81.010000000000005</v>
      </c>
      <c r="K50" s="139">
        <v>495</v>
      </c>
      <c r="L50" s="142">
        <v>25.96</v>
      </c>
      <c r="M50" s="135"/>
      <c r="N50" s="137">
        <v>588</v>
      </c>
      <c r="O50" s="138"/>
      <c r="P50" s="139">
        <v>588</v>
      </c>
      <c r="Q50" s="138">
        <v>41.64</v>
      </c>
      <c r="R50" s="138">
        <v>824</v>
      </c>
      <c r="S50" s="138"/>
      <c r="T50" s="139">
        <v>824</v>
      </c>
      <c r="U50" s="138">
        <v>58.36</v>
      </c>
      <c r="V50" s="141">
        <v>1412</v>
      </c>
      <c r="W50" s="142">
        <v>74.040000000000006</v>
      </c>
      <c r="X50" s="135"/>
      <c r="Y50" s="143">
        <v>1907</v>
      </c>
      <c r="Z50" s="142">
        <v>0.82</v>
      </c>
    </row>
    <row r="51" spans="1:26" ht="18.75">
      <c r="A51" s="136" t="s">
        <v>147</v>
      </c>
      <c r="B51" s="135"/>
      <c r="C51" s="137">
        <v>306</v>
      </c>
      <c r="D51" s="138"/>
      <c r="E51" s="139">
        <v>306</v>
      </c>
      <c r="F51" s="138">
        <v>22.19</v>
      </c>
      <c r="G51" s="140">
        <v>1073</v>
      </c>
      <c r="H51" s="138"/>
      <c r="I51" s="141">
        <v>1073</v>
      </c>
      <c r="J51" s="138">
        <v>77.81</v>
      </c>
      <c r="K51" s="141">
        <v>1379</v>
      </c>
      <c r="L51" s="142">
        <v>58.63</v>
      </c>
      <c r="M51" s="135"/>
      <c r="N51" s="137">
        <v>502</v>
      </c>
      <c r="O51" s="138"/>
      <c r="P51" s="139">
        <v>502</v>
      </c>
      <c r="Q51" s="138">
        <v>51.59</v>
      </c>
      <c r="R51" s="138">
        <v>471</v>
      </c>
      <c r="S51" s="138"/>
      <c r="T51" s="139">
        <v>471</v>
      </c>
      <c r="U51" s="138">
        <v>48.41</v>
      </c>
      <c r="V51" s="139">
        <v>973</v>
      </c>
      <c r="W51" s="142">
        <v>41.37</v>
      </c>
      <c r="X51" s="135"/>
      <c r="Y51" s="143">
        <v>2352</v>
      </c>
      <c r="Z51" s="142">
        <v>1.01</v>
      </c>
    </row>
    <row r="52" spans="1:26" ht="18.75">
      <c r="A52" s="136" t="s">
        <v>148</v>
      </c>
      <c r="B52" s="135"/>
      <c r="C52" s="137">
        <v>116</v>
      </c>
      <c r="D52" s="138"/>
      <c r="E52" s="139">
        <v>116</v>
      </c>
      <c r="F52" s="138">
        <v>11.36</v>
      </c>
      <c r="G52" s="138">
        <v>905</v>
      </c>
      <c r="H52" s="138"/>
      <c r="I52" s="139">
        <v>905</v>
      </c>
      <c r="J52" s="138">
        <v>88.64</v>
      </c>
      <c r="K52" s="141">
        <v>1021</v>
      </c>
      <c r="L52" s="142">
        <v>45.91</v>
      </c>
      <c r="M52" s="135"/>
      <c r="N52" s="137">
        <v>564</v>
      </c>
      <c r="O52" s="138"/>
      <c r="P52" s="139">
        <v>564</v>
      </c>
      <c r="Q52" s="138">
        <v>46.88</v>
      </c>
      <c r="R52" s="138">
        <v>639</v>
      </c>
      <c r="S52" s="138"/>
      <c r="T52" s="139">
        <v>639</v>
      </c>
      <c r="U52" s="138">
        <v>53.12</v>
      </c>
      <c r="V52" s="141">
        <v>1203</v>
      </c>
      <c r="W52" s="142">
        <v>54.09</v>
      </c>
      <c r="X52" s="135"/>
      <c r="Y52" s="143">
        <v>2224</v>
      </c>
      <c r="Z52" s="142">
        <v>0.96</v>
      </c>
    </row>
    <row r="53" spans="1:26" ht="18.75">
      <c r="A53" s="136" t="s">
        <v>149</v>
      </c>
      <c r="B53" s="135"/>
      <c r="C53" s="137">
        <v>237</v>
      </c>
      <c r="D53" s="138"/>
      <c r="E53" s="139">
        <v>237</v>
      </c>
      <c r="F53" s="138">
        <v>15.9</v>
      </c>
      <c r="G53" s="140">
        <v>1254</v>
      </c>
      <c r="H53" s="138"/>
      <c r="I53" s="141">
        <v>1254</v>
      </c>
      <c r="J53" s="138">
        <v>84.1</v>
      </c>
      <c r="K53" s="141">
        <v>1491</v>
      </c>
      <c r="L53" s="142">
        <v>70.8</v>
      </c>
      <c r="M53" s="135"/>
      <c r="N53" s="137">
        <v>201</v>
      </c>
      <c r="O53" s="138"/>
      <c r="P53" s="139">
        <v>201</v>
      </c>
      <c r="Q53" s="138">
        <v>32.68</v>
      </c>
      <c r="R53" s="138">
        <v>414</v>
      </c>
      <c r="S53" s="138"/>
      <c r="T53" s="139">
        <v>414</v>
      </c>
      <c r="U53" s="138">
        <v>67.319999999999993</v>
      </c>
      <c r="V53" s="139">
        <v>615</v>
      </c>
      <c r="W53" s="142">
        <v>29.2</v>
      </c>
      <c r="X53" s="135"/>
      <c r="Y53" s="143">
        <v>2106</v>
      </c>
      <c r="Z53" s="294">
        <v>0.9</v>
      </c>
    </row>
    <row r="54" spans="1:26" ht="18.75">
      <c r="A54" s="136" t="s">
        <v>150</v>
      </c>
      <c r="B54" s="135"/>
      <c r="C54" s="137"/>
      <c r="D54" s="138">
        <v>132</v>
      </c>
      <c r="E54" s="139">
        <v>132</v>
      </c>
      <c r="F54" s="138">
        <v>22.07</v>
      </c>
      <c r="G54" s="138"/>
      <c r="H54" s="138">
        <v>466</v>
      </c>
      <c r="I54" s="139">
        <v>466</v>
      </c>
      <c r="J54" s="138">
        <v>77.930000000000007</v>
      </c>
      <c r="K54" s="139">
        <v>598</v>
      </c>
      <c r="L54" s="142">
        <v>50.08</v>
      </c>
      <c r="M54" s="135"/>
      <c r="N54" s="137"/>
      <c r="O54" s="138">
        <v>373</v>
      </c>
      <c r="P54" s="139">
        <v>373</v>
      </c>
      <c r="Q54" s="138">
        <v>62.58</v>
      </c>
      <c r="R54" s="138"/>
      <c r="S54" s="138">
        <v>223</v>
      </c>
      <c r="T54" s="139">
        <v>223</v>
      </c>
      <c r="U54" s="138">
        <v>37.42</v>
      </c>
      <c r="V54" s="139">
        <v>596</v>
      </c>
      <c r="W54" s="142">
        <v>49.92</v>
      </c>
      <c r="X54" s="135"/>
      <c r="Y54" s="143">
        <v>1194</v>
      </c>
      <c r="Z54" s="142">
        <v>0.51</v>
      </c>
    </row>
    <row r="55" spans="1:26" ht="18.75">
      <c r="A55" s="136" t="s">
        <v>151</v>
      </c>
      <c r="B55" s="135"/>
      <c r="C55" s="137">
        <v>62</v>
      </c>
      <c r="D55" s="138"/>
      <c r="E55" s="139">
        <v>62</v>
      </c>
      <c r="F55" s="138">
        <v>11.17</v>
      </c>
      <c r="G55" s="138">
        <v>493</v>
      </c>
      <c r="H55" s="138"/>
      <c r="I55" s="139">
        <v>493</v>
      </c>
      <c r="J55" s="138">
        <v>88.83</v>
      </c>
      <c r="K55" s="139">
        <v>555</v>
      </c>
      <c r="L55" s="142">
        <v>39.729999999999997</v>
      </c>
      <c r="M55" s="135"/>
      <c r="N55" s="137">
        <v>333</v>
      </c>
      <c r="O55" s="138"/>
      <c r="P55" s="139">
        <v>333</v>
      </c>
      <c r="Q55" s="138">
        <v>39.549999999999997</v>
      </c>
      <c r="R55" s="138">
        <v>509</v>
      </c>
      <c r="S55" s="138"/>
      <c r="T55" s="139">
        <v>509</v>
      </c>
      <c r="U55" s="138">
        <v>60.45</v>
      </c>
      <c r="V55" s="139">
        <v>842</v>
      </c>
      <c r="W55" s="142">
        <v>60.27</v>
      </c>
      <c r="X55" s="135"/>
      <c r="Y55" s="143">
        <v>1397</v>
      </c>
      <c r="Z55" s="142">
        <v>0.6</v>
      </c>
    </row>
    <row r="56" spans="1:26" ht="18.75">
      <c r="A56" s="136" t="s">
        <v>152</v>
      </c>
      <c r="B56" s="135"/>
      <c r="C56" s="137">
        <v>107</v>
      </c>
      <c r="D56" s="138"/>
      <c r="E56" s="139">
        <v>107</v>
      </c>
      <c r="F56" s="138">
        <v>12.17</v>
      </c>
      <c r="G56" s="138">
        <v>772</v>
      </c>
      <c r="H56" s="138"/>
      <c r="I56" s="139">
        <v>772</v>
      </c>
      <c r="J56" s="138">
        <v>87.83</v>
      </c>
      <c r="K56" s="139">
        <v>879</v>
      </c>
      <c r="L56" s="142">
        <v>43.19</v>
      </c>
      <c r="M56" s="135"/>
      <c r="N56" s="137">
        <v>337</v>
      </c>
      <c r="O56" s="138"/>
      <c r="P56" s="139">
        <v>337</v>
      </c>
      <c r="Q56" s="138">
        <v>29.15</v>
      </c>
      <c r="R56" s="138">
        <v>819</v>
      </c>
      <c r="S56" s="138"/>
      <c r="T56" s="139">
        <v>819</v>
      </c>
      <c r="U56" s="138">
        <v>70.849999999999994</v>
      </c>
      <c r="V56" s="141">
        <v>1156</v>
      </c>
      <c r="W56" s="142">
        <v>56.81</v>
      </c>
      <c r="X56" s="135"/>
      <c r="Y56" s="143">
        <v>2035</v>
      </c>
      <c r="Z56" s="142">
        <v>0.87</v>
      </c>
    </row>
    <row r="57" spans="1:26" ht="18.75">
      <c r="A57" s="136" t="s">
        <v>153</v>
      </c>
      <c r="B57" s="135"/>
      <c r="C57" s="137">
        <v>11</v>
      </c>
      <c r="D57" s="138"/>
      <c r="E57" s="139">
        <v>11</v>
      </c>
      <c r="F57" s="138">
        <v>14.86</v>
      </c>
      <c r="G57" s="138">
        <v>63</v>
      </c>
      <c r="H57" s="138"/>
      <c r="I57" s="139">
        <v>63</v>
      </c>
      <c r="J57" s="138">
        <v>85.14</v>
      </c>
      <c r="K57" s="139">
        <v>74</v>
      </c>
      <c r="L57" s="142">
        <v>57.81</v>
      </c>
      <c r="M57" s="135"/>
      <c r="N57" s="137">
        <v>13</v>
      </c>
      <c r="O57" s="138"/>
      <c r="P57" s="139">
        <v>13</v>
      </c>
      <c r="Q57" s="138">
        <v>24.07</v>
      </c>
      <c r="R57" s="138">
        <v>41</v>
      </c>
      <c r="S57" s="138"/>
      <c r="T57" s="139">
        <v>41</v>
      </c>
      <c r="U57" s="138">
        <v>75.930000000000007</v>
      </c>
      <c r="V57" s="139">
        <v>54</v>
      </c>
      <c r="W57" s="142">
        <v>42.19</v>
      </c>
      <c r="X57" s="135"/>
      <c r="Y57" s="147">
        <v>128</v>
      </c>
      <c r="Z57" s="142">
        <v>0.06</v>
      </c>
    </row>
    <row r="58" spans="1:26" ht="8.1" customHeight="1">
      <c r="A58" s="145"/>
      <c r="B58" s="135"/>
      <c r="C58" s="145"/>
      <c r="D58" s="145"/>
      <c r="E58" s="145"/>
      <c r="F58" s="145"/>
      <c r="G58" s="145"/>
      <c r="H58" s="145"/>
      <c r="I58" s="145"/>
      <c r="J58" s="145"/>
      <c r="K58" s="145"/>
      <c r="L58" s="145"/>
      <c r="M58" s="135"/>
      <c r="N58" s="145"/>
      <c r="O58" s="145"/>
      <c r="P58" s="145"/>
      <c r="Q58" s="145"/>
      <c r="R58" s="145"/>
      <c r="S58" s="145"/>
      <c r="T58" s="145"/>
      <c r="U58" s="145"/>
      <c r="V58" s="145"/>
      <c r="W58" s="145"/>
      <c r="X58" s="135"/>
      <c r="Y58" s="145"/>
      <c r="Z58" s="145"/>
    </row>
    <row r="59" spans="1:26" ht="18.75">
      <c r="A59" s="148" t="s">
        <v>107</v>
      </c>
      <c r="B59" s="135"/>
      <c r="C59" s="149">
        <v>1481</v>
      </c>
      <c r="D59" s="151">
        <v>132</v>
      </c>
      <c r="E59" s="150">
        <v>1613</v>
      </c>
      <c r="F59" s="151">
        <v>7.77</v>
      </c>
      <c r="G59" s="150">
        <v>7506</v>
      </c>
      <c r="H59" s="151">
        <v>466</v>
      </c>
      <c r="I59" s="150">
        <v>7972</v>
      </c>
      <c r="J59" s="151">
        <v>38.4</v>
      </c>
      <c r="K59" s="150">
        <v>9585</v>
      </c>
      <c r="L59" s="146">
        <v>46.18</v>
      </c>
      <c r="M59" s="135"/>
      <c r="N59" s="149">
        <v>4128</v>
      </c>
      <c r="O59" s="151">
        <v>373</v>
      </c>
      <c r="P59" s="150">
        <v>4501</v>
      </c>
      <c r="Q59" s="151">
        <v>21.68</v>
      </c>
      <c r="R59" s="150">
        <v>6449</v>
      </c>
      <c r="S59" s="151">
        <v>223</v>
      </c>
      <c r="T59" s="150">
        <v>6672</v>
      </c>
      <c r="U59" s="151">
        <v>32.14</v>
      </c>
      <c r="V59" s="150">
        <v>11173</v>
      </c>
      <c r="W59" s="146">
        <v>53.83</v>
      </c>
      <c r="X59" s="135"/>
      <c r="Y59" s="149">
        <v>20758</v>
      </c>
      <c r="Z59" s="152">
        <v>8.92</v>
      </c>
    </row>
    <row r="60" spans="1:26" ht="8.1" customHeight="1">
      <c r="A60" s="145"/>
      <c r="B60" s="135"/>
      <c r="C60" s="145"/>
      <c r="D60" s="145"/>
      <c r="E60" s="145"/>
      <c r="F60" s="145"/>
      <c r="G60" s="145"/>
      <c r="H60" s="145"/>
      <c r="I60" s="145"/>
      <c r="J60" s="145"/>
      <c r="K60" s="145"/>
      <c r="L60" s="145"/>
      <c r="M60" s="135"/>
      <c r="N60" s="145"/>
      <c r="O60" s="145"/>
      <c r="P60" s="145"/>
      <c r="Q60" s="145"/>
      <c r="R60" s="145"/>
      <c r="S60" s="145"/>
      <c r="T60" s="145"/>
      <c r="U60" s="145"/>
      <c r="V60" s="145"/>
      <c r="W60" s="145"/>
      <c r="X60" s="135"/>
      <c r="Y60" s="145"/>
      <c r="Z60" s="145"/>
    </row>
    <row r="61" spans="1:26" ht="18.75">
      <c r="A61" s="153" t="s">
        <v>154</v>
      </c>
      <c r="B61" s="135"/>
      <c r="C61" s="149">
        <v>70405</v>
      </c>
      <c r="D61" s="150">
        <v>5295</v>
      </c>
      <c r="E61" s="150">
        <v>75700</v>
      </c>
      <c r="F61" s="151">
        <v>32.51</v>
      </c>
      <c r="G61" s="150">
        <v>121567</v>
      </c>
      <c r="H61" s="150">
        <v>6022</v>
      </c>
      <c r="I61" s="150">
        <v>127589</v>
      </c>
      <c r="J61" s="151">
        <v>54.8</v>
      </c>
      <c r="K61" s="150">
        <v>203289</v>
      </c>
      <c r="L61" s="146">
        <v>87.31</v>
      </c>
      <c r="M61" s="135"/>
      <c r="N61" s="149">
        <v>11274</v>
      </c>
      <c r="O61" s="150">
        <v>1098</v>
      </c>
      <c r="P61" s="150">
        <v>12372</v>
      </c>
      <c r="Q61" s="151">
        <v>5.31</v>
      </c>
      <c r="R61" s="150">
        <v>16286</v>
      </c>
      <c r="S61" s="151">
        <v>882</v>
      </c>
      <c r="T61" s="150">
        <v>17168</v>
      </c>
      <c r="U61" s="151">
        <v>7.37</v>
      </c>
      <c r="V61" s="150">
        <v>29540</v>
      </c>
      <c r="W61" s="146">
        <v>12.69</v>
      </c>
      <c r="X61" s="135"/>
      <c r="Y61" s="149">
        <v>232829</v>
      </c>
      <c r="Z61" s="152">
        <v>100</v>
      </c>
    </row>
    <row r="62" spans="1:26" ht="8.1" customHeight="1">
      <c r="A62" s="145"/>
      <c r="B62" s="135"/>
      <c r="C62" s="145"/>
      <c r="D62" s="145"/>
      <c r="E62" s="145"/>
      <c r="F62" s="145"/>
      <c r="G62" s="145"/>
      <c r="H62" s="145"/>
      <c r="I62" s="145"/>
      <c r="J62" s="145"/>
      <c r="K62" s="145"/>
      <c r="L62" s="145"/>
      <c r="M62" s="135"/>
      <c r="N62" s="145"/>
      <c r="O62" s="145"/>
      <c r="P62" s="145"/>
      <c r="Q62" s="145"/>
      <c r="R62" s="145"/>
      <c r="S62" s="145"/>
      <c r="T62" s="145"/>
      <c r="U62" s="145"/>
      <c r="V62" s="145"/>
      <c r="W62" s="145"/>
      <c r="X62" s="135"/>
      <c r="Y62" s="145"/>
      <c r="Z62" s="145"/>
    </row>
    <row r="63" spans="1:26" ht="18.75">
      <c r="A63" s="153" t="s">
        <v>155</v>
      </c>
      <c r="B63" s="135"/>
      <c r="C63" s="149">
        <v>70050</v>
      </c>
      <c r="D63" s="150">
        <v>5172</v>
      </c>
      <c r="E63" s="150">
        <v>75222</v>
      </c>
      <c r="F63" s="151">
        <v>32.44</v>
      </c>
      <c r="G63" s="150">
        <v>121100</v>
      </c>
      <c r="H63" s="150">
        <v>5986</v>
      </c>
      <c r="I63" s="150">
        <v>127086</v>
      </c>
      <c r="J63" s="151">
        <v>54.8</v>
      </c>
      <c r="K63" s="150">
        <v>202308</v>
      </c>
      <c r="L63" s="146">
        <v>87.24</v>
      </c>
      <c r="M63" s="135"/>
      <c r="N63" s="149">
        <v>11501</v>
      </c>
      <c r="O63" s="150">
        <v>1089</v>
      </c>
      <c r="P63" s="150">
        <v>12590</v>
      </c>
      <c r="Q63" s="151">
        <v>5.43</v>
      </c>
      <c r="R63" s="150">
        <v>16114</v>
      </c>
      <c r="S63" s="151">
        <v>894</v>
      </c>
      <c r="T63" s="150">
        <v>17008</v>
      </c>
      <c r="U63" s="151">
        <v>7.33</v>
      </c>
      <c r="V63" s="150">
        <v>29598</v>
      </c>
      <c r="W63" s="146">
        <v>12.76</v>
      </c>
      <c r="X63" s="135"/>
      <c r="Y63" s="149">
        <v>231906</v>
      </c>
      <c r="Z63" s="152">
        <v>100</v>
      </c>
    </row>
    <row r="64" spans="1:26" ht="8.1" customHeight="1">
      <c r="A64" s="135"/>
      <c r="B64" s="135"/>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295" t="s">
        <v>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295" t="s">
        <v>644</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2"/>
    </row>
    <row r="68" spans="1:26" ht="18">
      <c r="A68" s="133"/>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B30C-3ECE-4B8A-B398-1054895E7952}">
  <sheetPr>
    <pageSetUpPr fitToPage="1"/>
  </sheetPr>
  <dimension ref="A1:N75"/>
  <sheetViews>
    <sheetView view="pageBreakPreview" zoomScaleNormal="100" zoomScaleSheetLayoutView="100" workbookViewId="0">
      <selection activeCell="T56" sqref="T56"/>
    </sheetView>
  </sheetViews>
  <sheetFormatPr baseColWidth="10" defaultRowHeight="12.75"/>
  <cols>
    <col min="1" max="1" width="10.7109375" customWidth="1"/>
    <col min="2" max="2" width="7.5703125" bestFit="1" customWidth="1"/>
  </cols>
  <sheetData>
    <row r="1" spans="1:14">
      <c r="A1" s="120" t="s">
        <v>62</v>
      </c>
    </row>
    <row r="2" spans="1:14" ht="24.95" customHeight="1">
      <c r="A2" s="600" t="s">
        <v>51</v>
      </c>
      <c r="B2" s="600"/>
      <c r="C2" s="600"/>
      <c r="D2" s="600"/>
      <c r="E2" s="600"/>
      <c r="F2" s="600"/>
      <c r="G2" s="600"/>
      <c r="H2" s="600"/>
      <c r="I2" s="600"/>
      <c r="J2" s="600"/>
      <c r="K2" s="600"/>
      <c r="L2" s="600"/>
      <c r="M2" s="600"/>
      <c r="N2" s="600"/>
    </row>
    <row r="3" spans="1:14" ht="20.100000000000001" customHeight="1">
      <c r="A3" s="600" t="str">
        <f>UPPER(CONCATENATE("Enero 2024"))</f>
        <v>ENERO 2024</v>
      </c>
      <c r="B3" s="600"/>
      <c r="C3" s="600"/>
      <c r="D3" s="600"/>
      <c r="E3" s="600"/>
      <c r="F3" s="600"/>
      <c r="G3" s="600"/>
      <c r="H3" s="600"/>
      <c r="I3" s="600"/>
      <c r="J3" s="600"/>
      <c r="K3" s="600"/>
      <c r="L3" s="600"/>
      <c r="M3" s="600"/>
      <c r="N3" s="600"/>
    </row>
    <row r="4" spans="1:14">
      <c r="A4" s="121"/>
    </row>
    <row r="5" spans="1:14" ht="6.95" customHeight="1">
      <c r="A5" s="154" t="s">
        <v>159</v>
      </c>
      <c r="B5" s="154" t="s">
        <v>104</v>
      </c>
    </row>
    <row r="6" spans="1:14" ht="6.95" customHeight="1">
      <c r="A6" s="155" t="s">
        <v>122</v>
      </c>
      <c r="B6" s="156">
        <v>35257</v>
      </c>
    </row>
    <row r="7" spans="1:14" ht="6.95" customHeight="1">
      <c r="A7" s="155" t="s">
        <v>116</v>
      </c>
      <c r="B7" s="156">
        <v>25498</v>
      </c>
    </row>
    <row r="8" spans="1:14" ht="6.95" customHeight="1">
      <c r="A8" s="155" t="s">
        <v>121</v>
      </c>
      <c r="B8" s="156">
        <v>13378</v>
      </c>
    </row>
    <row r="9" spans="1:14" ht="6.95" customHeight="1">
      <c r="A9" s="155" t="s">
        <v>109</v>
      </c>
      <c r="B9" s="156">
        <v>13276</v>
      </c>
    </row>
    <row r="10" spans="1:14" ht="6.95" customHeight="1">
      <c r="A10" s="155" t="s">
        <v>133</v>
      </c>
      <c r="B10" s="156">
        <v>10915</v>
      </c>
    </row>
    <row r="11" spans="1:14" ht="6.95" customHeight="1">
      <c r="A11" s="155" t="s">
        <v>126</v>
      </c>
      <c r="B11" s="156">
        <v>10264</v>
      </c>
    </row>
    <row r="12" spans="1:14" ht="6.95" customHeight="1">
      <c r="A12" s="155" t="s">
        <v>115</v>
      </c>
      <c r="B12" s="156">
        <v>8778</v>
      </c>
    </row>
    <row r="13" spans="1:14" ht="9.9499999999999993" customHeight="1">
      <c r="A13" s="155" t="s">
        <v>137</v>
      </c>
      <c r="B13" s="156">
        <v>7975</v>
      </c>
    </row>
    <row r="14" spans="1:14" ht="9.9499999999999993" customHeight="1">
      <c r="A14" s="155" t="s">
        <v>128</v>
      </c>
      <c r="B14" s="156">
        <v>7585</v>
      </c>
    </row>
    <row r="15" spans="1:14" ht="6.95" customHeight="1">
      <c r="A15" s="155" t="s">
        <v>123</v>
      </c>
      <c r="B15" s="156">
        <v>6575</v>
      </c>
    </row>
    <row r="16" spans="1:14" ht="6.95" customHeight="1">
      <c r="A16" s="155" t="s">
        <v>118</v>
      </c>
      <c r="B16" s="156">
        <v>6442</v>
      </c>
    </row>
    <row r="17" spans="1:2" ht="6.95" customHeight="1">
      <c r="A17" s="155" t="s">
        <v>114</v>
      </c>
      <c r="B17" s="156">
        <v>5491</v>
      </c>
    </row>
    <row r="18" spans="1:2" ht="6.95" customHeight="1">
      <c r="A18" s="155" t="s">
        <v>120</v>
      </c>
      <c r="B18" s="156">
        <v>5079</v>
      </c>
    </row>
    <row r="19" spans="1:2" ht="6.95" customHeight="1">
      <c r="A19" s="155" t="s">
        <v>112</v>
      </c>
      <c r="B19" s="156">
        <v>4362</v>
      </c>
    </row>
    <row r="20" spans="1:2" ht="6.95" customHeight="1">
      <c r="A20" s="155" t="s">
        <v>117</v>
      </c>
      <c r="B20" s="156">
        <v>4114</v>
      </c>
    </row>
    <row r="21" spans="1:2" ht="6.95" customHeight="1">
      <c r="A21" s="155" t="s">
        <v>134</v>
      </c>
      <c r="B21" s="156">
        <v>4086</v>
      </c>
    </row>
    <row r="22" spans="1:2" ht="6.95" customHeight="1">
      <c r="A22" s="155" t="s">
        <v>132</v>
      </c>
      <c r="B22" s="156">
        <v>4083</v>
      </c>
    </row>
    <row r="23" spans="1:2" ht="6.95" customHeight="1">
      <c r="A23" s="155" t="s">
        <v>135</v>
      </c>
      <c r="B23" s="156">
        <v>3983</v>
      </c>
    </row>
    <row r="24" spans="1:2" ht="6.95" customHeight="1">
      <c r="A24" s="155" t="s">
        <v>119</v>
      </c>
      <c r="B24" s="156">
        <v>3980</v>
      </c>
    </row>
    <row r="25" spans="1:2" ht="6.95" customHeight="1">
      <c r="A25" s="155" t="s">
        <v>124</v>
      </c>
      <c r="B25" s="156">
        <v>3893</v>
      </c>
    </row>
    <row r="26" spans="1:2" ht="6.95" customHeight="1">
      <c r="A26" s="155" t="s">
        <v>127</v>
      </c>
      <c r="B26" s="156">
        <v>3861</v>
      </c>
    </row>
    <row r="27" spans="1:2" ht="6.95" customHeight="1">
      <c r="A27" s="155" t="s">
        <v>130</v>
      </c>
      <c r="B27" s="156">
        <v>3724</v>
      </c>
    </row>
    <row r="28" spans="1:2" ht="6.95" customHeight="1">
      <c r="A28" s="155" t="s">
        <v>131</v>
      </c>
      <c r="B28" s="156">
        <v>3107</v>
      </c>
    </row>
    <row r="29" spans="1:2" ht="6.95" customHeight="1">
      <c r="A29" s="155" t="s">
        <v>129</v>
      </c>
      <c r="B29" s="156">
        <v>3047</v>
      </c>
    </row>
    <row r="30" spans="1:2" ht="6.95" customHeight="1">
      <c r="A30" s="155" t="s">
        <v>125</v>
      </c>
      <c r="B30" s="156">
        <v>2668</v>
      </c>
    </row>
    <row r="31" spans="1:2" ht="6.95" customHeight="1">
      <c r="A31" s="155" t="s">
        <v>147</v>
      </c>
      <c r="B31" s="156">
        <v>2352</v>
      </c>
    </row>
    <row r="32" spans="1:2" ht="6.95" customHeight="1">
      <c r="A32" s="155" t="s">
        <v>139</v>
      </c>
      <c r="B32" s="156">
        <v>2343</v>
      </c>
    </row>
    <row r="33" spans="1:2" ht="6.95" customHeight="1">
      <c r="A33" s="155" t="s">
        <v>141</v>
      </c>
      <c r="B33" s="156">
        <v>2303</v>
      </c>
    </row>
    <row r="34" spans="1:2" ht="6.95" customHeight="1">
      <c r="A34" s="155" t="s">
        <v>148</v>
      </c>
      <c r="B34" s="156">
        <v>2224</v>
      </c>
    </row>
    <row r="35" spans="1:2" ht="6.95" customHeight="1">
      <c r="A35" s="155" t="s">
        <v>149</v>
      </c>
      <c r="B35" s="156">
        <v>2106</v>
      </c>
    </row>
    <row r="36" spans="1:2" ht="6.95" customHeight="1">
      <c r="A36" s="155" t="s">
        <v>145</v>
      </c>
      <c r="B36" s="156">
        <v>2066</v>
      </c>
    </row>
    <row r="37" spans="1:2" ht="6.95" customHeight="1">
      <c r="A37" s="155" t="s">
        <v>108</v>
      </c>
      <c r="B37" s="156">
        <v>2052</v>
      </c>
    </row>
    <row r="38" spans="1:2" ht="6.95" customHeight="1">
      <c r="A38" s="155" t="s">
        <v>152</v>
      </c>
      <c r="B38" s="156">
        <v>2035</v>
      </c>
    </row>
    <row r="39" spans="1:2" ht="6.95" customHeight="1">
      <c r="A39" s="155" t="s">
        <v>146</v>
      </c>
      <c r="B39" s="156">
        <v>1907</v>
      </c>
    </row>
    <row r="40" spans="1:2" ht="6.95" customHeight="1">
      <c r="A40" s="155" t="s">
        <v>138</v>
      </c>
      <c r="B40" s="156">
        <v>1738</v>
      </c>
    </row>
    <row r="41" spans="1:2" ht="6.95" customHeight="1">
      <c r="A41" s="155" t="s">
        <v>142</v>
      </c>
      <c r="B41" s="156">
        <v>1705</v>
      </c>
    </row>
    <row r="42" spans="1:2" ht="6.95" customHeight="1">
      <c r="A42" s="155" t="s">
        <v>151</v>
      </c>
      <c r="B42" s="156">
        <v>1397</v>
      </c>
    </row>
    <row r="43" spans="1:2" ht="6.95" customHeight="1">
      <c r="A43" s="155" t="s">
        <v>113</v>
      </c>
      <c r="B43" s="156">
        <v>1222</v>
      </c>
    </row>
    <row r="44" spans="1:2" ht="6.95" customHeight="1">
      <c r="A44" s="155" t="s">
        <v>110</v>
      </c>
      <c r="B44" s="156">
        <v>1220</v>
      </c>
    </row>
    <row r="45" spans="1:2" ht="6.95" customHeight="1">
      <c r="A45" s="155" t="s">
        <v>150</v>
      </c>
      <c r="B45" s="156">
        <v>1194</v>
      </c>
    </row>
    <row r="46" spans="1:2" ht="6.95" customHeight="1">
      <c r="A46" s="155" t="s">
        <v>136</v>
      </c>
      <c r="B46" s="156">
        <v>1063</v>
      </c>
    </row>
    <row r="47" spans="1:2" ht="6.95" customHeight="1">
      <c r="A47" s="155" t="s">
        <v>111</v>
      </c>
      <c r="B47" s="156">
        <v>1012</v>
      </c>
    </row>
    <row r="48" spans="1:2" ht="6.95" customHeight="1">
      <c r="A48" s="155" t="s">
        <v>144</v>
      </c>
      <c r="B48" s="154">
        <v>646</v>
      </c>
    </row>
    <row r="49" spans="1:2" ht="6.95" customHeight="1">
      <c r="A49" s="155" t="s">
        <v>140</v>
      </c>
      <c r="B49" s="154">
        <v>570</v>
      </c>
    </row>
    <row r="50" spans="1:2" ht="6.95" customHeight="1">
      <c r="A50" s="155" t="s">
        <v>153</v>
      </c>
      <c r="B50" s="154">
        <v>128</v>
      </c>
    </row>
    <row r="51" spans="1:2" ht="6.95" customHeight="1">
      <c r="A51" s="155" t="s">
        <v>143</v>
      </c>
      <c r="B51" s="154">
        <v>125</v>
      </c>
    </row>
    <row r="52" spans="1:2" ht="6.95" customHeight="1">
      <c r="A52" s="157" t="s">
        <v>104</v>
      </c>
      <c r="B52" s="156"/>
    </row>
    <row r="53" spans="1:2" ht="6.95" customHeight="1">
      <c r="A53" s="155"/>
      <c r="B53" s="121"/>
    </row>
    <row r="54" spans="1:2" ht="6.95" customHeight="1">
      <c r="A54" s="127"/>
    </row>
    <row r="55" spans="1:2" ht="6.95" customHeight="1">
      <c r="A55" s="127"/>
    </row>
    <row r="56" spans="1:2" ht="6.95" customHeight="1">
      <c r="A56" s="155"/>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597" t="s">
        <v>97</v>
      </c>
      <c r="G71" s="597"/>
      <c r="H71" s="598">
        <v>232829</v>
      </c>
      <c r="I71" s="599"/>
    </row>
    <row r="72" spans="1:9">
      <c r="F72" s="597"/>
      <c r="G72" s="597"/>
      <c r="H72" s="599"/>
      <c r="I72" s="599"/>
    </row>
    <row r="74" spans="1:9" ht="12" customHeight="1">
      <c r="A74" s="297" t="s">
        <v>95</v>
      </c>
    </row>
    <row r="75" spans="1:9" ht="12" customHeight="1">
      <c r="A75" s="297" t="s">
        <v>644</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scale="88"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42341-26AA-47A0-9712-FDFF36F97522}">
  <sheetPr>
    <pageSetUpPr fitToPage="1"/>
  </sheetPr>
  <dimension ref="A1:AA46"/>
  <sheetViews>
    <sheetView view="pageBreakPreview" zoomScale="60" zoomScaleNormal="100" workbookViewId="0">
      <selection activeCell="AC30" sqref="AC30"/>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03" t="s">
        <v>160</v>
      </c>
      <c r="B2" s="603"/>
      <c r="C2" s="603"/>
      <c r="D2" s="603"/>
      <c r="E2" s="603"/>
      <c r="F2" s="603"/>
      <c r="G2" s="603"/>
      <c r="H2" s="603"/>
      <c r="I2" s="603"/>
      <c r="J2" s="603"/>
      <c r="K2" s="603"/>
      <c r="L2" s="603"/>
      <c r="M2" s="603"/>
      <c r="N2" s="603"/>
      <c r="O2" s="603"/>
      <c r="P2" s="603"/>
      <c r="Q2" s="603"/>
      <c r="R2" s="603"/>
      <c r="S2" s="603"/>
      <c r="T2" s="603"/>
      <c r="U2" s="603"/>
      <c r="V2" s="603"/>
      <c r="W2" s="603"/>
      <c r="X2" s="603"/>
      <c r="Y2" s="603"/>
      <c r="Z2" s="603"/>
      <c r="AA2" s="603"/>
    </row>
    <row r="3" spans="1:27">
      <c r="A3" s="15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5"/>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03" t="str">
        <f>UPPER(CONCATENATE("Enero 2023 - Enero 2024"))</f>
        <v>ENERO 2023 - ENERO 2024</v>
      </c>
      <c r="B5" s="603"/>
      <c r="C5" s="603"/>
      <c r="D5" s="603"/>
      <c r="E5" s="603"/>
      <c r="F5" s="603"/>
      <c r="G5" s="603"/>
      <c r="H5" s="603"/>
      <c r="I5" s="603"/>
      <c r="J5" s="603"/>
      <c r="K5" s="603"/>
      <c r="L5" s="603"/>
      <c r="M5" s="603"/>
      <c r="N5" s="603"/>
      <c r="O5" s="603"/>
      <c r="P5" s="603"/>
      <c r="Q5" s="603"/>
      <c r="R5" s="603"/>
      <c r="S5" s="603"/>
      <c r="T5" s="603"/>
      <c r="U5" s="603"/>
      <c r="V5" s="603"/>
      <c r="W5" s="603"/>
      <c r="X5" s="603"/>
      <c r="Y5" s="603"/>
      <c r="Z5" s="603"/>
      <c r="AA5" s="603"/>
    </row>
    <row r="6" spans="1:27">
      <c r="A6" s="135"/>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5"/>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05" t="s">
        <v>63</v>
      </c>
      <c r="B17" s="605" t="s">
        <v>64</v>
      </c>
      <c r="C17" s="604"/>
      <c r="D17" s="605" t="s">
        <v>101</v>
      </c>
      <c r="E17" s="605"/>
      <c r="F17" s="605"/>
      <c r="G17" s="605"/>
      <c r="H17" s="605"/>
      <c r="I17" s="605"/>
      <c r="J17" s="605"/>
      <c r="K17" s="605"/>
      <c r="L17" s="605"/>
      <c r="M17" s="604"/>
      <c r="N17" s="605" t="s">
        <v>102</v>
      </c>
      <c r="O17" s="605"/>
      <c r="P17" s="605"/>
      <c r="Q17" s="605"/>
      <c r="R17" s="605"/>
      <c r="S17" s="605"/>
      <c r="T17" s="605"/>
      <c r="U17" s="605"/>
      <c r="V17" s="605"/>
      <c r="W17" s="604"/>
      <c r="X17" s="605" t="s">
        <v>83</v>
      </c>
      <c r="Y17" s="604"/>
      <c r="Z17" s="605" t="s">
        <v>161</v>
      </c>
      <c r="AA17" s="605"/>
    </row>
    <row r="18" spans="1:27" ht="39.950000000000003" customHeight="1">
      <c r="A18" s="605"/>
      <c r="B18" s="605"/>
      <c r="C18" s="604"/>
      <c r="D18" s="605" t="s">
        <v>157</v>
      </c>
      <c r="E18" s="605" t="s">
        <v>162</v>
      </c>
      <c r="F18" s="605"/>
      <c r="G18" s="605" t="s">
        <v>158</v>
      </c>
      <c r="H18" s="605" t="s">
        <v>162</v>
      </c>
      <c r="I18" s="605"/>
      <c r="J18" s="605" t="s">
        <v>107</v>
      </c>
      <c r="K18" s="605" t="s">
        <v>162</v>
      </c>
      <c r="L18" s="605"/>
      <c r="M18" s="604"/>
      <c r="N18" s="605" t="s">
        <v>157</v>
      </c>
      <c r="O18" s="605" t="s">
        <v>162</v>
      </c>
      <c r="P18" s="605"/>
      <c r="Q18" s="605" t="s">
        <v>158</v>
      </c>
      <c r="R18" s="605" t="s">
        <v>162</v>
      </c>
      <c r="S18" s="605"/>
      <c r="T18" s="605" t="s">
        <v>107</v>
      </c>
      <c r="U18" s="605" t="s">
        <v>162</v>
      </c>
      <c r="V18" s="605"/>
      <c r="W18" s="604"/>
      <c r="X18" s="605"/>
      <c r="Y18" s="604"/>
      <c r="Z18" s="605"/>
      <c r="AA18" s="605"/>
    </row>
    <row r="19" spans="1:27" ht="39.950000000000003" customHeight="1">
      <c r="A19" s="605"/>
      <c r="B19" s="605"/>
      <c r="C19" s="604"/>
      <c r="D19" s="605"/>
      <c r="E19" s="291" t="s">
        <v>163</v>
      </c>
      <c r="F19" s="291" t="s">
        <v>48</v>
      </c>
      <c r="G19" s="605"/>
      <c r="H19" s="291" t="s">
        <v>163</v>
      </c>
      <c r="I19" s="291" t="s">
        <v>48</v>
      </c>
      <c r="J19" s="605"/>
      <c r="K19" s="291" t="s">
        <v>163</v>
      </c>
      <c r="L19" s="291" t="s">
        <v>48</v>
      </c>
      <c r="M19" s="604"/>
      <c r="N19" s="605"/>
      <c r="O19" s="291" t="s">
        <v>163</v>
      </c>
      <c r="P19" s="291" t="s">
        <v>48</v>
      </c>
      <c r="Q19" s="605"/>
      <c r="R19" s="291" t="s">
        <v>163</v>
      </c>
      <c r="S19" s="291" t="s">
        <v>48</v>
      </c>
      <c r="T19" s="605"/>
      <c r="U19" s="291" t="s">
        <v>163</v>
      </c>
      <c r="V19" s="291" t="s">
        <v>48</v>
      </c>
      <c r="W19" s="604"/>
      <c r="X19" s="605"/>
      <c r="Y19" s="604"/>
      <c r="Z19" s="291" t="s">
        <v>163</v>
      </c>
      <c r="AA19" s="291" t="s">
        <v>48</v>
      </c>
    </row>
    <row r="20" spans="1:27" ht="8.1" customHeight="1">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row>
    <row r="21" spans="1:27" ht="39.950000000000003" customHeight="1">
      <c r="A21" s="601">
        <v>2023</v>
      </c>
      <c r="B21" s="160" t="s">
        <v>164</v>
      </c>
      <c r="C21" s="135"/>
      <c r="D21" s="161">
        <v>79368</v>
      </c>
      <c r="E21" s="162">
        <v>810</v>
      </c>
      <c r="F21" s="162">
        <v>1.03</v>
      </c>
      <c r="G21" s="161">
        <v>121016</v>
      </c>
      <c r="H21" s="162">
        <v>565</v>
      </c>
      <c r="I21" s="162">
        <v>0.47</v>
      </c>
      <c r="J21" s="161">
        <v>200384</v>
      </c>
      <c r="K21" s="163">
        <v>1375</v>
      </c>
      <c r="L21" s="162">
        <v>0.69</v>
      </c>
      <c r="M21" s="135"/>
      <c r="N21" s="161">
        <v>13247</v>
      </c>
      <c r="O21" s="162">
        <v>-16</v>
      </c>
      <c r="P21" s="162">
        <v>-0.12</v>
      </c>
      <c r="Q21" s="161">
        <v>16420</v>
      </c>
      <c r="R21" s="162">
        <v>162</v>
      </c>
      <c r="S21" s="162">
        <v>1</v>
      </c>
      <c r="T21" s="161">
        <v>29667</v>
      </c>
      <c r="U21" s="162">
        <v>146</v>
      </c>
      <c r="V21" s="162">
        <v>0.49</v>
      </c>
      <c r="W21" s="135"/>
      <c r="X21" s="163">
        <v>230051</v>
      </c>
      <c r="Y21" s="135"/>
      <c r="Z21" s="163">
        <v>1521</v>
      </c>
      <c r="AA21" s="162">
        <v>0.67</v>
      </c>
    </row>
    <row r="22" spans="1:27" ht="39.950000000000003" customHeight="1">
      <c r="A22" s="601"/>
      <c r="B22" s="160" t="s">
        <v>165</v>
      </c>
      <c r="C22" s="135"/>
      <c r="D22" s="161">
        <v>79624</v>
      </c>
      <c r="E22" s="162">
        <v>256</v>
      </c>
      <c r="F22" s="162">
        <v>0.32</v>
      </c>
      <c r="G22" s="161">
        <v>121347</v>
      </c>
      <c r="H22" s="162">
        <v>331</v>
      </c>
      <c r="I22" s="162">
        <v>0.27</v>
      </c>
      <c r="J22" s="161">
        <v>200971</v>
      </c>
      <c r="K22" s="162">
        <v>587</v>
      </c>
      <c r="L22" s="162">
        <v>0.28999999999999998</v>
      </c>
      <c r="M22" s="135"/>
      <c r="N22" s="161">
        <v>13221</v>
      </c>
      <c r="O22" s="162">
        <v>-26</v>
      </c>
      <c r="P22" s="162">
        <v>-0.2</v>
      </c>
      <c r="Q22" s="161">
        <v>16538</v>
      </c>
      <c r="R22" s="162">
        <v>118</v>
      </c>
      <c r="S22" s="162">
        <v>0.72</v>
      </c>
      <c r="T22" s="161">
        <v>29759</v>
      </c>
      <c r="U22" s="162">
        <v>92</v>
      </c>
      <c r="V22" s="162">
        <v>0.31</v>
      </c>
      <c r="W22" s="135"/>
      <c r="X22" s="163">
        <v>230730</v>
      </c>
      <c r="Y22" s="135"/>
      <c r="Z22" s="162">
        <v>679</v>
      </c>
      <c r="AA22" s="296">
        <v>0.3</v>
      </c>
    </row>
    <row r="23" spans="1:27" ht="39.950000000000003" customHeight="1">
      <c r="A23" s="601"/>
      <c r="B23" s="160" t="s">
        <v>166</v>
      </c>
      <c r="C23" s="135"/>
      <c r="D23" s="161">
        <v>79564</v>
      </c>
      <c r="E23" s="162">
        <v>-60</v>
      </c>
      <c r="F23" s="162">
        <v>-0.08</v>
      </c>
      <c r="G23" s="161">
        <v>121690</v>
      </c>
      <c r="H23" s="162">
        <v>343</v>
      </c>
      <c r="I23" s="162">
        <v>0.28000000000000003</v>
      </c>
      <c r="J23" s="161">
        <v>201254</v>
      </c>
      <c r="K23" s="162">
        <v>283</v>
      </c>
      <c r="L23" s="162">
        <v>0.14000000000000001</v>
      </c>
      <c r="M23" s="135"/>
      <c r="N23" s="161">
        <v>13262</v>
      </c>
      <c r="O23" s="162">
        <v>41</v>
      </c>
      <c r="P23" s="162">
        <v>0.31</v>
      </c>
      <c r="Q23" s="161">
        <v>16584</v>
      </c>
      <c r="R23" s="162">
        <v>46</v>
      </c>
      <c r="S23" s="162">
        <v>0.28000000000000003</v>
      </c>
      <c r="T23" s="161">
        <v>29846</v>
      </c>
      <c r="U23" s="162">
        <v>87</v>
      </c>
      <c r="V23" s="162">
        <v>0.28999999999999998</v>
      </c>
      <c r="W23" s="135"/>
      <c r="X23" s="163">
        <v>231100</v>
      </c>
      <c r="Y23" s="135"/>
      <c r="Z23" s="162">
        <v>370</v>
      </c>
      <c r="AA23" s="162">
        <v>0.16</v>
      </c>
    </row>
    <row r="24" spans="1:27" ht="39.950000000000003" customHeight="1">
      <c r="A24" s="601"/>
      <c r="B24" s="160" t="s">
        <v>167</v>
      </c>
      <c r="C24" s="135"/>
      <c r="D24" s="161">
        <v>80352</v>
      </c>
      <c r="E24" s="162">
        <v>788</v>
      </c>
      <c r="F24" s="162">
        <v>0.99</v>
      </c>
      <c r="G24" s="161">
        <v>121589</v>
      </c>
      <c r="H24" s="162">
        <v>-101</v>
      </c>
      <c r="I24" s="162">
        <v>-0.08</v>
      </c>
      <c r="J24" s="161">
        <v>201941</v>
      </c>
      <c r="K24" s="162">
        <v>687</v>
      </c>
      <c r="L24" s="162">
        <v>0.34</v>
      </c>
      <c r="M24" s="135"/>
      <c r="N24" s="161">
        <v>13219</v>
      </c>
      <c r="O24" s="162">
        <v>-43</v>
      </c>
      <c r="P24" s="162">
        <v>-0.32</v>
      </c>
      <c r="Q24" s="161">
        <v>16747</v>
      </c>
      <c r="R24" s="162">
        <v>163</v>
      </c>
      <c r="S24" s="162">
        <v>0.98</v>
      </c>
      <c r="T24" s="161">
        <v>29966</v>
      </c>
      <c r="U24" s="162">
        <v>120</v>
      </c>
      <c r="V24" s="162">
        <v>0.4</v>
      </c>
      <c r="W24" s="135"/>
      <c r="X24" s="163">
        <v>231907</v>
      </c>
      <c r="Y24" s="135"/>
      <c r="Z24" s="162">
        <v>807</v>
      </c>
      <c r="AA24" s="162">
        <v>0.35</v>
      </c>
    </row>
    <row r="25" spans="1:27" ht="39.950000000000003" customHeight="1">
      <c r="A25" s="601"/>
      <c r="B25" s="160" t="s">
        <v>168</v>
      </c>
      <c r="C25" s="135"/>
      <c r="D25" s="161">
        <v>80219</v>
      </c>
      <c r="E25" s="162">
        <v>-133</v>
      </c>
      <c r="F25" s="162">
        <v>-0.17</v>
      </c>
      <c r="G25" s="161">
        <v>121946</v>
      </c>
      <c r="H25" s="162">
        <v>357</v>
      </c>
      <c r="I25" s="162">
        <v>0.28999999999999998</v>
      </c>
      <c r="J25" s="161">
        <v>202165</v>
      </c>
      <c r="K25" s="162">
        <v>224</v>
      </c>
      <c r="L25" s="162">
        <v>0.11</v>
      </c>
      <c r="M25" s="135"/>
      <c r="N25" s="161">
        <v>13265</v>
      </c>
      <c r="O25" s="162">
        <v>46</v>
      </c>
      <c r="P25" s="162">
        <v>0.35</v>
      </c>
      <c r="Q25" s="161">
        <v>16800</v>
      </c>
      <c r="R25" s="162">
        <v>53</v>
      </c>
      <c r="S25" s="162">
        <v>0.32</v>
      </c>
      <c r="T25" s="161">
        <v>30065</v>
      </c>
      <c r="U25" s="162">
        <v>99</v>
      </c>
      <c r="V25" s="162">
        <v>0.33</v>
      </c>
      <c r="W25" s="135"/>
      <c r="X25" s="163">
        <v>232230</v>
      </c>
      <c r="Y25" s="135"/>
      <c r="Z25" s="162">
        <v>323</v>
      </c>
      <c r="AA25" s="162">
        <v>0.14000000000000001</v>
      </c>
    </row>
    <row r="26" spans="1:27" ht="39.950000000000003" customHeight="1">
      <c r="A26" s="601"/>
      <c r="B26" s="160" t="s">
        <v>169</v>
      </c>
      <c r="C26" s="135"/>
      <c r="D26" s="161">
        <v>80120</v>
      </c>
      <c r="E26" s="162">
        <v>-99</v>
      </c>
      <c r="F26" s="162">
        <v>-0.12</v>
      </c>
      <c r="G26" s="161">
        <v>122437</v>
      </c>
      <c r="H26" s="162">
        <v>491</v>
      </c>
      <c r="I26" s="162">
        <v>0.4</v>
      </c>
      <c r="J26" s="161">
        <v>202557</v>
      </c>
      <c r="K26" s="162">
        <v>392</v>
      </c>
      <c r="L26" s="162">
        <v>0.19</v>
      </c>
      <c r="M26" s="135"/>
      <c r="N26" s="161">
        <v>13378</v>
      </c>
      <c r="O26" s="162">
        <v>113</v>
      </c>
      <c r="P26" s="162">
        <v>0.85</v>
      </c>
      <c r="Q26" s="161">
        <v>16872</v>
      </c>
      <c r="R26" s="162">
        <v>72</v>
      </c>
      <c r="S26" s="162">
        <v>0.43</v>
      </c>
      <c r="T26" s="161">
        <v>30250</v>
      </c>
      <c r="U26" s="162">
        <v>185</v>
      </c>
      <c r="V26" s="162">
        <v>0.62</v>
      </c>
      <c r="W26" s="135"/>
      <c r="X26" s="163">
        <v>232807</v>
      </c>
      <c r="Y26" s="135"/>
      <c r="Z26" s="162">
        <v>577</v>
      </c>
      <c r="AA26" s="162">
        <v>0.25</v>
      </c>
    </row>
    <row r="27" spans="1:27" ht="39.950000000000003" customHeight="1">
      <c r="A27" s="601"/>
      <c r="B27" s="160" t="s">
        <v>170</v>
      </c>
      <c r="C27" s="135"/>
      <c r="D27" s="161">
        <v>80494</v>
      </c>
      <c r="E27" s="162">
        <v>374</v>
      </c>
      <c r="F27" s="162">
        <v>0.47</v>
      </c>
      <c r="G27" s="161">
        <v>123170</v>
      </c>
      <c r="H27" s="162">
        <v>733</v>
      </c>
      <c r="I27" s="162">
        <v>0.6</v>
      </c>
      <c r="J27" s="161">
        <v>203664</v>
      </c>
      <c r="K27" s="163">
        <v>1107</v>
      </c>
      <c r="L27" s="162">
        <v>0.55000000000000004</v>
      </c>
      <c r="M27" s="135"/>
      <c r="N27" s="161">
        <v>13434</v>
      </c>
      <c r="O27" s="162">
        <v>56</v>
      </c>
      <c r="P27" s="162">
        <v>0.42</v>
      </c>
      <c r="Q27" s="161">
        <v>16969</v>
      </c>
      <c r="R27" s="162">
        <v>97</v>
      </c>
      <c r="S27" s="162">
        <v>0.56999999999999995</v>
      </c>
      <c r="T27" s="161">
        <v>30403</v>
      </c>
      <c r="U27" s="162">
        <v>153</v>
      </c>
      <c r="V27" s="162">
        <v>0.51</v>
      </c>
      <c r="W27" s="135"/>
      <c r="X27" s="163">
        <v>234067</v>
      </c>
      <c r="Y27" s="135"/>
      <c r="Z27" s="163">
        <v>1260</v>
      </c>
      <c r="AA27" s="162">
        <v>0.54</v>
      </c>
    </row>
    <row r="28" spans="1:27" ht="39.950000000000003" customHeight="1">
      <c r="A28" s="601"/>
      <c r="B28" s="160" t="s">
        <v>171</v>
      </c>
      <c r="C28" s="135"/>
      <c r="D28" s="161">
        <v>79376</v>
      </c>
      <c r="E28" s="163">
        <v>-1118</v>
      </c>
      <c r="F28" s="162">
        <v>-1.39</v>
      </c>
      <c r="G28" s="161">
        <v>124667</v>
      </c>
      <c r="H28" s="163">
        <v>1497</v>
      </c>
      <c r="I28" s="162">
        <v>1.22</v>
      </c>
      <c r="J28" s="161">
        <v>204043</v>
      </c>
      <c r="K28" s="162">
        <v>379</v>
      </c>
      <c r="L28" s="162">
        <v>0.19</v>
      </c>
      <c r="M28" s="135"/>
      <c r="N28" s="161">
        <v>13444</v>
      </c>
      <c r="O28" s="162">
        <v>10</v>
      </c>
      <c r="P28" s="162">
        <v>7.0000000000000007E-2</v>
      </c>
      <c r="Q28" s="161">
        <v>17074</v>
      </c>
      <c r="R28" s="162">
        <v>105</v>
      </c>
      <c r="S28" s="162">
        <v>0.62</v>
      </c>
      <c r="T28" s="161">
        <v>30518</v>
      </c>
      <c r="U28" s="162">
        <v>115</v>
      </c>
      <c r="V28" s="162">
        <v>0.38</v>
      </c>
      <c r="W28" s="135"/>
      <c r="X28" s="163">
        <v>234561</v>
      </c>
      <c r="Y28" s="135"/>
      <c r="Z28" s="162">
        <v>494</v>
      </c>
      <c r="AA28" s="162">
        <v>0.21</v>
      </c>
    </row>
    <row r="29" spans="1:27" ht="39.950000000000003" customHeight="1">
      <c r="A29" s="601"/>
      <c r="B29" s="160" t="s">
        <v>172</v>
      </c>
      <c r="C29" s="135"/>
      <c r="D29" s="161">
        <v>78253</v>
      </c>
      <c r="E29" s="163">
        <v>-1123</v>
      </c>
      <c r="F29" s="162">
        <v>-1.41</v>
      </c>
      <c r="G29" s="161">
        <v>126132</v>
      </c>
      <c r="H29" s="163">
        <v>1465</v>
      </c>
      <c r="I29" s="162">
        <v>1.18</v>
      </c>
      <c r="J29" s="161">
        <v>204385</v>
      </c>
      <c r="K29" s="162">
        <v>342</v>
      </c>
      <c r="L29" s="162">
        <v>0.17</v>
      </c>
      <c r="M29" s="135"/>
      <c r="N29" s="161">
        <v>13261</v>
      </c>
      <c r="O29" s="162">
        <v>-183</v>
      </c>
      <c r="P29" s="162">
        <v>-1.36</v>
      </c>
      <c r="Q29" s="161">
        <v>17116</v>
      </c>
      <c r="R29" s="162">
        <v>42</v>
      </c>
      <c r="S29" s="162">
        <v>0.25</v>
      </c>
      <c r="T29" s="161">
        <v>30377</v>
      </c>
      <c r="U29" s="162">
        <v>-141</v>
      </c>
      <c r="V29" s="162">
        <v>-0.46</v>
      </c>
      <c r="W29" s="135"/>
      <c r="X29" s="163">
        <v>234762</v>
      </c>
      <c r="Y29" s="135"/>
      <c r="Z29" s="162">
        <v>201</v>
      </c>
      <c r="AA29" s="162">
        <v>0.09</v>
      </c>
    </row>
    <row r="30" spans="1:27" ht="39.950000000000003" customHeight="1">
      <c r="A30" s="601"/>
      <c r="B30" s="160" t="s">
        <v>173</v>
      </c>
      <c r="C30" s="135"/>
      <c r="D30" s="161">
        <v>76854</v>
      </c>
      <c r="E30" s="163">
        <v>-1399</v>
      </c>
      <c r="F30" s="162">
        <v>-1.79</v>
      </c>
      <c r="G30" s="161">
        <v>127308</v>
      </c>
      <c r="H30" s="163">
        <v>1176</v>
      </c>
      <c r="I30" s="162">
        <v>0.93</v>
      </c>
      <c r="J30" s="161">
        <v>204162</v>
      </c>
      <c r="K30" s="162">
        <v>-223</v>
      </c>
      <c r="L30" s="162">
        <v>-0.11</v>
      </c>
      <c r="M30" s="135"/>
      <c r="N30" s="161">
        <v>13140</v>
      </c>
      <c r="O30" s="162">
        <v>-121</v>
      </c>
      <c r="P30" s="162">
        <v>-0.91</v>
      </c>
      <c r="Q30" s="161">
        <v>17022</v>
      </c>
      <c r="R30" s="162">
        <v>-94</v>
      </c>
      <c r="S30" s="162">
        <v>-0.55000000000000004</v>
      </c>
      <c r="T30" s="161">
        <v>30162</v>
      </c>
      <c r="U30" s="162">
        <v>-215</v>
      </c>
      <c r="V30" s="162">
        <v>-0.71</v>
      </c>
      <c r="W30" s="135"/>
      <c r="X30" s="163">
        <v>234324</v>
      </c>
      <c r="Y30" s="135"/>
      <c r="Z30" s="162">
        <v>-438</v>
      </c>
      <c r="AA30" s="162">
        <v>-0.19</v>
      </c>
    </row>
    <row r="31" spans="1:27" ht="39.950000000000003" customHeight="1">
      <c r="A31" s="601"/>
      <c r="B31" s="160" t="s">
        <v>174</v>
      </c>
      <c r="C31" s="135"/>
      <c r="D31" s="161">
        <v>76029</v>
      </c>
      <c r="E31" s="162">
        <v>-825</v>
      </c>
      <c r="F31" s="162">
        <v>-1.07</v>
      </c>
      <c r="G31" s="161">
        <v>127709</v>
      </c>
      <c r="H31" s="162">
        <v>401</v>
      </c>
      <c r="I31" s="162">
        <v>0.32</v>
      </c>
      <c r="J31" s="161">
        <v>203738</v>
      </c>
      <c r="K31" s="162">
        <v>-424</v>
      </c>
      <c r="L31" s="162">
        <v>-0.21</v>
      </c>
      <c r="M31" s="135"/>
      <c r="N31" s="161">
        <v>12963</v>
      </c>
      <c r="O31" s="162">
        <v>-177</v>
      </c>
      <c r="P31" s="162">
        <v>-1.35</v>
      </c>
      <c r="Q31" s="161">
        <v>17135</v>
      </c>
      <c r="R31" s="162">
        <v>113</v>
      </c>
      <c r="S31" s="162">
        <v>0.66</v>
      </c>
      <c r="T31" s="161">
        <v>30098</v>
      </c>
      <c r="U31" s="162">
        <v>-64</v>
      </c>
      <c r="V31" s="162">
        <v>-0.21</v>
      </c>
      <c r="W31" s="135"/>
      <c r="X31" s="163">
        <v>233836</v>
      </c>
      <c r="Y31" s="135"/>
      <c r="Z31" s="162">
        <v>-488</v>
      </c>
      <c r="AA31" s="162">
        <v>-0.21</v>
      </c>
    </row>
    <row r="32" spans="1:27" ht="39.950000000000003" customHeight="1">
      <c r="A32" s="601"/>
      <c r="B32" s="160" t="s">
        <v>175</v>
      </c>
      <c r="C32" s="135"/>
      <c r="D32" s="161">
        <v>75222</v>
      </c>
      <c r="E32" s="162">
        <v>-807</v>
      </c>
      <c r="F32" s="162">
        <v>-1.06</v>
      </c>
      <c r="G32" s="161">
        <v>127086</v>
      </c>
      <c r="H32" s="162">
        <v>-623</v>
      </c>
      <c r="I32" s="162">
        <v>-0.49</v>
      </c>
      <c r="J32" s="161">
        <v>202308</v>
      </c>
      <c r="K32" s="163">
        <v>-1430</v>
      </c>
      <c r="L32" s="162">
        <v>-0.7</v>
      </c>
      <c r="M32" s="135"/>
      <c r="N32" s="161">
        <v>12590</v>
      </c>
      <c r="O32" s="162">
        <v>-373</v>
      </c>
      <c r="P32" s="162">
        <v>-2.88</v>
      </c>
      <c r="Q32" s="161">
        <v>17008</v>
      </c>
      <c r="R32" s="162">
        <v>-127</v>
      </c>
      <c r="S32" s="162">
        <v>-0.74</v>
      </c>
      <c r="T32" s="161">
        <v>29598</v>
      </c>
      <c r="U32" s="162">
        <v>-500</v>
      </c>
      <c r="V32" s="162">
        <v>-1.66</v>
      </c>
      <c r="W32" s="135"/>
      <c r="X32" s="163">
        <v>231906</v>
      </c>
      <c r="Y32" s="135"/>
      <c r="Z32" s="163">
        <v>-1930</v>
      </c>
      <c r="AA32" s="162">
        <v>-0.83</v>
      </c>
    </row>
    <row r="33" spans="1:27" ht="39.950000000000003" customHeight="1">
      <c r="A33" s="160">
        <v>2024</v>
      </c>
      <c r="B33" s="160" t="s">
        <v>164</v>
      </c>
      <c r="C33" s="135"/>
      <c r="D33" s="161">
        <v>75700</v>
      </c>
      <c r="E33" s="162">
        <v>478</v>
      </c>
      <c r="F33" s="162">
        <v>0.64</v>
      </c>
      <c r="G33" s="161">
        <v>127589</v>
      </c>
      <c r="H33" s="162">
        <v>503</v>
      </c>
      <c r="I33" s="162">
        <v>0.4</v>
      </c>
      <c r="J33" s="161">
        <v>203289</v>
      </c>
      <c r="K33" s="162">
        <v>981</v>
      </c>
      <c r="L33" s="162">
        <v>0.48</v>
      </c>
      <c r="M33" s="135"/>
      <c r="N33" s="161">
        <v>12372</v>
      </c>
      <c r="O33" s="162">
        <v>-218</v>
      </c>
      <c r="P33" s="162">
        <v>-1.73</v>
      </c>
      <c r="Q33" s="161">
        <v>17168</v>
      </c>
      <c r="R33" s="162">
        <v>160</v>
      </c>
      <c r="S33" s="162">
        <v>0.94</v>
      </c>
      <c r="T33" s="161">
        <v>29540</v>
      </c>
      <c r="U33" s="162">
        <v>-58</v>
      </c>
      <c r="V33" s="162">
        <v>-0.2</v>
      </c>
      <c r="W33" s="135"/>
      <c r="X33" s="163">
        <v>232829</v>
      </c>
      <c r="Y33" s="135"/>
      <c r="Z33" s="162">
        <v>923</v>
      </c>
      <c r="AA33" s="296">
        <v>0.4</v>
      </c>
    </row>
    <row r="34" spans="1:27" ht="8.1" customHeight="1">
      <c r="A34" s="135"/>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row>
    <row r="35" spans="1:27" ht="60" customHeight="1">
      <c r="A35" s="602" t="s">
        <v>176</v>
      </c>
      <c r="B35" s="602"/>
      <c r="C35" s="602"/>
      <c r="D35" s="602"/>
      <c r="E35" s="164">
        <v>-3668</v>
      </c>
      <c r="F35" s="165">
        <v>-4.62</v>
      </c>
      <c r="G35" s="135"/>
      <c r="H35" s="164">
        <v>6573</v>
      </c>
      <c r="I35" s="165">
        <v>5.43</v>
      </c>
      <c r="J35" s="135"/>
      <c r="K35" s="164">
        <v>2905</v>
      </c>
      <c r="L35" s="165">
        <v>1.45</v>
      </c>
      <c r="M35" s="135"/>
      <c r="N35" s="135"/>
      <c r="O35" s="165">
        <v>-875</v>
      </c>
      <c r="P35" s="165">
        <v>-6.61</v>
      </c>
      <c r="Q35" s="135"/>
      <c r="R35" s="165">
        <v>748</v>
      </c>
      <c r="S35" s="165">
        <v>4.5599999999999996</v>
      </c>
      <c r="T35" s="135"/>
      <c r="U35" s="165">
        <v>-127</v>
      </c>
      <c r="V35" s="165">
        <v>-0.43</v>
      </c>
      <c r="W35" s="135"/>
      <c r="X35" s="135"/>
      <c r="Y35" s="135"/>
      <c r="Z35" s="164">
        <v>2778</v>
      </c>
      <c r="AA35" s="165">
        <v>1.21</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5"/>
      <c r="B43" s="135"/>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298"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298" t="s">
        <v>644</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6">
    <mergeCell ref="C17:C19"/>
    <mergeCell ref="D17:L17"/>
    <mergeCell ref="M17:M19"/>
    <mergeCell ref="N17:V17"/>
    <mergeCell ref="N18:N19"/>
    <mergeCell ref="O18:P18"/>
    <mergeCell ref="Q18:Q19"/>
    <mergeCell ref="R18:S18"/>
    <mergeCell ref="T18:T19"/>
    <mergeCell ref="U18:V18"/>
    <mergeCell ref="A21:A32"/>
    <mergeCell ref="A35:D35"/>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s>
  <printOptions horizontalCentered="1"/>
  <pageMargins left="0.23622047244094502" right="0.23622047244094502" top="0.74803149606299202" bottom="0.35433070866141703" header="0" footer="0.31496062992126"/>
  <pageSetup scale="42"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91</vt:i4>
      </vt:variant>
    </vt:vector>
  </HeadingPairs>
  <TitlesOfParts>
    <vt:vector size="141"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(CPSI)</vt:lpstr>
      <vt:lpstr>Pág_42_TAB_PPLGE</vt:lpstr>
      <vt:lpstr>Pág_43_PPLGE_Grá</vt:lpstr>
      <vt:lpstr>Pág_44_PPGEFSJS_TAB</vt:lpstr>
      <vt:lpstr>Pág_45_NIVEL_ESCOL</vt:lpstr>
      <vt:lpstr>Pág_46_ESCOL_SIT_JUR</vt:lpstr>
      <vt:lpstr>Pág_47_ESCOL_SITJURFS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Pág_42_TAB_PPLGE!Área_de_impresión</vt:lpstr>
      <vt:lpstr>Pág_43_PPLGE_Grá!Área_de_impresión</vt:lpstr>
      <vt:lpstr>Pág_44_PPGEFSJS_TAB!Área_de_impresión</vt:lpstr>
      <vt:lpstr>Pág_45_NIVEL_ESCOL!Área_de_impresión</vt:lpstr>
      <vt:lpstr>Pág_46_ESCOL_SIT_JUR!Área_de_impresión</vt:lpstr>
      <vt:lpstr>Pág_47_ESCOL_SITJURFS!Área_de_impresión</vt:lpstr>
      <vt:lpstr>'Pág-10-Grá-CPP'!Área_de_impresión</vt:lpstr>
      <vt:lpstr>'Pág-11-Grá-CPP'!Área_de_impresión</vt:lpstr>
      <vt:lpstr>'Pág-12-Grá-DCP'!Área_de_impresión</vt:lpstr>
      <vt:lpstr>'Pág-13-Tab-NC'!Área_de_impresión</vt:lpstr>
      <vt:lpstr>'Pág-14-Grá-SP'!Área_de_impresión</vt:lpstr>
      <vt:lpstr>'Pág-16-26-Tab-CSP'!Área_de_impresión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(CPSI)'!Área_de_impresión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'Pág-12-Grá-DCP'!pag_10.php?mes__Enero__anio__2024__origen__excel</vt:lpstr>
      <vt:lpstr>Pág_44_PPGEFSJS_TAB!Pag_10_excel.php?mes_Enero_anio_2024_origen_excel</vt:lpstr>
      <vt:lpstr>'Pág-13-Tab-NC'!pag_11.php?mes__Enero__anio__2024__origen__excel</vt:lpstr>
      <vt:lpstr>'Pág-14-Grá-SP'!pag_12.php?mes__Enero__anio__2024__origen__excel</vt:lpstr>
      <vt:lpstr>'Pág-16-26-Tab-CSP'!pag_14_29.php?mes__Enero__anio__2024__origen__excel</vt:lpstr>
      <vt:lpstr>'Pág-27-Grá-CF'!pag_30.php?mes__Enero__anio__2024__origen__excel</vt:lpstr>
      <vt:lpstr>'Pág-28-Tab-CF (1)'!pag_31_33.php?mes__Enero__anio__2024__id_centro_197</vt:lpstr>
      <vt:lpstr>'Pág-41-Tab-CF (CPSI)'!pag_31_33.php?mes__Enero__anio__2024__id_centro_229</vt:lpstr>
      <vt:lpstr>'Pág-29-Tab-CF (4)'!pag_31_33.php?mes__Enero__anio__2024__id_centro_251</vt:lpstr>
      <vt:lpstr>'Pág-30-Tab-CF (5)'!pag_31_33.php?mes__Enero__anio__2024__id_centro_407</vt:lpstr>
      <vt:lpstr>'Pág-31-Tab-CF (7)'!pag_31_33.php?mes__Enero__anio__2024__id_centro_430</vt:lpstr>
      <vt:lpstr>'Pág-32-Tab-CF (8)'!pag_31_33.php?mes__Enero__anio__2024__id_centro_437</vt:lpstr>
      <vt:lpstr>'Pág-33-Tab-CF (11)'!pag_31_33.php?mes__Enero__anio__2024__id_centro_445</vt:lpstr>
      <vt:lpstr>'Pág-34-Tab-CF (12)'!pag_31_33.php?mes__Enero__anio__2024__id_centro_446</vt:lpstr>
      <vt:lpstr>'Pág-35-Tab-CF (13)'!pag_31_33.php?mes__Enero__anio__2024__id_centro_470</vt:lpstr>
      <vt:lpstr>'Pág-36-Tab-CF (14)'!pag_31_33.php?mes__Enero__anio__2024__id_centro_474</vt:lpstr>
      <vt:lpstr>'Pág-37-Tab-CF (15)'!pag_31_33.php?mes__Enero__anio__2024__id_centro_653</vt:lpstr>
      <vt:lpstr>'Pág-38-Tab-CF (16)'!pag_31_33.php?mes__Enero__anio__2024__id_centro_654</vt:lpstr>
      <vt:lpstr>'Pág-39-Tab-CF (17)'!pag_31_33.php?mes__Enero__anio__2024__id_centro_655</vt:lpstr>
      <vt:lpstr>'Pág-40-Tab-CF (18)'!pag_31_33.php?mes__Enero__anio__2024__id_centro_660</vt:lpstr>
      <vt:lpstr>'Pág-49-Tab-BLA'!pag_37.php?mes__Enero__anio__2024__origen__excel</vt:lpstr>
      <vt:lpstr>'Pág-50-Grá-BLA'!pag_38.php?mes__Enero__anio__2024__origen__excel</vt:lpstr>
      <vt:lpstr>'Pág-51-Tab-PLV'!pag_39.php?mes__Enero__anio__2024__origen__excel</vt:lpstr>
      <vt:lpstr>'Pág-4-Grá-PP-F'!pag_4.php?mes__Enero__anio__2024__origen__excel</vt:lpstr>
      <vt:lpstr>Pág_46_ESCOL_SIT_JUR!Pag_4_excel.php?mes_Abril_anio_2022_origen_excel</vt:lpstr>
      <vt:lpstr>'Pág-52-Grá-PLV'!pag_40.php?mes__Enero__anio__2024__origen__excel</vt:lpstr>
      <vt:lpstr>'Pág-53-Tab-RAPLV'!pag_41.php?mes__Enero__anio__2024__origen__excel</vt:lpstr>
      <vt:lpstr>'Pág-54-Grá-RAPLV'!pag_42.php?mes__Enero__anio__2024__origen__excel</vt:lpstr>
      <vt:lpstr>'Pág-55-Tab-IP(1)'!pag_43_1_ic.php?mes__Enero__anio__2024__origen__excel</vt:lpstr>
      <vt:lpstr>'Pág-56-Tab-IP(2)'!pag_43_2_ic.php?mes__Enero__anio__2024__origen__excel</vt:lpstr>
      <vt:lpstr>'Pág-57-Tab-NII'!pag_44_ic.php?mes__Enero__anio__2024__origen__excel</vt:lpstr>
      <vt:lpstr>'Pág-58-Grá-NII'!pag_45_ic.php?mes__Enero__anio__2024__origen__excel</vt:lpstr>
      <vt:lpstr>'Pág-59-Grá-NIII'!pag_46_ic.php?mes__Enero__anio__2024__origen__excel</vt:lpstr>
      <vt:lpstr>'Pág-60-Tab-TIE'!pag_47.php?mes__Abril__anio__2022__origen__excel</vt:lpstr>
      <vt:lpstr>'Pág-5-Tab-ING-EGR'!pag_5.php?mes__Abril__anio__2022__origen__excel</vt:lpstr>
      <vt:lpstr>'Pág-6-Tab-ING-EGR'!pag_5.php?mes__Abril__anio__2022__origen__excel</vt:lpstr>
      <vt:lpstr>'Pág-7-Tab-PP-EF'!pag_5.php?mes__Enero__anio__2024__origen__excel</vt:lpstr>
      <vt:lpstr>'Pág-8-Grá-PP'!pag_6.php?mes__Enero__anio__2024__origen__excel</vt:lpstr>
      <vt:lpstr>'Pág-9-Tab-CPP'!pag_7.php?mes__Enero__anio__2024__origen__excel</vt:lpstr>
      <vt:lpstr>'Pág-10-Grá-CPP'!pag_8.php?mes__Enero__anio__2024__origen__excel</vt:lpstr>
      <vt:lpstr>'Pág-11-Grá-CPP'!pag_9.php?mes__Enero__anio__2024__origen__excel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JUANA OSIO DELGADILLO</cp:lastModifiedBy>
  <cp:lastPrinted>2024-02-28T17:43:31Z</cp:lastPrinted>
  <dcterms:created xsi:type="dcterms:W3CDTF">1998-12-11T01:52:35Z</dcterms:created>
  <dcterms:modified xsi:type="dcterms:W3CDTF">2024-02-28T17:43:42Z</dcterms:modified>
</cp:coreProperties>
</file>