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1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2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3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Distribucion de cuadernos\2023\Noviembre\"/>
    </mc:Choice>
  </mc:AlternateContent>
  <xr:revisionPtr revIDLastSave="0" documentId="13_ncr:1_{FB3E535E-4289-4344-8551-8903F9FB4986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 PAG_13" sheetId="452" r:id="rId15"/>
    <sheet name="PPPAMEF_GRA_PAG_14" sheetId="453" r:id="rId16"/>
    <sheet name="PPPAMFSJSEF_TAB_PAG_15" sheetId="454" r:id="rId17"/>
    <sheet name="PPPAMFSJ_GRA_PAG_16" sheetId="455" r:id="rId18"/>
    <sheet name="PPGEFSJS_TAB_PAG_17" sheetId="456" r:id="rId19"/>
    <sheet name="PPTDPEF_TAB_PAG_18" sheetId="457" r:id="rId20"/>
    <sheet name="TDPPP_GRA_PAG_19" sheetId="458" r:id="rId21"/>
    <sheet name="PPPDP_GRA_PAG_20" sheetId="459" r:id="rId22"/>
    <sheet name="PPPDPEF_GRA_PAG_21" sheetId="460" r:id="rId23"/>
    <sheet name="PPPDPSJSEF_TAB_PAG_22" sheetId="461" r:id="rId24"/>
    <sheet name="PPPDPFSJ_GRA_PAG_23" sheetId="462" r:id="rId25"/>
    <sheet name="PPLHJS_TAB_PAG_24" sheetId="473" r:id="rId26"/>
    <sheet name="PPLHJS_GRA_PAG_25" sheetId="483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79" r:id="rId32"/>
    <sheet name="PPLLGBTTIQ_TAB_PAG_31" sheetId="484" r:id="rId33"/>
    <sheet name="PPLLGBTTIQ_GRA_PAG_32" sheetId="481" r:id="rId34"/>
    <sheet name="PPLLGBTTIQ_GRA_PAG_33" sheetId="482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 localSheetId="1">#REF!</definedName>
    <definedName name="_b163366" localSheetId="26">#REF!</definedName>
    <definedName name="_b163366" localSheetId="32">#REF!</definedName>
    <definedName name="_b163366">#REF!</definedName>
    <definedName name="_CN2" localSheetId="1">#REF!</definedName>
    <definedName name="_CN2" localSheetId="26">#REF!</definedName>
    <definedName name="_CN2" localSheetId="32">#REF!</definedName>
    <definedName name="_CN2">#REF!</definedName>
    <definedName name="_e91071" localSheetId="1">#REF!</definedName>
    <definedName name="_e91071" localSheetId="26">#REF!</definedName>
    <definedName name="_e91071" localSheetId="32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3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 localSheetId="26">#REF!</definedName>
    <definedName name="AIM_CAP" localSheetId="32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 localSheetId="1">#REF!</definedName>
    <definedName name="AK490I572" localSheetId="26">#REF!</definedName>
    <definedName name="AK490I572" localSheetId="32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ENCABEZADO!$A$1:$K$47</definedName>
    <definedName name="_xlnm.Print_Area" localSheetId="27">GRAFPPLHJS_GRA_PAG_26!$A$1:$P$30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PAG_41'!$A$1:$Q$33</definedName>
    <definedName name="_xlnm.Print_Area" localSheetId="43">PPEFSJ_TAB_PAG_42!$A$1:$V$65</definedName>
    <definedName name="_xlnm.Print_Area" localSheetId="8">PPEFSJS_TAB_PAG_7!$A$1:$Q$76</definedName>
    <definedName name="_xlnm.Print_Area" localSheetId="9">PPEFSJS_TAB_PAG_8!$A$1:$Q$78</definedName>
    <definedName name="_xlnm.Print_Area" localSheetId="10">PPEFSJS_TAB_PAG_9!$A$1:$BL$67</definedName>
    <definedName name="_xlnm.Print_Area" localSheetId="37">PPEFSJSEF_TABPAG_36!$A$1:$Q$66</definedName>
    <definedName name="_xlnm.Print_Area" localSheetId="38">PPEFSJSPO_TAB_PAG_37!$A$1:$M$97</definedName>
    <definedName name="_xlnm.Print_Area" localSheetId="39">PPEFSJSPO_TAB_PAG_38!$A$1:$Q$70</definedName>
    <definedName name="_xlnm.Print_Area" localSheetId="36">PPEPO_GRA_PAG_35!$A$1:$M$97</definedName>
    <definedName name="_xlnm.Print_Area" localSheetId="35">PPEPO_TABAG__PPAG_34!$A$1:$BG$64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PPIGEF_TAB_PAG_2!$A$1:$BK$68</definedName>
    <definedName name="_xlnm.Print_Area" localSheetId="26">PPLHJS_GRA_PAG_25!$A$1:$L$29</definedName>
    <definedName name="_xlnm.Print_Area" localSheetId="29">PPLHJS_GRA_PAG_28!$A$1:$Q$61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PPLLGBTTIQ_GRA_PAG_33!$A$1:$T$63</definedName>
    <definedName name="_xlnm.Print_Area" localSheetId="30">PPLLGBTTIQ_TAB_PAG_29!$A$1:$L$71</definedName>
    <definedName name="_xlnm.Print_Area" localSheetId="31">PPLLGBTTIQ_TAB_PAG_30!$A$1:$P$25</definedName>
    <definedName name="_xlnm.Print_Area" localSheetId="32">PPLLGBTTIQ_TAB_PAG_31!$A$1:$M$36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PPPAMFSJSEF_TAB_PAG_15!$A$1:$Q$66</definedName>
    <definedName name="_xlnm.Print_Area" localSheetId="14">'PPPAMGE_GRA PAG_13'!$A$1:$M$36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24">PPPDPFSJ_GRA_PAG_23!$A$1:$M$38</definedName>
    <definedName name="_xlnm.Print_Area" localSheetId="23">PPPDPSJSEF_TAB_PAG_22!$A$1:$Q$65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PPTDPEF_TAB_PAG_18!$A$1:$AX$53</definedName>
    <definedName name="_xlnm.Print_Area" localSheetId="20">TDPPP_GRA_PAG_19!$A$1:$M$38</definedName>
    <definedName name="ASD" localSheetId="1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 localSheetId="26">#REF!</definedName>
    <definedName name="BAJAS" localSheetId="32">#REF!</definedName>
    <definedName name="BAJAS">#REF!</definedName>
    <definedName name="_xlnm.Database" localSheetId="1">#REF!</definedName>
    <definedName name="_xlnm.Database" localSheetId="26">#REF!</definedName>
    <definedName name="_xlnm.Database" localSheetId="32">#REF!</definedName>
    <definedName name="_xlnm.Database">#REF!</definedName>
    <definedName name="BBB" localSheetId="1">#REF!</definedName>
    <definedName name="BBB" localSheetId="26">#REF!</definedName>
    <definedName name="BBB" localSheetId="32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 localSheetId="1">#REF!</definedName>
    <definedName name="CAMBIOS" localSheetId="26">#REF!</definedName>
    <definedName name="CAMBIOS" localSheetId="32">#REF!</definedName>
    <definedName name="CAMBIOS">#REF!</definedName>
    <definedName name="CAnio" localSheetId="27">'[4]TOTAL CF Y EF'!$L$3</definedName>
    <definedName name="CAnio" localSheetId="1">'[5]TOTAL CF Y EF'!#REF!</definedName>
    <definedName name="CAnio" localSheetId="26">'[6]TOTAL CF Y EF'!#REF!</definedName>
    <definedName name="CAnio" localSheetId="29">'[4]TOTAL CF Y EF'!$L$3</definedName>
    <definedName name="CAnio" localSheetId="25">'[4]TOTAL CF Y EF'!$L$3</definedName>
    <definedName name="CAnio" localSheetId="28">'[4]TOTAL CF Y EF'!$L$3</definedName>
    <definedName name="CAnio" localSheetId="33">'[7]TOTAL CF Y EF'!$P$3</definedName>
    <definedName name="CAnio" localSheetId="34">'[7]TOTAL CF Y EF'!$P$3</definedName>
    <definedName name="CAnio" localSheetId="30">'[7]TOTAL CF Y EF'!$P$3</definedName>
    <definedName name="CAnio" localSheetId="31">PPLLGBTTIQ_TAB_PAG_30!$P$3</definedName>
    <definedName name="CAnio" localSheetId="32">'[8]TOTAL CF Y EF'!#REF!</definedName>
    <definedName name="CAnio">#REF!</definedName>
    <definedName name="Capacidad_de_Internamiento" localSheetId="1">#REF!</definedName>
    <definedName name="Capacidad_de_Internamiento" localSheetId="26">#REF!</definedName>
    <definedName name="Capacidad_de_Internamiento" localSheetId="32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'[4]TOTAL CF Y EF'!$M$4</definedName>
    <definedName name="CIdMes" localSheetId="1">#REF!</definedName>
    <definedName name="CIdMes" localSheetId="26">'[6]TOTAL CF Y EF'!#REF!</definedName>
    <definedName name="CIdMes" localSheetId="29">'[4]TOTAL CF Y EF'!$M$4</definedName>
    <definedName name="CIdMes" localSheetId="25">'[4]TOTAL CF Y EF'!$M$4</definedName>
    <definedName name="CIdMes" localSheetId="28">'[4]TOTAL CF Y EF'!$M$4</definedName>
    <definedName name="CIdMes" localSheetId="31">PPLLGBTTIQ_TAB_PAG_30!$Q$4</definedName>
    <definedName name="CIdMes" localSheetId="32">'[8]TOTAL CF Y EF'!#REF!</definedName>
    <definedName name="CIdMes">#REF!</definedName>
    <definedName name="CMes" localSheetId="27">'[4]TOTAL CF Y EF'!$L$4</definedName>
    <definedName name="CMes" localSheetId="1">#REF!</definedName>
    <definedName name="CMes" localSheetId="26">'[6]TOTAL CF Y EF'!#REF!</definedName>
    <definedName name="CMes" localSheetId="29">'[4]TOTAL CF Y EF'!$L$4</definedName>
    <definedName name="CMes" localSheetId="25">'[4]TOTAL CF Y EF'!$L$4</definedName>
    <definedName name="CMes" localSheetId="28">'[4]TOTAL CF Y EF'!$L$4</definedName>
    <definedName name="CMes" localSheetId="33">'[7]TOTAL CF Y EF'!$P$4</definedName>
    <definedName name="CMes" localSheetId="34">'[7]TOTAL CF Y EF'!$P$4</definedName>
    <definedName name="CMes" localSheetId="30">'[7]TOTAL CF Y EF'!$P$4</definedName>
    <definedName name="CMes" localSheetId="31">PPLLGBTTIQ_TAB_PAG_30!$P$4</definedName>
    <definedName name="CMes" localSheetId="32">'[8]TOTAL CF Y EF'!#REF!</definedName>
    <definedName name="CMes">#REF!</definedName>
    <definedName name="CNNNN" localSheetId="1">#REF!</definedName>
    <definedName name="CNNNN" localSheetId="26">#REF!</definedName>
    <definedName name="CNNNN" localSheetId="32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 localSheetId="26">#REF!</definedName>
    <definedName name="D.F._extranjeros" localSheetId="32">#REF!</definedName>
    <definedName name="D.F._extranjeros">#REF!</definedName>
    <definedName name="D.F._Indigenas" localSheetId="1">#REF!</definedName>
    <definedName name="D.F._Indigenas" localSheetId="26">#REF!</definedName>
    <definedName name="D.F._Indigenas" localSheetId="32">#REF!</definedName>
    <definedName name="D.F._Indigenas">#REF!</definedName>
    <definedName name="D.F._Traslados" localSheetId="1">#REF!</definedName>
    <definedName name="D.F._Traslados" localSheetId="26">#REF!</definedName>
    <definedName name="D.F._Traslados" localSheetId="32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 localSheetId="26">#REF!</definedName>
    <definedName name="DISCAPA" localSheetId="32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 localSheetId="26">#REF!</definedName>
    <definedName name="DXS" localSheetId="32">#REF!</definedName>
    <definedName name="DXS">#REF!</definedName>
    <definedName name="DXSOC" localSheetId="1">#REF!</definedName>
    <definedName name="DXSOC" localSheetId="26">#REF!</definedName>
    <definedName name="DXSOC" localSheetId="32">#REF!</definedName>
    <definedName name="DXSOC">#REF!</definedName>
    <definedName name="ECOLARGRAF" localSheetId="1">#REF!</definedName>
    <definedName name="ECOLARGRAF" localSheetId="26">#REF!</definedName>
    <definedName name="ECOLARGRAF" localSheetId="32">#REF!</definedName>
    <definedName name="ECOLARGRAF">#REF!</definedName>
    <definedName name="Entidad_Centro" localSheetId="27">[4]Catalogos!$C$2:$C$48</definedName>
    <definedName name="Entidad_Centro" localSheetId="1">#REF!</definedName>
    <definedName name="Entidad_Centro" localSheetId="26">[6]Catalogos!$C$2:$C$48</definedName>
    <definedName name="Entidad_Centro" localSheetId="29">[4]Catalogos!$C$2:$C$48</definedName>
    <definedName name="Entidad_Centro" localSheetId="25">[4]Catalogos!$C$2:$C$48</definedName>
    <definedName name="Entidad_Centro" localSheetId="28">[4]Catalogos!$C$2:$C$48</definedName>
    <definedName name="Entidad_Centro" localSheetId="32">#REF!</definedName>
    <definedName name="Entidad_Centro">#REF!</definedName>
    <definedName name="Escolaridad" localSheetId="27">[4]Catalogos!$E$2:$E$19</definedName>
    <definedName name="Escolaridad" localSheetId="1">#REF!</definedName>
    <definedName name="Escolaridad" localSheetId="26">[6]Catalogos!$E$2:$E$19</definedName>
    <definedName name="Escolaridad" localSheetId="29">[4]Catalogos!$E$2:$E$19</definedName>
    <definedName name="Escolaridad" localSheetId="25">[4]Catalogos!$E$2:$E$19</definedName>
    <definedName name="Escolaridad" localSheetId="28">[4]Catalogos!$E$2:$E$19</definedName>
    <definedName name="Escolaridad" localSheetId="32">#REF!</definedName>
    <definedName name="Escolaridad">#REF!</definedName>
    <definedName name="Estable" localSheetId="1">[9]!Estable</definedName>
    <definedName name="Estable">[9]!Estable</definedName>
    <definedName name="estadistica" localSheetId="1">#REF!</definedName>
    <definedName name="estadistica" localSheetId="26">#REF!</definedName>
    <definedName name="estadistica" localSheetId="32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 localSheetId="26">#REF!</definedName>
    <definedName name="_xlnm.Recorder" localSheetId="32">#REF!</definedName>
    <definedName name="_xlnm.Recorder">#REF!</definedName>
    <definedName name="Graf_Grupo_Etnico" localSheetId="1">#REF!</definedName>
    <definedName name="Graf_Grupo_Etnico" localSheetId="26">#REF!</definedName>
    <definedName name="Graf_Grupo_Etnico" localSheetId="32">#REF!</definedName>
    <definedName name="Graf_Grupo_Etnico">#REF!</definedName>
    <definedName name="Graf_pay_1" localSheetId="1">#REF!</definedName>
    <definedName name="Graf_pay_1" localSheetId="26">#REF!</definedName>
    <definedName name="Graf_pay_1" localSheetId="32">#REF!</definedName>
    <definedName name="Graf_pay_1">#REF!</definedName>
    <definedName name="Graf_pay_2">#REF!</definedName>
    <definedName name="GRAF_POBABS">#REF!</definedName>
    <definedName name="GRAFID">'[10]CUADRO INGRESOS TRTAMIENTO'!#REF!</definedName>
    <definedName name="GRAFU">'[11]CUADRO INGRESOS TRTAMIENTO'!#REF!</definedName>
    <definedName name="GTOC" localSheetId="1">#REF!</definedName>
    <definedName name="GTOC" localSheetId="26">#REF!</definedName>
    <definedName name="GTOC" localSheetId="32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[12]región!$AC$565:$AV$655</definedName>
    <definedName name="JALC" localSheetId="1">#REF!</definedName>
    <definedName name="JALC" localSheetId="26">#REF!</definedName>
    <definedName name="JALC" localSheetId="32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[4]Catalogos!$G$2:$G$9</definedName>
    <definedName name="LMenores" localSheetId="1">#REF!</definedName>
    <definedName name="LMenores" localSheetId="26">[6]Catalogos!$G$2:$G$9</definedName>
    <definedName name="LMenores" localSheetId="29">[4]Catalogos!$G$2:$G$9</definedName>
    <definedName name="LMenores" localSheetId="25">[4]Catalogos!$G$2:$G$9</definedName>
    <definedName name="LMenores" localSheetId="28">[4]Catalogos!$G$2:$G$9</definedName>
    <definedName name="LMenores" localSheetId="32">#REF!</definedName>
    <definedName name="LMenores">#REF!</definedName>
    <definedName name="luis" localSheetId="1">#REF!</definedName>
    <definedName name="luis" localSheetId="26">#REF!</definedName>
    <definedName name="luis" localSheetId="32">#REF!</definedName>
    <definedName name="luis">#REF!</definedName>
    <definedName name="Meses" localSheetId="27">[4]Catalogos!$A$2:$A$13</definedName>
    <definedName name="Meses" localSheetId="1">#REF!</definedName>
    <definedName name="Meses" localSheetId="26">[6]Catalogos!$A$2:$A$13</definedName>
    <definedName name="Meses" localSheetId="29">[4]Catalogos!$A$2:$A$13</definedName>
    <definedName name="Meses" localSheetId="25">[4]Catalogos!$A$2:$A$13</definedName>
    <definedName name="Meses" localSheetId="28">[4]Catalogos!$A$2:$A$13</definedName>
    <definedName name="Meses" localSheetId="33">[7]Catalogos!$A$2:$A$13</definedName>
    <definedName name="Meses" localSheetId="34">[7]Catalogos!$A$2:$A$13</definedName>
    <definedName name="Meses" localSheetId="30">[7]Catalogos!$A$2:$A$13</definedName>
    <definedName name="Meses" localSheetId="31">[7]Catalogos!$A$2:$A$13</definedName>
    <definedName name="Meses" localSheetId="32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>'[11]CUADRO INGRESOS TRTAMIENTO'!#REF!</definedName>
    <definedName name="NextMes" localSheetId="27">'[4]TOTAL CF Y EF'!$P$4</definedName>
    <definedName name="NextMes" localSheetId="1">'[5]TOTAL CF Y EF'!#REF!</definedName>
    <definedName name="NextMes" localSheetId="26">'[6]TOTAL CF Y EF'!#REF!</definedName>
    <definedName name="NextMes" localSheetId="29">'[4]TOTAL CF Y EF'!$P$4</definedName>
    <definedName name="NextMes" localSheetId="25">'[4]TOTAL CF Y EF'!$P$4</definedName>
    <definedName name="NextMes" localSheetId="28">'[4]TOTAL CF Y EF'!$P$4</definedName>
    <definedName name="NextMes" localSheetId="33">'[7]TOTAL CF Y EF'!$T$4</definedName>
    <definedName name="NextMes" localSheetId="34">'[7]TOTAL CF Y EF'!$T$4</definedName>
    <definedName name="NextMes" localSheetId="30">'[7]TOTAL CF Y EF'!$T$4</definedName>
    <definedName name="NextMes" localSheetId="31">PPLLGBTTIQ_TAB_PAG_30!$T$4</definedName>
    <definedName name="NextMes" localSheetId="32">'[8]TOTAL CF Y EF'!#REF!</definedName>
    <definedName name="NextMes">#REF!</definedName>
    <definedName name="NNN" localSheetId="1">#REF!</definedName>
    <definedName name="NNN" localSheetId="26">#REF!</definedName>
    <definedName name="NNN" localSheetId="32">#REF!</definedName>
    <definedName name="NNN">#REF!</definedName>
    <definedName name="NOTA2" localSheetId="1">'[13]sobpob 9'!#REF!</definedName>
    <definedName name="NOTA2" localSheetId="26">'[13]sobpob 9'!#REF!</definedName>
    <definedName name="NOTA2" localSheetId="32">'[13]sobpob 9'!#REF!</definedName>
    <definedName name="NOTA2">'[13]sobpob 9'!#REF!</definedName>
    <definedName name="notas_secciones_cuaderno.php?mes__Abril__anio__2012__idSeccion__29" localSheetId="2">ENCABEZADO!$A$2863:$A$2864</definedName>
    <definedName name="Otro" localSheetId="1">'[14]TOTAL CF Y EF'!#REF!</definedName>
    <definedName name="Otro" localSheetId="26">'[6]TOTAL CF Y EF'!#REF!</definedName>
    <definedName name="Otro" localSheetId="32">'[15]TOTAL CF Y EF'!#REF!</definedName>
    <definedName name="Otro">'[15]TOTAL CF Y EF'!#REF!</definedName>
    <definedName name="paco" localSheetId="1">#REF!</definedName>
    <definedName name="paco" localSheetId="26">#REF!</definedName>
    <definedName name="paco" localSheetId="32">#REF!</definedName>
    <definedName name="paco">#REF!</definedName>
    <definedName name="Pag_10_excel.php?mes_Noviembre_anio_2023_origen_excel" localSheetId="13">PPPAMGEEF_TAB_PAG_12!$A$1:$I$64</definedName>
    <definedName name="Pag_11_excel.php?mes_Noviembre_anio_2023_origen_excel" localSheetId="14">'PPPAMGE_GRA PAG_13'!$A$1:$B$23</definedName>
    <definedName name="Pag_12_excel.php?mes_Noviembre_anio_2023_origen_excel" localSheetId="15">PPPAMEF_GRA_PAG_14!$A$1:$B$57</definedName>
    <definedName name="Pag_13_excel.php?mes_Noviembre_anio_2023_origen_excel" localSheetId="16">PPPAMFSJSEF_TAB_PAG_15!$A$1:$Q$66</definedName>
    <definedName name="Pag_14_excel.php?mes_Noviembre_anio_2023_origen_excel" localSheetId="17">PPPAMFSJ_GRA_PAG_16!$A$1:$B$14</definedName>
    <definedName name="Pag_15_excel.php?mes_Noviembre_anio_2023_origen_excel" localSheetId="18">PPGEFSJS_TAB_PAG_17!$A$1:$Q$20</definedName>
    <definedName name="Pag_16_excel.php?mes_Noviembre_anio_2023_origen_excel" localSheetId="19">PPTDPEF_TAB_PAG_18!$A$1:$AX$53</definedName>
    <definedName name="Pag_17_excel.php?mes_Noviembre_anio_2023_origen_excel" localSheetId="20">TDPPP_GRA_PAG_19!$A$1:$B$16</definedName>
    <definedName name="Pag_18_excel.php?mes_Noviembre_anio_2023_origen_excel" localSheetId="21">PPPDP_GRA_PAG_20!$A$1:$B$61</definedName>
    <definedName name="Pag_19_excel.php?mes_Noviembre_anio_2023_origen_excel" localSheetId="22">PPPDPEF_GRA_PAG_21!$A$1:$B$57</definedName>
    <definedName name="Pag_2_excel.php?mes_Noviembre_anio_2023_origen_excel" localSheetId="3">PPIGEF_TAB_PAG_2!$A$1:$BL$66</definedName>
    <definedName name="Pag_20_excel.php?mes_Noviembre_anio_2023_origen_excel" localSheetId="23">PPPDPSJSEF_TAB_PAG_22!$A$1:$Q$66</definedName>
    <definedName name="Pag_21_excel.php?mes_Noviembre_anio_2023_origen_excel" localSheetId="24">PPPDPFSJ_GRA_PAG_23!$A$1:$B$14</definedName>
    <definedName name="Pag_22_excel.php?mes_Noviembre_anio_2023_origen_excel" localSheetId="35">PPEPO_TABAG__PPAG_34!$A$1:$BG$64</definedName>
    <definedName name="Pag_23_excel.php?mes_Noviembre_anio_2023_origen_excel" localSheetId="36">PPEPO_GRA_PAG_35!$A$1:$B$65</definedName>
    <definedName name="Pag_24_excel.php?mes_Noviembre_anio_2023_origen_excel" localSheetId="37">PPEFSJSEF_TABPAG_36!$A$1:$Q$66</definedName>
    <definedName name="Pag_25_excel.php?mes_Noviembre_anio_2023_origen_excel" localSheetId="38">PPEFSJSPO_TAB_PAG_37!$A$1:$B$57</definedName>
    <definedName name="Pag_26_excel.php?mes_Noviembre_anio_2023_origen_excel" localSheetId="39">PPEFSJSPO_TAB_PAG_38!$A$1:$Q$70</definedName>
    <definedName name="Pag_27_excel.php?mes_Noviembre_anio_2023_origen_excel" localSheetId="40">PPEFSJ_GRA_PAG_39!$A$1:$B$14</definedName>
    <definedName name="Pag_28_excel.php?mes_Noviembre_anio_2023_origen_excel" localSheetId="41">PPEC_GRA_PAG_40!$A$1:$B$25</definedName>
    <definedName name="Pag_29_excel.php?mes_Noviembre_anio_2023_origen_excel" localSheetId="9">PPEFSJS_TAB_PAG_8!$A$1:$Q$75</definedName>
    <definedName name="Pag_3_excel.php?mes_Noviembre_anio_2023_origen_excel" localSheetId="4">PPGE_GRA_PAG_3!$A$1:$B$70</definedName>
    <definedName name="Pag_30_excel.php?mes_Noviembre_anio_2023_origen_excel" localSheetId="10">PPEFSJS_TAB_PAG_9!$A$1:$BL$65</definedName>
    <definedName name="Pag_31_excel.php?mes_Noviembre_anio_2023_origen_excel" localSheetId="42">'PPEFSJ_TAB PAG_41'!$A$1:$Q$33</definedName>
    <definedName name="Pag_32_excel.php?mes_Noviembre_anio_2023_origen_excel" localSheetId="43">PPEFSJ_TAB_PAG_42!$A$1:$V$64</definedName>
    <definedName name="Pag_4_excel.php?mes_Abril_anio_2022_origen_excel" localSheetId="33">PPLLGBTTIQ_GRA_PAG_32!$A$1:$Q$67</definedName>
    <definedName name="Pag_4_excel.php?mes_Noviembre_anio_2023_origen_excel" localSheetId="5">PPIFSSEF_TAB_PAG_4!$A$1:$Q$66</definedName>
    <definedName name="Pag_5_excel.php?mes_Noviembre_anio_2023_origen_excel" localSheetId="6">PPIFSJ_GRA_PAG_5!$A$1:$B$14</definedName>
    <definedName name="Pag_6_excel.php?mes_Noviembre_anio_2023_origen_excel" localSheetId="7">PPIEF_GRA_PAG_6!$A$1:$B$55</definedName>
    <definedName name="Pag_7_excel.php?mes_Noviembre_anio_2023_origen_excel" localSheetId="8">PPEFSJS_TAB_PAG_7!$A$1:$Q$74</definedName>
    <definedName name="Pag_8_excel.php?mes_Noviembre_anio_2023_origen_excel" localSheetId="11">PPPMIEF_TAB_PAG_10!$A$1:$AC$66</definedName>
    <definedName name="Pag_9_excel.php?mes_Noviembre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 localSheetId="26">#REF!</definedName>
    <definedName name="poblacion" localSheetId="32">#REF!</definedName>
    <definedName name="poblacion">#REF!</definedName>
    <definedName name="PROBLEMAS_MENTALES" localSheetId="1">#REF!</definedName>
    <definedName name="PROBLEMAS_MENTALES" localSheetId="26">#REF!</definedName>
    <definedName name="PROBLEMAS_MENTALES" localSheetId="32">#REF!</definedName>
    <definedName name="PROBLEMAS_MENTALES">#REF!</definedName>
    <definedName name="PROCC" localSheetId="1">#REF!</definedName>
    <definedName name="PROCC" localSheetId="26">#REF!</definedName>
    <definedName name="PROCC" localSheetId="32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 localSheetId="26">#REF!</definedName>
    <definedName name="PSIC" localSheetId="32">#REF!</definedName>
    <definedName name="PSIC">#REF!</definedName>
    <definedName name="Ref_Cat_Anio" localSheetId="1">#REF!</definedName>
    <definedName name="Ref_Cat_Anio" localSheetId="0">#REF!</definedName>
    <definedName name="Ref_Cat_Anio" localSheetId="26">#REF!</definedName>
    <definedName name="Ref_Cat_Anio" localSheetId="32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[12]región!$A$1:$Y$551</definedName>
    <definedName name="REGION">[12]región!$A$1:$Y$563</definedName>
    <definedName name="region_v">[12]región!$AC$565:$AV$657</definedName>
    <definedName name="Reimbursement">"Reembolso"</definedName>
    <definedName name="RY" localSheetId="1">#REF!</definedName>
    <definedName name="RY" localSheetId="26">#REF!</definedName>
    <definedName name="RY" localSheetId="32">#REF!</definedName>
    <definedName name="RY">#REF!</definedName>
    <definedName name="SEG" localSheetId="1">#REF!</definedName>
    <definedName name="SEG" localSheetId="26">#REF!</definedName>
    <definedName name="SEG" localSheetId="32">#REF!</definedName>
    <definedName name="SEG">#REF!</definedName>
    <definedName name="SENTC" localSheetId="1">#REF!</definedName>
    <definedName name="SENTC" localSheetId="26">#REF!</definedName>
    <definedName name="SENTC" localSheetId="32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 localSheetId="26">#REF!</definedName>
    <definedName name="TEMPO" localSheetId="32">#REF!</definedName>
    <definedName name="TEMPO">#REF!</definedName>
    <definedName name="TOTAL" localSheetId="1">#REF!</definedName>
    <definedName name="TOTAL" localSheetId="26">#REF!</definedName>
    <definedName name="TOTAL" localSheetId="32">#REF!</definedName>
    <definedName name="TOTAL">#REF!</definedName>
    <definedName name="trab" localSheetId="1">#REF!</definedName>
    <definedName name="trab" localSheetId="26">#REF!</definedName>
    <definedName name="trab" localSheetId="32">#REF!</definedName>
    <definedName name="trab">#REF!</definedName>
    <definedName name="TRABA" localSheetId="1">'[16]sobpob 9'!#REF!</definedName>
    <definedName name="TRABA" localSheetId="26">'[16]sobpob 9'!#REF!</definedName>
    <definedName name="TRABA" localSheetId="32">'[16]sobpob 9'!#REF!</definedName>
    <definedName name="TRABA">'[16]sobpob 9'!#REF!</definedName>
    <definedName name="TTT" localSheetId="1">#REF!</definedName>
    <definedName name="TTT" localSheetId="26">#REF!</definedName>
    <definedName name="TTT" localSheetId="32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 localSheetId="26">#REF!</definedName>
    <definedName name="X" localSheetId="32">#REF!</definedName>
    <definedName name="X">#REF!</definedName>
    <definedName name="YYY" localSheetId="1">#REF!</definedName>
    <definedName name="YYY" localSheetId="26">#REF!</definedName>
    <definedName name="YYY" localSheetId="32">#REF!</definedName>
    <definedName name="YYY">#REF!</definedName>
    <definedName name="ZZZ" localSheetId="1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8" i="482" l="1"/>
  <c r="B50" i="482"/>
  <c r="B49" i="482"/>
  <c r="B48" i="482"/>
  <c r="B47" i="482"/>
  <c r="B46" i="482"/>
  <c r="B45" i="482"/>
  <c r="B44" i="482"/>
  <c r="B43" i="482"/>
  <c r="B42" i="482"/>
  <c r="B41" i="482"/>
  <c r="B40" i="482"/>
  <c r="B39" i="482"/>
  <c r="B38" i="482"/>
  <c r="B37" i="482"/>
  <c r="B36" i="482"/>
  <c r="B35" i="482"/>
  <c r="B34" i="482"/>
  <c r="B33" i="482"/>
  <c r="B32" i="482"/>
  <c r="B31" i="482"/>
  <c r="B30" i="482"/>
  <c r="B29" i="482"/>
  <c r="B28" i="482"/>
  <c r="B27" i="482"/>
  <c r="B26" i="482"/>
  <c r="B25" i="482"/>
  <c r="B24" i="482"/>
  <c r="B23" i="482"/>
  <c r="B22" i="482"/>
  <c r="B21" i="482"/>
  <c r="B20" i="482"/>
  <c r="B19" i="482"/>
  <c r="B18" i="482"/>
  <c r="B17" i="482"/>
  <c r="B16" i="482"/>
  <c r="B15" i="482"/>
  <c r="B14" i="482"/>
  <c r="B13" i="482"/>
  <c r="B12" i="482"/>
  <c r="B11" i="482"/>
  <c r="B10" i="482"/>
  <c r="B9" i="482"/>
  <c r="B8" i="482"/>
  <c r="B7" i="482"/>
  <c r="B6" i="482"/>
  <c r="B5" i="482"/>
  <c r="B4" i="482"/>
  <c r="A3" i="481"/>
  <c r="R4" i="479" a="1"/>
  <c r="R4" i="479" s="1"/>
  <c r="S4" i="479" s="1"/>
  <c r="T4" i="479" s="1" a="1"/>
  <c r="T4" i="479" s="1"/>
  <c r="Q4" i="479"/>
  <c r="A2" i="479"/>
  <c r="A2" i="478"/>
  <c r="N13" i="477" l="1"/>
  <c r="E2" i="477"/>
  <c r="K26" i="475"/>
  <c r="F2" i="475"/>
  <c r="A3" i="473"/>
  <c r="A3" i="471" l="1"/>
  <c r="A3" i="470"/>
  <c r="A3" i="469"/>
  <c r="A3" i="468"/>
  <c r="A3" i="467"/>
  <c r="A3" i="466"/>
  <c r="O59" i="465"/>
  <c r="H59" i="465"/>
  <c r="A3" i="465"/>
  <c r="A3" i="464"/>
  <c r="A3" i="463"/>
  <c r="A3" i="462"/>
  <c r="A3" i="461"/>
  <c r="A3" i="460"/>
  <c r="A3" i="459"/>
  <c r="A3" i="458"/>
  <c r="A3" i="457"/>
  <c r="A3" i="456"/>
  <c r="A3" i="455"/>
  <c r="A3" i="454"/>
  <c r="A3" i="453"/>
  <c r="A3" i="452"/>
  <c r="D58" i="450"/>
  <c r="E58" i="450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  <c r="F60" i="450"/>
  <c r="E60" i="450"/>
  <c r="D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E0F442CD-E5EF-4BDF-8BED-DFC4D57E7F53}" name="Conexión7055" type="4" refreshedVersion="8" background="1" saveData="1">
    <webPr sourceData="1" parsePre="1" consecutive="1" xl2000="1" url="http://10.238.199.8/ssp_estadistica_vulnerable/cuaderno_vulnerable/exportar_2014/Pag_2_excel.php?mes=Noviembre&amp;anio=2023&amp;origen=excel" htmlFormat="all"/>
  </connection>
  <connection id="6729" xr16:uid="{E871AD2E-8BB1-4CEC-8E49-0DCBD4ED88E2}" name="Conexión7056" type="4" refreshedVersion="8" background="1" saveData="1">
    <webPr sourceData="1" parsePre="1" consecutive="1" xl2000="1" url="http://10.238.199.8/ssp_estadistica_vulnerable/cuaderno_vulnerable/exportar_2014/Pag_3_excel.php?mes=Noviembre&amp;anio=2023&amp;origen=excel" htmlFormat="all"/>
  </connection>
  <connection id="6730" xr16:uid="{78BCEB0C-FA8E-4D7D-B080-616A2E11CA26}" name="Conexión7057" type="4" refreshedVersion="8" background="1" saveData="1">
    <webPr sourceData="1" parsePre="1" consecutive="1" xl2000="1" url="http://10.238.199.8/ssp_estadistica_vulnerable/cuaderno_vulnerable/exportar_2014/Pag_4_excel.php?mes=Noviembre&amp;anio=2023&amp;origen=excel" htmlFormat="all"/>
  </connection>
  <connection id="6731" xr16:uid="{C162570C-D632-432A-AAF5-BB0E9BFF4131}" name="Conexión7058" type="4" refreshedVersion="8" background="1" saveData="1">
    <webPr sourceData="1" parsePre="1" consecutive="1" xl2000="1" url="http://10.238.199.8/ssp_estadistica_vulnerable/cuaderno_vulnerable/exportar_2014/Pag_5_excel.php?mes=Noviembre&amp;anio=2023&amp;origen=excel" htmlFormat="all"/>
  </connection>
  <connection id="6732" xr16:uid="{7B317831-ED66-442C-A99B-F228A65E2FAA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8644B7AD-FC3D-46F0-8DD6-D2EF9F1F41E6}" name="Conexión7059" type="4" refreshedVersion="8" background="1" saveData="1">
    <webPr sourceData="1" parsePre="1" consecutive="1" xl2000="1" url="http://10.238.199.8/ssp_estadistica_vulnerable/cuaderno_vulnerable/exportar_2014/Pag_6_excel.php?mes=Noviembre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15A58A87-5562-46C9-BDC9-ED1B4DB303B5}" name="Conexión7060" type="4" refreshedVersion="8" background="1" saveData="1">
    <webPr sourceData="1" parsePre="1" consecutive="1" xl2000="1" url="http://10.238.199.8/ssp_estadistica_vulnerable/cuaderno_vulnerable/exportar_2014/Pag_7_excel.php?mes=Noviembre&amp;anio=2023&amp;origen=excel" htmlFormat="all"/>
  </connection>
  <connection id="6736" xr16:uid="{F99A63D7-FDB3-4288-9A58-69E3E76DDDC0}" name="Conexión7061" type="4" refreshedVersion="8" background="1" saveData="1">
    <webPr sourceData="1" parsePre="1" consecutive="1" xl2000="1" url="http://10.238.199.8/ssp_estadistica_vulnerable/cuaderno_vulnerable/exportar_2014/Pag_29_excel.php?mes=Noviembre&amp;anio=2023&amp;origen=excel" htmlFormat="all"/>
  </connection>
  <connection id="6737" xr16:uid="{A74BABBB-D6D0-4E76-BF88-61D912CB218C}" name="Conexión7062" type="4" refreshedVersion="8" background="1" saveData="1">
    <webPr sourceData="1" parsePre="1" consecutive="1" xl2000="1" url="http://10.238.199.8/ssp_estadistica_vulnerable/cuaderno_vulnerable/exportar_2014/Pag_30_excel.php?mes=Noviembre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8D80DA06-CB3A-40AD-9842-C0D8B1AB0B19}" name="Conexión7093" type="4" refreshedVersion="8" background="1" saveData="1">
    <webPr sourceData="1" parsePre="1" consecutive="1" xl2000="1" url="http://10.238.199.8/ssp_estadistica_vulnerable/cuaderno_vulnerable/exportar_2014/Pag_8_excel.php?mes=Noviembre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9455BA6D-1C8E-441F-A538-3BC11556B8FC}" name="Conexión7100" type="4" refreshedVersion="8" background="1" saveData="1">
    <webPr sourceData="1" parsePre="1" consecutive="1" xl2000="1" url="http://10.238.199.8/ssp_estadistica_vulnerable/cuaderno_vulnerable/exportar_2014/Pag_9_excel.php?mes=Noviembre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66A28C0C-4DC8-409E-AD1B-489CFB9D81FE}" name="Conexión7123" type="4" refreshedVersion="8" background="1" saveData="1">
    <webPr sourceData="1" parsePre="1" consecutive="1" xl2000="1" url="http://10.238.199.8/ssp_estadistica_vulnerable/cuaderno_vulnerable/exportar_2014/Pag_10_excel.php?mes=Noviembre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AD01CE47-007E-48DB-9D92-056328B2EBD6}" name="Conexión7130" type="4" refreshedVersion="8" background="1" saveData="1">
    <webPr sourceData="1" parsePre="1" consecutive="1" xl2000="1" url="http://10.238.199.8/ssp_estadistica_vulnerable/cuaderno_vulnerable/exportar_2014/Pag_11_excel.php?mes=Noviembre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5320E475-DBC6-49F9-BEE3-57AAD5063E4C}" name="Conexión7147" type="4" refreshedVersion="8" background="1" saveData="1">
    <webPr sourceData="1" parsePre="1" consecutive="1" xl2000="1" url="http://10.238.199.8/ssp_estadistica_vulnerable/cuaderno_vulnerable/exportar_2014/Pag_12_excel.php?mes=Noviembre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88880801-36F7-4662-9C94-6ECF0BBE28EA}" name="Conexión7160" type="4" refreshedVersion="8" background="1" saveData="1">
    <webPr sourceData="1" parsePre="1" consecutive="1" xl2000="1" url="http://10.238.199.8/ssp_estadistica_vulnerable/cuaderno_vulnerable/exportar_2014/Pag_13_excel.php?mes=Noviembre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4E94700B-E893-4BA9-88F2-2303D361BB69}" name="Conexión7176" type="4" refreshedVersion="8" background="1" saveData="1">
    <webPr sourceData="1" parsePre="1" consecutive="1" xl2000="1" url="http://10.238.199.8/ssp_estadistica_vulnerable/cuaderno_vulnerable/exportar_2014/Pag_14_excel.php?mes=Noviembre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81E40821-E65E-41C7-A60C-D091C908D85D}" name="Conexión7210" type="4" refreshedVersion="8" background="1" saveData="1">
    <webPr sourceData="1" parsePre="1" consecutive="1" xl2000="1" url="http://10.238.199.8/ssp_estadistica_vulnerable/cuaderno_vulnerable/exportar_2014/Pag_15_excel.php?mes=Noviembre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3BE4C5DB-314F-43F6-876D-5726C05BB54A}" name="Conexión7232" type="4" refreshedVersion="8" background="1" saveData="1">
    <webPr sourceData="1" parsePre="1" consecutive="1" xl2000="1" url="http://10.238.199.8/ssp_estadistica_vulnerable/cuaderno_vulnerable/exportar_2014/Pag_16_excel.php?mes=Noviembre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BA3520A1-5468-4FCE-AB34-DB262CFEA460}" name="Conexión7234" type="4" refreshedVersion="8" background="1" saveData="1">
    <webPr sourceData="1" parsePre="1" consecutive="1" xl2000="1" url="http://10.238.199.8/ssp_estadistica_vulnerable/cuaderno_vulnerable/exportar_2014/Pag_17_excel.php?mes=Noviembre&amp;anio=2023&amp;origen=excel" htmlFormat="all"/>
  </connection>
  <connection id="6929" xr16:uid="{D1C238D0-203E-4183-971C-51956D6E1F1F}" name="Conexión7235" type="4" refreshedVersion="8" background="1" saveData="1">
    <webPr sourceData="1" parsePre="1" consecutive="1" xl2000="1" url="http://10.238.199.8/ssp_estadistica_vulnerable/cuaderno_vulnerable/exportar_2014/Pag_18_excel.php?mes=Noviembre&amp;anio=2023&amp;origen=excel" htmlFormat="all"/>
  </connection>
  <connection id="6930" xr16:uid="{1E6EEADB-994D-428C-A6E9-4E787EF55057}" name="Conexión7236" type="4" refreshedVersion="8" background="1" saveData="1">
    <webPr sourceData="1" parsePre="1" consecutive="1" xl2000="1" url="http://10.238.199.8/ssp_estadistica_vulnerable/cuaderno_vulnerable/exportar_2014/Pag_19_excel.php?mes=Noviembre&amp;anio=2023&amp;origen=excel" htmlFormat="all"/>
  </connection>
  <connection id="6931" xr16:uid="{325A163A-B98D-4D76-9969-25A8214BA159}" name="Conexión7237" type="4" refreshedVersion="8" background="1" saveData="1">
    <webPr sourceData="1" parsePre="1" consecutive="1" xl2000="1" url="http://10.238.199.8/ssp_estadistica_vulnerable/cuaderno_vulnerable/exportar_2014/Pag_20_excel.php?mes=Noviembre&amp;anio=2023&amp;origen=excel" htmlFormat="all"/>
  </connection>
  <connection id="6932" xr16:uid="{992FD818-CC2D-4E56-9C6C-15852AA1C1EF}" name="Conexión7238" type="4" refreshedVersion="8" background="1" saveData="1">
    <webPr sourceData="1" parsePre="1" consecutive="1" xl2000="1" url="http://10.238.199.8/ssp_estadistica_vulnerable/cuaderno_vulnerable/exportar_2014/Pag_21_excel.php?mes=Noviembre&amp;anio=2023&amp;origen=excel" htmlFormat="all"/>
  </connection>
  <connection id="6933" xr16:uid="{8FA479D7-DB34-45E1-B827-250443847931}" name="Conexión7239" type="4" refreshedVersion="8" background="1" saveData="1">
    <webPr sourceData="1" parsePre="1" consecutive="1" xl2000="1" url="http://10.238.199.8/ssp_estadistica_vulnerable/cuaderno_vulnerable/exportar_2014/Pag_22_excel.php?mes=Noviembre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D353615F-ADC2-45BB-B7B4-3ACE0BA7345D}" name="Conexión7240" type="4" refreshedVersion="8" background="1" saveData="1">
    <webPr sourceData="1" parsePre="1" consecutive="1" xl2000="1" url="http://10.238.199.8/ssp_estadistica_vulnerable/cuaderno_vulnerable/exportar_2014/Pag_23_excel.php?mes=Noviembre&amp;anio=2023&amp;origen=excel" htmlFormat="all"/>
  </connection>
  <connection id="6936" xr16:uid="{0A6ED1B2-C2F5-4657-9895-A2A0220771FC}" name="Conexión7241" type="4" refreshedVersion="8" background="1" saveData="1">
    <webPr sourceData="1" parsePre="1" consecutive="1" xl2000="1" url="http://10.238.199.8/ssp_estadistica_vulnerable/cuaderno_vulnerable/exportar_2014/Pag_24_excel.php?mes=Noviembre&amp;anio=2023&amp;origen=excel" htmlFormat="all"/>
  </connection>
  <connection id="6937" xr16:uid="{B565F5C8-D89C-43BF-B945-D2232E1EC5E7}" name="Conexión7242" type="4" refreshedVersion="8" background="1" saveData="1">
    <webPr sourceData="1" parsePre="1" consecutive="1" xl2000="1" url="http://10.238.199.8/ssp_estadistica_vulnerable/cuaderno_vulnerable/exportar_2014/Pag_25_excel.php?mes=Noviembre&amp;anio=2023&amp;origen=excel" htmlFormat="all"/>
  </connection>
  <connection id="6938" xr16:uid="{FF2AB065-08CD-4545-A8C0-F0FEF0A5ED92}" name="Conexión7243" type="4" refreshedVersion="8" background="1" saveData="1">
    <webPr sourceData="1" parsePre="1" consecutive="1" xl2000="1" url="http://10.238.199.8/ssp_estadistica_vulnerable/cuaderno_vulnerable/exportar_2014/Pag_26_excel.php?mes=Noviembre&amp;anio=2023&amp;origen=excel" htmlFormat="all"/>
  </connection>
  <connection id="6939" xr16:uid="{6A2BCD5F-8E33-4727-9B26-2739C43B2CFD}" name="Conexión7244" type="4" refreshedVersion="8" background="1" saveData="1">
    <webPr sourceData="1" parsePre="1" consecutive="1" xl2000="1" url="http://10.238.199.8/ssp_estadistica_vulnerable/cuaderno_vulnerable/exportar_2014/Pag_27_excel.php?mes=Noviembre&amp;anio=2023&amp;origen=excel" htmlFormat="all"/>
  </connection>
  <connection id="6940" xr16:uid="{43D28595-844C-43E1-A4EF-8935AEBA3369}" name="Conexión7245" type="4" refreshedVersion="8" background="1" saveData="1">
    <webPr sourceData="1" parsePre="1" consecutive="1" xl2000="1" url="http://10.238.199.8/ssp_estadistica_vulnerable/cuaderno_vulnerable/exportar_2014/Pag_31_excel.php?mes=Noviembre&amp;anio=2023&amp;origen=excel" htmlFormat="all"/>
  </connection>
  <connection id="6941" xr16:uid="{F9CA0F31-96A9-4ADF-916F-3815EFAFF1C8}" name="Conexión7246" type="4" refreshedVersion="8" background="1" saveData="1">
    <webPr sourceData="1" parsePre="1" consecutive="1" xl2000="1" url="http://10.238.199.8/ssp_estadistica_vulnerable/cuaderno_vulnerable/exportar_2014/Pag_32_excel.php?mes=Noviembre&amp;anio=2023&amp;origen=excel" htmlFormat="all"/>
  </connection>
  <connection id="6942" xr16:uid="{509E573A-4F6E-4FA4-B763-5A5427AC8627}" name="Conexión7247" type="4" refreshedVersion="8" background="1" saveData="1">
    <webPr sourceData="1" parsePre="1" consecutive="1" xl2000="1" url="http://10.238.199.8/ssp_estadistica_vulnerable/cuaderno_vulnerable/exportar_2014/Pag_28_excel.php?mes=Noviembre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<sst xmlns="http://schemas.openxmlformats.org/spreadsheetml/2006/main" count="2482" uniqueCount="625">
  <si>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</si>
  <si>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</si>
  <si>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</si>
  <si>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</si>
  <si>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</si>
  <si>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</si>
  <si>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</si>
  <si>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</si>
  <si>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</si>
  <si>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</si>
  <si>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</si>
  <si>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</si>
  <si>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</si>
  <si>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</si>
  <si>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</si>
  <si>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</si>
  <si>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</si>
  <si>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</si>
  <si>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</si>
  <si>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</si>
  <si>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</si>
  <si>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</si>
  <si>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</si>
  <si>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</si>
  <si>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</si>
  <si>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</si>
  <si>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</si>
  <si>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</si>
  <si>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</si>
  <si>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</si>
  <si>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</si>
  <si>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</si>
  <si>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</si>
  <si>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</si>
  <si>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</si>
  <si>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</si>
  <si>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</si>
  <si>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</si>
  <si>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</si>
  <si>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</si>
  <si>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</si>
  <si>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</si>
  <si>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</si>
  <si>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</si>
  <si>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</si>
  <si>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</si>
  <si>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</si>
  <si>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</si>
  <si>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</si>
  <si>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</si>
  <si>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</si>
  <si>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</si>
  <si>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</si>
  <si>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</si>
  <si>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</si>
  <si>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</si>
  <si>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</si>
  <si>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</si>
  <si>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</si>
  <si>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</si>
  <si>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</si>
  <si>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</si>
  <si>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</si>
  <si>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</si>
  <si>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</si>
  <si>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</si>
  <si>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</si>
  <si>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</si>
  <si>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</si>
  <si>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</si>
  <si>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</si>
  <si>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</si>
  <si>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</si>
  <si>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</si>
  <si>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</si>
  <si>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</si>
  <si>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</si>
  <si>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</si>
  <si>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</si>
  <si>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</si>
  <si>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</si>
  <si>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</si>
  <si>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</si>
  <si>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</si>
  <si>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</si>
  <si>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</si>
  <si>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</si>
  <si>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</si>
  <si>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NOVIEMBRE 2023</t>
  </si>
  <si>
    <t>GRUPO ÉTNICO Y ENTIDAD A LA QUE PERTENECE</t>
  </si>
  <si>
    <t>TOTAL</t>
  </si>
  <si>
    <t>Ver.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</si>
  <si>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</si>
  <si>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</si>
  <si>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</si>
  <si>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</si>
  <si>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</si>
  <si>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</si>
  <si>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</si>
  <si>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</si>
  <si>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</si>
  <si>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</si>
  <si>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</si>
  <si>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</si>
  <si>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</si>
  <si>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</si>
  <si>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</si>
  <si>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</si>
  <si>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</si>
  <si>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</si>
  <si>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</si>
  <si>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</si>
  <si>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</si>
  <si>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</si>
  <si>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</si>
  <si>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</si>
  <si>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</si>
  <si>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</si>
  <si>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</si>
  <si>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</si>
  <si>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</si>
  <si>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</si>
  <si>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Aguacateco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</si>
  <si>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</si>
  <si>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</si>
  <si>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</si>
  <si>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</si>
  <si>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</si>
  <si>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</si>
  <si>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</si>
  <si>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</si>
  <si>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</si>
  <si>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</si>
  <si>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</si>
  <si>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</si>
  <si>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</si>
  <si>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</si>
  <si>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</si>
  <si>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</si>
  <si>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</si>
  <si>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</si>
  <si>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</si>
  <si>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</si>
  <si>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</si>
  <si>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</si>
  <si>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</si>
  <si>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</si>
  <si>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</si>
  <si>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</si>
  <si>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</si>
  <si>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</si>
  <si>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</si>
  <si>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</si>
  <si>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</si>
  <si>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</si>
  <si>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</si>
  <si>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</si>
  <si>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</si>
  <si>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</si>
  <si>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</si>
  <si>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</si>
  <si>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</si>
  <si>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</si>
  <si>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</si>
  <si>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</si>
  <si>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</si>
  <si>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</si>
  <si>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</si>
  <si>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</si>
  <si>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</si>
  <si>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</si>
  <si>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</si>
  <si>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</si>
  <si>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</si>
  <si>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</si>
  <si>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</si>
  <si>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</si>
  <si>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</si>
  <si>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</si>
  <si>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</si>
  <si>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16 CPS Femenil Morelos</t>
  </si>
  <si>
    <t>CEFERESO No. 15 CPS Chiapas</t>
  </si>
  <si>
    <t>CEFERESO No. 17 CPS Michoacán</t>
  </si>
  <si>
    <t>CEFERESO No. 4 Noroeste</t>
  </si>
  <si>
    <t>CEFERESO No. 5 Oriente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</si>
  <si>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</si>
  <si>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</si>
  <si>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</si>
  <si>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</si>
  <si>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</si>
  <si>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</si>
  <si>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</si>
  <si>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</si>
  <si>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</si>
  <si>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</si>
  <si>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</si>
  <si>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</si>
  <si>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</si>
  <si>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diciembre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</si>
  <si>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</si>
  <si>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</si>
  <si>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</si>
  <si>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</si>
  <si>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</si>
  <si>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</si>
  <si>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</si>
  <si>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</si>
  <si>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</si>
  <si>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Tzeltal ó k´op ó winik atel</t>
  </si>
  <si>
    <t>Tarahumara ó rarámuri</t>
  </si>
  <si>
    <t>Mixteco ó ñuu savi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</si>
  <si>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</si>
  <si>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</si>
  <si>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</si>
  <si>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</si>
  <si>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</si>
  <si>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Cora ó naayeri</t>
  </si>
  <si>
    <t>Chinanteco ó tsa jujmí</t>
  </si>
  <si>
    <t>Mixe ó ayook ó ayuuk</t>
  </si>
  <si>
    <t>Tepehuán, Tepehuano u ó dam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</si>
  <si>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</si>
  <si>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</si>
  <si>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</si>
  <si>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</si>
  <si>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</si>
  <si>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</si>
  <si>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</si>
  <si>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Yaqui ó yoreme</t>
  </si>
  <si>
    <t>Zoque ú o´de püt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</si>
  <si>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</si>
  <si>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</si>
  <si>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</si>
  <si>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</si>
  <si>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</si>
  <si>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</si>
  <si>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Tojolabal ó tojolwinik otik</t>
  </si>
  <si>
    <t>Tepehua ó hamasipini</t>
  </si>
  <si>
    <t>Cuicateco ó nduudu yu</t>
  </si>
  <si>
    <t>Kekchí ó k´ekchi ó queckchí ó quetzchí</t>
  </si>
  <si>
    <t>Guarijio ó varojío ó macurawe</t>
  </si>
  <si>
    <t>Mame, Mam ó ayou ó qyool</t>
  </si>
  <si>
    <t>Pame ó xigüe ó Xiui</t>
  </si>
  <si>
    <t>Pápago ó tono ooh´tam</t>
  </si>
  <si>
    <t>Chichimeca jonaz ó uza</t>
  </si>
  <si>
    <t>Seri ó konkaak</t>
  </si>
  <si>
    <t>Lacandón ó hach t´an ó hach winik</t>
  </si>
  <si>
    <t>Kanjobal ó k´anjobal</t>
  </si>
  <si>
    <t>Cucapá ó es-pei</t>
  </si>
  <si>
    <t>Pima u otam u o´ob</t>
  </si>
  <si>
    <t>Paipai ó akwa´ala</t>
  </si>
  <si>
    <t>Ocuilteco ó tlahuica</t>
  </si>
  <si>
    <t>Kikapú ó Kikapoa</t>
  </si>
  <si>
    <t xml:space="preserve">Tacuate </t>
  </si>
  <si>
    <t>Ixcateco ó Mero ikooa</t>
  </si>
  <si>
    <t>Matlatzinca ó botuná ó matlame</t>
  </si>
  <si>
    <t xml:space="preserve">Chuj </t>
  </si>
  <si>
    <t>Cakchiquel ó Cachiquero</t>
  </si>
  <si>
    <t>Kiliwa ó k´olew</t>
  </si>
  <si>
    <t>Motozintleco ó mochó ó qatok</t>
  </si>
  <si>
    <t xml:space="preserve">Aguacateco </t>
  </si>
  <si>
    <t>Kumiai ó Kumeya ó kamia ó ti´pai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</si>
  <si>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</si>
  <si>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</si>
  <si>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</si>
  <si>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</si>
  <si>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diciembre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</si>
  <si>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</si>
  <si>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</si>
  <si>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</si>
  <si>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</si>
  <si>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</si>
  <si>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</si>
  <si>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</si>
  <si>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</si>
  <si>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</si>
  <si>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</si>
  <si>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</si>
  <si>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</si>
  <si>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</si>
  <si>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</si>
  <si>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</si>
  <si>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</si>
  <si>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</si>
  <si>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</si>
  <si>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</si>
  <si>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</si>
  <si>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</si>
  <si>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</si>
  <si>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</si>
  <si>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</si>
  <si>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</si>
  <si>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</si>
  <si>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</si>
  <si>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</si>
  <si>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</si>
  <si>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</si>
  <si>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</si>
  <si>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</si>
  <si>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</si>
  <si>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</si>
  <si>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</si>
  <si>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</si>
  <si>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</si>
  <si>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</si>
  <si>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</si>
  <si>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</si>
  <si>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</si>
  <si>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</si>
  <si>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</si>
  <si>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</si>
  <si>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</si>
  <si>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</si>
  <si>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</si>
  <si>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</si>
  <si>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</si>
  <si>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</si>
  <si>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</si>
  <si>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</si>
  <si>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</si>
  <si>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</si>
  <si>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</si>
  <si>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</si>
  <si>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</si>
  <si>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</si>
  <si>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</si>
  <si>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</si>
  <si>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</si>
  <si>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</si>
  <si>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</si>
  <si>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</si>
  <si>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</si>
  <si>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</si>
  <si>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</si>
  <si>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</si>
  <si>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</si>
  <si>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</si>
  <si>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</si>
  <si>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</si>
  <si>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</si>
  <si>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</si>
  <si>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</si>
  <si>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</si>
  <si>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</si>
  <si>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</si>
  <si>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</si>
  <si>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</si>
  <si>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</si>
  <si>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</si>
  <si>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</si>
  <si>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</si>
  <si>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</si>
  <si>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</si>
  <si>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</si>
  <si>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</si>
  <si>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</si>
  <si>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</si>
  <si>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</si>
  <si>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</si>
  <si>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</si>
  <si>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</si>
  <si>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</si>
  <si>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</si>
  <si>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</si>
  <si>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</si>
  <si>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</si>
  <si>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</si>
  <si>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CEFERESO No. 7 Nor-Noroeste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</si>
  <si>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</si>
  <si>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</si>
  <si>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</si>
  <si>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</si>
  <si>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</si>
  <si>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</si>
  <si>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</si>
  <si>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</si>
  <si>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</si>
  <si>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</si>
  <si>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</si>
  <si>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</si>
  <si>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</si>
  <si>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</si>
  <si>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</si>
  <si>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</si>
  <si>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</si>
  <si>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</si>
  <si>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</si>
  <si>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</si>
  <si>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</si>
  <si>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</si>
  <si>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</si>
  <si>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</si>
  <si>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</si>
  <si>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</si>
  <si>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</si>
  <si>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</si>
  <si>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</si>
  <si>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</si>
  <si>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</si>
  <si>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</si>
  <si>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</si>
  <si>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</si>
  <si>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</si>
  <si>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</si>
  <si>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</si>
  <si>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</si>
  <si>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</si>
  <si>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</si>
  <si>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</si>
  <si>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</si>
  <si>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</si>
  <si>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</si>
  <si>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</si>
  <si>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</si>
  <si>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</si>
  <si>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</si>
  <si>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</si>
  <si>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</si>
  <si>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</si>
  <si>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</si>
  <si>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</si>
  <si>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</si>
  <si>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</si>
  <si>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</si>
  <si>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</si>
  <si>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</si>
  <si>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</si>
  <si>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</si>
  <si>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</si>
  <si>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</si>
  <si>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</si>
  <si>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</si>
  <si>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</si>
  <si>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</si>
  <si>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</si>
  <si>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</si>
  <si>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</si>
  <si>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</si>
  <si>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</si>
  <si>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</si>
  <si>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</si>
  <si>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</si>
  <si>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</si>
  <si>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</si>
  <si>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</si>
  <si>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</si>
  <si>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</si>
  <si>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</si>
  <si>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</si>
  <si>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</si>
  <si>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</si>
  <si>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</si>
  <si>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</si>
  <si>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</si>
  <si>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</si>
  <si>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</si>
  <si>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</si>
  <si>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</si>
  <si>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</si>
  <si>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</si>
  <si>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</si>
  <si>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</si>
  <si>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</si>
  <si>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</si>
  <si>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</si>
  <si>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</si>
  <si>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</si>
  <si>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</si>
  <si>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</si>
  <si>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</si>
  <si>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</si>
  <si>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</si>
  <si>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Ecuador</t>
  </si>
  <si>
    <t>El Salvador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</si>
  <si>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</si>
  <si>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</si>
  <si>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</si>
  <si>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</si>
  <si>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</si>
  <si>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</si>
  <si>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</si>
  <si>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</si>
  <si>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</si>
  <si>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</si>
  <si>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</si>
  <si>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</si>
  <si>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</si>
  <si>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</si>
  <si>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</si>
  <si>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</si>
  <si>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</si>
  <si>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</si>
  <si>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</si>
  <si>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</si>
  <si>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</si>
  <si>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</si>
  <si>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</si>
  <si>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</si>
  <si>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</si>
  <si>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</si>
  <si>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</si>
  <si>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</si>
  <si>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</si>
  <si>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</si>
  <si>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</si>
  <si>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</si>
  <si>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</si>
  <si>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</si>
  <si>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</si>
  <si>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</si>
  <si>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</si>
  <si>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</si>
  <si>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</si>
  <si>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</si>
  <si>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</si>
  <si>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</si>
  <si>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</si>
  <si>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</si>
  <si>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</si>
  <si>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</si>
  <si>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</si>
  <si>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</si>
  <si>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</si>
  <si>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</si>
  <si>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</si>
  <si>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</si>
  <si>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</si>
  <si>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</si>
  <si>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</si>
  <si>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</si>
  <si>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</si>
  <si>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</si>
  <si>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</si>
  <si>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</si>
  <si>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</si>
  <si>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</si>
  <si>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</si>
  <si>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</si>
  <si>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</si>
  <si>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</si>
  <si>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</si>
  <si>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</si>
  <si>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</si>
  <si>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</si>
  <si>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</si>
  <si>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</si>
  <si>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</si>
  <si>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</si>
  <si>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</si>
  <si>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</si>
  <si>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</si>
  <si>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</si>
  <si>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</si>
  <si>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</si>
  <si>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</si>
  <si>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</si>
  <si>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</si>
  <si>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</si>
  <si>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</si>
  <si>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</si>
  <si>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</si>
  <si>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POBLACIÓN PRIVADA DE LA LIBERTAD CON PADECIMIENTOS MENTALES E INIMPUTABLES</t>
  </si>
  <si>
    <t>POBLACIÓN PRIVADA DE LA LIBERTAD ADULTOS MAYORES POR ENTIDAD FEDERATIVA Y CENTRO PENITENCIARIO FEDERAL</t>
  </si>
  <si>
    <t>ENTIDAD FEDERATIVA Y CENTRO PENITENCIARIO FEDERAL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</si>
  <si>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</si>
  <si>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</si>
  <si>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</si>
  <si>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</si>
  <si>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</si>
  <si>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</si>
  <si>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</si>
  <si>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</si>
  <si>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</si>
  <si>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</si>
  <si>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</si>
  <si>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Fuente: SSPC,PRS;  Centros Penitenciarios Federales; Direcciones de Prevención y Readaptación Social en los Estados.</t>
  </si>
  <si>
    <t>ESTUDIOS</t>
  </si>
  <si>
    <t>CANTIDAD</t>
  </si>
  <si>
    <t>MUJERES PRIVADAS DE LA LIBERTAD QUE  VIVEN CON SUS HIJOS EN EL CENTRO PENITENCIARIO POR FUERO Y SITUACIÓN JURÍDICA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</si>
  <si>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</si>
  <si>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</si>
  <si>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</si>
  <si>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</si>
  <si>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</si>
  <si>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</si>
  <si>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</si>
  <si>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</si>
  <si>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</si>
  <si>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</si>
  <si>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</si>
  <si>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</si>
  <si>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</si>
  <si>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</si>
  <si>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</si>
  <si>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</si>
  <si>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</si>
  <si>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</si>
  <si>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</si>
  <si>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</si>
  <si>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</si>
  <si>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</si>
  <si>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</si>
  <si>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</si>
  <si>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</si>
  <si>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AÑO:</t>
  </si>
  <si>
    <t>MES:</t>
  </si>
  <si>
    <t>Noviembre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</si>
  <si>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</si>
  <si>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</si>
  <si>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</si>
  <si>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</si>
  <si>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</si>
  <si>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</si>
  <si>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</si>
  <si>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</si>
  <si>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POBLACIÓN PRIVADA DE LA LIBERTAD POR TIPO DE COMUNIDAD LGBTTTIQ+</t>
  </si>
  <si>
    <t>Entidad</t>
  </si>
  <si>
    <t>Total</t>
  </si>
  <si>
    <t>POBLACIÓN PRIVADA DE LA LIBERTAD DE LA COMUNIDAD LGBTTTIQ+ EN ENTIDAD FEDERATIVA Y CENTRO PENITENCIARIO FEDERAL</t>
  </si>
  <si>
    <t>CEFERESO No. 10</t>
  </si>
  <si>
    <t>p</t>
  </si>
  <si>
    <t>La información publicada es con fecha de corte al  30/11/2023, misma que puede estar sujeta a modificaciones o actualizaciones derivadas de cambios que realicen las Entidades Federativas y/o Centros Penitenciarios Federales.</t>
  </si>
  <si>
    <t>Ver. CDMX. Gro. Gto. Jal. Hgo. Mich. Mor. Edo. Méx. Oax. Pue. SLP. Tlax. Nay. Dgo.</t>
  </si>
  <si>
    <t>MUJERES PRIVADAS DE LA LIBERTAD QUE VIVEN CON SUS HIJOS EN EL CENTRO PENITENCIARIO POR RANGO DE EDADES</t>
  </si>
  <si>
    <t>POBLACIÓN PRIVADA DE LA LIBERTAD ADULTOS MAYORES POR FUERO, SITUACIÓN JURÍDICA, SEXO, EN ENTIDAD FEDERATIVA Y CENTRO PENITENCIARIO FEDERAL</t>
  </si>
  <si>
    <t>POBLACIÓN PRIVADA DE LA LIBERTAD EXTRANJERA POR FUERO, SITUACIÓN JURÍDICA, SEXO,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</si>
</sst>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0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8"/>
      <name val="Montserrat"/>
    </font>
    <font>
      <b/>
      <sz val="15"/>
      <name val="Montserrat"/>
    </font>
    <font>
      <sz val="10"/>
      <name val="Montserrat"/>
    </font>
    <font>
      <sz val="11"/>
      <name val="Montserrat"/>
    </font>
    <font>
      <sz val="5"/>
      <color theme="0"/>
      <name val="Montserrat"/>
    </font>
    <font>
      <sz val="10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20"/>
      <color theme="2" tint="-9.9978637043366805E-2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2"/>
      <color theme="0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24"/>
      <color theme="1"/>
      <name val="Montserrat"/>
    </font>
    <font>
      <sz val="11"/>
      <color theme="0"/>
      <name val="Montserrat"/>
    </font>
    <font>
      <sz val="10"/>
      <color theme="0"/>
      <name val="Montserrat"/>
    </font>
    <font>
      <sz val="14"/>
      <color theme="1"/>
      <name val="Montserrat"/>
      <family val="3"/>
    </font>
    <font>
      <sz val="5"/>
      <name val="Montserrat"/>
    </font>
    <font>
      <sz val="7"/>
      <name val="Montserrat"/>
      <family val="3"/>
    </font>
    <font>
      <sz val="11"/>
      <name val="Montserrat"/>
      <family val="3"/>
    </font>
    <font>
      <sz val="5"/>
      <name val="Montserrat"/>
      <family val="3"/>
    </font>
    <font>
      <b/>
      <sz val="5"/>
      <name val="Montserrat"/>
      <family val="3"/>
    </font>
    <font>
      <b/>
      <sz val="5"/>
      <color theme="0"/>
      <name val="Montserrat"/>
      <family val="3"/>
    </font>
    <font>
      <sz val="6"/>
      <name val="Montserrat"/>
      <family val="3"/>
    </font>
    <font>
      <b/>
      <sz val="20"/>
      <name val="Montserrat"/>
    </font>
  </fonts>
  <fills count="11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</borders>
  <cellStyleXfs count="33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2" fillId="0" borderId="0"/>
    <xf numFmtId="0" fontId="4" fillId="0" borderId="0"/>
    <xf numFmtId="0" fontId="72" fillId="0" borderId="0"/>
    <xf numFmtId="0" fontId="72" fillId="0" borderId="0"/>
    <xf numFmtId="0" fontId="72" fillId="0" borderId="0"/>
    <xf numFmtId="0" fontId="101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2" fillId="0" borderId="0"/>
    <xf numFmtId="0" fontId="72" fillId="0" borderId="0"/>
  </cellStyleXfs>
  <cellXfs count="609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8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3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23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23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7" xfId="0" applyFont="1" applyBorder="1" applyAlignment="1">
      <alignment vertical="center" wrapText="1"/>
    </xf>
    <xf numFmtId="0" fontId="56" fillId="0" borderId="26" xfId="0" applyFont="1" applyBorder="1" applyAlignment="1">
      <alignment vertical="center" wrapText="1"/>
    </xf>
    <xf numFmtId="0" fontId="56" fillId="0" borderId="26" xfId="0" applyFont="1" applyBorder="1" applyAlignment="1">
      <alignment horizontal="right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2" fillId="0" borderId="17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0" fillId="2" borderId="8" xfId="0" applyFont="1" applyFill="1" applyBorder="1" applyAlignment="1">
      <alignment horizontal="center" vertical="center" wrapText="1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5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9" xfId="0" applyNumberFormat="1" applyFont="1" applyFill="1" applyBorder="1" applyAlignment="1">
      <alignment horizontal="right" vertical="center" wrapText="1"/>
    </xf>
    <xf numFmtId="3" fontId="48" fillId="3" borderId="18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8" xfId="0" applyNumberFormat="1" applyFont="1" applyFill="1" applyBorder="1" applyAlignment="1">
      <alignment horizontal="right" vertical="center" wrapText="1"/>
    </xf>
    <xf numFmtId="0" fontId="34" fillId="3" borderId="19" xfId="0" applyFont="1" applyFill="1" applyBorder="1" applyAlignment="1">
      <alignment horizontal="right" vertical="center" wrapText="1"/>
    </xf>
    <xf numFmtId="0" fontId="34" fillId="3" borderId="20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9" xfId="0" applyNumberFormat="1" applyFont="1" applyFill="1" applyBorder="1" applyAlignment="1">
      <alignment horizontal="right" vertical="center" wrapText="1"/>
    </xf>
    <xf numFmtId="3" fontId="34" fillId="3" borderId="20" xfId="0" applyNumberFormat="1" applyFont="1" applyFill="1" applyBorder="1" applyAlignment="1">
      <alignment horizontal="right" vertical="center" wrapText="1"/>
    </xf>
    <xf numFmtId="3" fontId="34" fillId="3" borderId="21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3" fontId="34" fillId="3" borderId="18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23" xfId="0" applyFont="1" applyBorder="1" applyAlignment="1">
      <alignment horizontal="right" vertical="center" wrapText="1"/>
    </xf>
    <xf numFmtId="0" fontId="59" fillId="0" borderId="23" xfId="0" applyFont="1" applyBorder="1" applyAlignment="1">
      <alignment vertical="center" wrapText="1"/>
    </xf>
    <xf numFmtId="0" fontId="48" fillId="0" borderId="17" xfId="0" applyFont="1" applyBorder="1" applyAlignment="1">
      <alignment vertical="center" wrapText="1"/>
    </xf>
    <xf numFmtId="0" fontId="59" fillId="0" borderId="17" xfId="0" applyFont="1" applyBorder="1" applyAlignment="1">
      <alignment vertical="center" wrapText="1"/>
    </xf>
    <xf numFmtId="0" fontId="48" fillId="0" borderId="26" xfId="0" applyFont="1" applyBorder="1" applyAlignment="1">
      <alignment horizontal="left" vertical="center" wrapText="1"/>
    </xf>
    <xf numFmtId="0" fontId="59" fillId="0" borderId="26" xfId="0" applyFont="1" applyBorder="1" applyAlignment="1">
      <alignment horizontal="right" vertical="center" wrapText="1"/>
    </xf>
    <xf numFmtId="0" fontId="67" fillId="0" borderId="17" xfId="0" applyFont="1" applyBorder="1" applyAlignment="1">
      <alignment horizontal="center" vertical="center" wrapText="1"/>
    </xf>
    <xf numFmtId="0" fontId="67" fillId="0" borderId="17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7" xfId="0" applyFont="1" applyBorder="1" applyAlignment="1">
      <alignment vertical="center" wrapText="1"/>
    </xf>
    <xf numFmtId="0" fontId="66" fillId="0" borderId="17" xfId="0" applyFont="1" applyBorder="1" applyAlignment="1">
      <alignment vertical="center" wrapText="1"/>
    </xf>
    <xf numFmtId="0" fontId="74" fillId="0" borderId="0" xfId="0" applyFont="1" applyAlignment="1">
      <alignment horizontal="center" vertical="center" textRotation="255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6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5" fillId="0" borderId="0" xfId="1" applyFont="1" applyAlignment="1">
      <alignment horizontal="left" vertical="center" wrapText="1" shrinkToFit="1"/>
    </xf>
    <xf numFmtId="0" fontId="75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5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75" fillId="0" borderId="0" xfId="1" applyFont="1" applyAlignment="1">
      <alignment vertical="center" wrapText="1" shrinkToFit="1"/>
    </xf>
    <xf numFmtId="0" fontId="76" fillId="0" borderId="0" xfId="1" applyFont="1" applyAlignment="1">
      <alignment horizontal="right"/>
    </xf>
    <xf numFmtId="0" fontId="75" fillId="0" borderId="0" xfId="1" applyFont="1"/>
    <xf numFmtId="0" fontId="62" fillId="0" borderId="0" xfId="0" applyFont="1" applyAlignment="1">
      <alignment horizontal="right" vertical="center"/>
    </xf>
    <xf numFmtId="0" fontId="76" fillId="0" borderId="0" xfId="1" applyFont="1" applyAlignment="1">
      <alignment vertical="center"/>
    </xf>
    <xf numFmtId="0" fontId="79" fillId="0" borderId="0" xfId="1" applyFont="1" applyAlignment="1">
      <alignment horizontal="right" vertical="center"/>
    </xf>
    <xf numFmtId="0" fontId="76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75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75" fillId="0" borderId="0" xfId="1" applyFont="1" applyAlignment="1">
      <alignment horizontal="left"/>
    </xf>
    <xf numFmtId="0" fontId="75" fillId="5" borderId="0" xfId="0" applyFont="1" applyFill="1" applyAlignment="1">
      <alignment horizontal="center" vertical="center"/>
    </xf>
    <xf numFmtId="0" fontId="75" fillId="4" borderId="0" xfId="1" applyFont="1" applyFill="1" applyAlignment="1">
      <alignment horizontal="center" vertical="center" wrapText="1"/>
    </xf>
    <xf numFmtId="49" fontId="75" fillId="0" borderId="0" xfId="1" applyNumberFormat="1" applyFont="1" applyAlignment="1">
      <alignment horizontal="center" vertical="center"/>
    </xf>
    <xf numFmtId="0" fontId="75" fillId="0" borderId="0" xfId="1" applyFont="1" applyAlignment="1">
      <alignment horizontal="center" vertical="center" wrapText="1"/>
    </xf>
    <xf numFmtId="0" fontId="81" fillId="3" borderId="21" xfId="0" applyFont="1" applyFill="1" applyBorder="1" applyAlignment="1">
      <alignment horizontal="center" vertical="center" wrapText="1"/>
    </xf>
    <xf numFmtId="0" fontId="82" fillId="3" borderId="21" xfId="0" applyFont="1" applyFill="1" applyBorder="1" applyAlignment="1">
      <alignment vertical="center" textRotation="255" wrapText="1"/>
    </xf>
    <xf numFmtId="0" fontId="42" fillId="2" borderId="8" xfId="0" applyFont="1" applyFill="1" applyBorder="1" applyAlignment="1">
      <alignment horizontal="center" vertical="center" wrapText="1"/>
    </xf>
    <xf numFmtId="3" fontId="71" fillId="2" borderId="8" xfId="0" applyNumberFormat="1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81" fillId="3" borderId="3" xfId="0" applyFont="1" applyFill="1" applyBorder="1" applyAlignment="1">
      <alignment horizontal="center" vertical="center" wrapText="1"/>
    </xf>
    <xf numFmtId="3" fontId="82" fillId="3" borderId="3" xfId="0" applyNumberFormat="1" applyFont="1" applyFill="1" applyBorder="1" applyAlignment="1">
      <alignment horizontal="right" vertical="center" wrapText="1"/>
    </xf>
    <xf numFmtId="0" fontId="82" fillId="3" borderId="3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84" fillId="3" borderId="21" xfId="0" applyFont="1" applyFill="1" applyBorder="1" applyAlignment="1">
      <alignment vertical="center" textRotation="255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3" fontId="60" fillId="2" borderId="8" xfId="0" applyNumberFormat="1" applyFont="1" applyFill="1" applyBorder="1" applyAlignment="1">
      <alignment horizontal="right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9" xfId="0" applyNumberFormat="1" applyFont="1" applyFill="1" applyBorder="1" applyAlignment="1">
      <alignment horizontal="right" vertical="center" wrapText="1"/>
    </xf>
    <xf numFmtId="1" fontId="34" fillId="3" borderId="21" xfId="0" applyNumberFormat="1" applyFont="1" applyFill="1" applyBorder="1" applyAlignment="1">
      <alignment horizontal="right" vertical="center" wrapText="1"/>
    </xf>
    <xf numFmtId="0" fontId="85" fillId="0" borderId="0" xfId="0" applyFont="1" applyAlignment="1">
      <alignment vertical="center" wrapText="1"/>
    </xf>
    <xf numFmtId="0" fontId="86" fillId="0" borderId="0" xfId="0" applyFont="1"/>
    <xf numFmtId="0" fontId="87" fillId="0" borderId="0" xfId="0" applyFont="1" applyAlignment="1">
      <alignment vertical="center" wrapText="1"/>
    </xf>
    <xf numFmtId="3" fontId="87" fillId="0" borderId="0" xfId="0" applyNumberFormat="1" applyFont="1" applyAlignment="1">
      <alignment vertical="center" wrapText="1"/>
    </xf>
    <xf numFmtId="3" fontId="50" fillId="0" borderId="0" xfId="0" applyNumberFormat="1" applyFont="1" applyAlignment="1">
      <alignment vertical="center"/>
    </xf>
    <xf numFmtId="0" fontId="82" fillId="3" borderId="3" xfId="0" applyFont="1" applyFill="1" applyBorder="1" applyAlignment="1">
      <alignment vertical="center" textRotation="255" wrapText="1"/>
    </xf>
    <xf numFmtId="0" fontId="44" fillId="2" borderId="8" xfId="0" applyFont="1" applyFill="1" applyBorder="1" applyAlignment="1">
      <alignment horizontal="lef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right" vertical="center" wrapText="1"/>
    </xf>
    <xf numFmtId="0" fontId="45" fillId="0" borderId="7" xfId="0" applyFont="1" applyBorder="1" applyAlignment="1">
      <alignment horizontal="right" vertical="center" wrapText="1"/>
    </xf>
    <xf numFmtId="0" fontId="35" fillId="0" borderId="3" xfId="0" applyFont="1" applyBorder="1" applyAlignment="1">
      <alignment horizontal="left" vertical="center" wrapText="1"/>
    </xf>
    <xf numFmtId="3" fontId="89" fillId="2" borderId="3" xfId="0" applyNumberFormat="1" applyFont="1" applyFill="1" applyBorder="1" applyAlignment="1">
      <alignment horizontal="right" vertical="center" wrapText="1"/>
    </xf>
    <xf numFmtId="0" fontId="89" fillId="2" borderId="8" xfId="0" applyFont="1" applyFill="1" applyBorder="1" applyAlignment="1">
      <alignment horizontal="right" vertical="center" wrapText="1"/>
    </xf>
    <xf numFmtId="3" fontId="89" fillId="2" borderId="8" xfId="0" applyNumberFormat="1" applyFont="1" applyFill="1" applyBorder="1" applyAlignment="1">
      <alignment horizontal="right" vertical="center" wrapText="1"/>
    </xf>
    <xf numFmtId="0" fontId="35" fillId="0" borderId="7" xfId="0" applyFont="1" applyBorder="1" applyAlignment="1">
      <alignment horizontal="left" vertical="center" wrapText="1"/>
    </xf>
    <xf numFmtId="0" fontId="23" fillId="0" borderId="0" xfId="20" applyFont="1"/>
    <xf numFmtId="0" fontId="8" fillId="0" borderId="0" xfId="20" applyFont="1"/>
    <xf numFmtId="0" fontId="90" fillId="0" borderId="0" xfId="20" applyFont="1" applyAlignment="1">
      <alignment horizontal="center" vertical="center" wrapText="1"/>
    </xf>
    <xf numFmtId="0" fontId="92" fillId="0" borderId="0" xfId="20" applyFont="1" applyAlignment="1">
      <alignment vertical="center" wrapText="1"/>
    </xf>
    <xf numFmtId="166" fontId="91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3" fillId="0" borderId="0" xfId="20" applyFont="1" applyAlignment="1">
      <alignment vertical="center" wrapText="1"/>
    </xf>
    <xf numFmtId="0" fontId="18" fillId="5" borderId="3" xfId="20" applyFont="1" applyFill="1" applyBorder="1" applyAlignment="1">
      <alignment horizontal="left" vertical="center" wrapText="1"/>
    </xf>
    <xf numFmtId="0" fontId="15" fillId="5" borderId="0" xfId="20" applyFont="1" applyFill="1" applyAlignment="1">
      <alignment vertical="center" wrapText="1"/>
    </xf>
    <xf numFmtId="166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3" fontId="15" fillId="5" borderId="23" xfId="20" applyNumberFormat="1" applyFont="1" applyFill="1" applyBorder="1" applyAlignment="1" applyProtection="1">
      <alignment horizontal="right" vertical="center" wrapText="1"/>
      <protection hidden="1"/>
    </xf>
    <xf numFmtId="3" fontId="18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8" fillId="5" borderId="0" xfId="20" applyFont="1" applyFill="1"/>
    <xf numFmtId="0" fontId="15" fillId="5" borderId="0" xfId="20" applyFont="1" applyFill="1" applyAlignment="1" applyProtection="1">
      <alignment vertical="center" wrapText="1"/>
      <protection hidden="1"/>
    </xf>
    <xf numFmtId="3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5" fillId="5" borderId="17" xfId="20" applyFont="1" applyFill="1" applyBorder="1" applyAlignment="1">
      <alignment vertical="center" wrapText="1"/>
    </xf>
    <xf numFmtId="0" fontId="15" fillId="5" borderId="17" xfId="20" applyFont="1" applyFill="1" applyBorder="1" applyAlignment="1" applyProtection="1">
      <alignment vertical="center" wrapText="1"/>
      <protection hidden="1"/>
    </xf>
    <xf numFmtId="0" fontId="8" fillId="5" borderId="17" xfId="20" applyFont="1" applyFill="1" applyBorder="1"/>
    <xf numFmtId="0" fontId="18" fillId="5" borderId="7" xfId="20" applyFont="1" applyFill="1" applyBorder="1" applyAlignment="1">
      <alignment horizontal="left" vertical="center" wrapText="1"/>
    </xf>
    <xf numFmtId="166" fontId="15" fillId="5" borderId="7" xfId="20" applyNumberFormat="1" applyFont="1" applyFill="1" applyBorder="1" applyAlignment="1" applyProtection="1">
      <alignment horizontal="right" vertical="center" wrapText="1"/>
      <protection hidden="1"/>
    </xf>
    <xf numFmtId="3" fontId="18" fillId="5" borderId="7" xfId="20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0" applyFont="1" applyAlignment="1">
      <alignment vertical="center" wrapText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0" fontId="18" fillId="0" borderId="3" xfId="20" applyFont="1" applyBorder="1" applyAlignment="1">
      <alignment horizontal="left" vertical="center" wrapText="1"/>
    </xf>
    <xf numFmtId="0" fontId="18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8" fillId="0" borderId="0" xfId="20" applyFont="1" applyAlignment="1" applyProtection="1">
      <alignment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8" fillId="5" borderId="0" xfId="20" applyFont="1" applyFill="1" applyAlignment="1">
      <alignment vertical="center" wrapText="1"/>
    </xf>
    <xf numFmtId="0" fontId="18" fillId="5" borderId="0" xfId="20" applyFont="1" applyFill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94" fillId="0" borderId="0" xfId="20" applyFont="1" applyAlignment="1">
      <alignment vertical="center"/>
    </xf>
    <xf numFmtId="0" fontId="4" fillId="0" borderId="8" xfId="21" applyBorder="1"/>
    <xf numFmtId="0" fontId="95" fillId="5" borderId="8" xfId="21" applyFont="1" applyFill="1" applyBorder="1"/>
    <xf numFmtId="0" fontId="4" fillId="0" borderId="0" xfId="21"/>
    <xf numFmtId="0" fontId="4" fillId="0" borderId="32" xfId="21" applyBorder="1"/>
    <xf numFmtId="3" fontId="95" fillId="5" borderId="8" xfId="21" applyNumberFormat="1" applyFont="1" applyFill="1" applyBorder="1"/>
    <xf numFmtId="0" fontId="95" fillId="5" borderId="33" xfId="21" applyFont="1" applyFill="1" applyBorder="1"/>
    <xf numFmtId="0" fontId="96" fillId="0" borderId="0" xfId="21" applyFont="1" applyAlignment="1">
      <alignment horizontal="right"/>
    </xf>
    <xf numFmtId="3" fontId="96" fillId="0" borderId="0" xfId="21" applyNumberFormat="1" applyFont="1" applyAlignment="1">
      <alignment horizontal="left"/>
    </xf>
    <xf numFmtId="0" fontId="95" fillId="5" borderId="16" xfId="21" applyFont="1" applyFill="1" applyBorder="1"/>
    <xf numFmtId="3" fontId="95" fillId="5" borderId="0" xfId="21" applyNumberFormat="1" applyFont="1" applyFill="1"/>
    <xf numFmtId="0" fontId="95" fillId="5" borderId="0" xfId="21" applyFont="1" applyFill="1"/>
    <xf numFmtId="0" fontId="95" fillId="0" borderId="0" xfId="21" applyFont="1"/>
    <xf numFmtId="0" fontId="97" fillId="0" borderId="0" xfId="22" applyFont="1" applyAlignment="1">
      <alignment vertical="center"/>
    </xf>
    <xf numFmtId="0" fontId="95" fillId="5" borderId="34" xfId="21" applyFont="1" applyFill="1" applyBorder="1"/>
    <xf numFmtId="3" fontId="95" fillId="5" borderId="12" xfId="21" applyNumberFormat="1" applyFont="1" applyFill="1" applyBorder="1"/>
    <xf numFmtId="3" fontId="4" fillId="0" borderId="0" xfId="21" applyNumberFormat="1"/>
    <xf numFmtId="0" fontId="98" fillId="0" borderId="0" xfId="21" applyFont="1" applyAlignment="1">
      <alignment horizontal="right" vertical="center"/>
    </xf>
    <xf numFmtId="3" fontId="98" fillId="0" borderId="0" xfId="21" applyNumberFormat="1" applyFont="1" applyAlignment="1">
      <alignment horizontal="left" vertical="center"/>
    </xf>
    <xf numFmtId="0" fontId="92" fillId="0" borderId="0" xfId="22" applyFont="1" applyAlignment="1">
      <alignment wrapText="1"/>
    </xf>
    <xf numFmtId="0" fontId="92" fillId="0" borderId="0" xfId="22" applyFont="1" applyAlignment="1">
      <alignment vertical="center" wrapText="1"/>
    </xf>
    <xf numFmtId="166" fontId="99" fillId="0" borderId="0" xfId="21" applyNumberFormat="1" applyFont="1" applyProtection="1">
      <protection locked="0"/>
    </xf>
    <xf numFmtId="166" fontId="99" fillId="0" borderId="0" xfId="21" applyNumberFormat="1" applyFont="1" applyAlignment="1" applyProtection="1">
      <alignment horizontal="center" vertical="center"/>
      <protection locked="0"/>
    </xf>
    <xf numFmtId="166" fontId="99" fillId="5" borderId="0" xfId="21" applyNumberFormat="1" applyFont="1" applyFill="1" applyProtection="1">
      <protection locked="0"/>
    </xf>
    <xf numFmtId="0" fontId="99" fillId="0" borderId="0" xfId="21" applyFont="1" applyProtection="1">
      <protection locked="0"/>
    </xf>
    <xf numFmtId="0" fontId="99" fillId="0" borderId="0" xfId="23" applyFont="1" applyProtection="1">
      <protection locked="0"/>
    </xf>
    <xf numFmtId="0" fontId="90" fillId="0" borderId="0" xfId="24" applyFont="1" applyAlignment="1">
      <alignment horizontal="center" vertical="center" wrapText="1"/>
    </xf>
    <xf numFmtId="166" fontId="100" fillId="0" borderId="0" xfId="21" applyNumberFormat="1" applyFont="1" applyProtection="1">
      <protection locked="0"/>
    </xf>
    <xf numFmtId="166" fontId="100" fillId="0" borderId="0" xfId="21" applyNumberFormat="1" applyFont="1" applyAlignment="1" applyProtection="1">
      <alignment horizontal="center" vertical="center"/>
      <protection locked="0"/>
    </xf>
    <xf numFmtId="0" fontId="100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166" fontId="17" fillId="5" borderId="14" xfId="26" applyNumberFormat="1" applyFont="1" applyFill="1" applyBorder="1" applyAlignment="1" applyProtection="1">
      <alignment horizontal="center" vertical="center"/>
      <protection hidden="1"/>
    </xf>
    <xf numFmtId="0" fontId="99" fillId="0" borderId="0" xfId="25" applyFont="1" applyProtection="1">
      <protection locked="0"/>
    </xf>
    <xf numFmtId="0" fontId="100" fillId="0" borderId="0" xfId="25" applyFont="1" applyProtection="1">
      <protection locked="0"/>
    </xf>
    <xf numFmtId="166" fontId="17" fillId="5" borderId="14" xfId="25" applyNumberFormat="1" applyFont="1" applyFill="1" applyBorder="1" applyAlignment="1" applyProtection="1">
      <alignment horizontal="center" vertical="center"/>
      <protection hidden="1"/>
    </xf>
    <xf numFmtId="0" fontId="99" fillId="5" borderId="0" xfId="25" applyFont="1" applyFill="1" applyProtection="1">
      <protection hidden="1"/>
    </xf>
    <xf numFmtId="0" fontId="100" fillId="5" borderId="0" xfId="25" applyFont="1" applyFill="1" applyProtection="1">
      <protection hidden="1"/>
    </xf>
    <xf numFmtId="166" fontId="100" fillId="5" borderId="0" xfId="21" applyNumberFormat="1" applyFont="1" applyFill="1" applyProtection="1">
      <protection locked="0"/>
    </xf>
    <xf numFmtId="0" fontId="100" fillId="5" borderId="0" xfId="25" applyFont="1" applyFill="1" applyProtection="1">
      <protection locked="0"/>
    </xf>
    <xf numFmtId="0" fontId="99" fillId="5" borderId="0" xfId="25" applyFont="1" applyFill="1" applyProtection="1">
      <protection locked="0"/>
    </xf>
    <xf numFmtId="0" fontId="18" fillId="5" borderId="3" xfId="24" applyFont="1" applyFill="1" applyBorder="1" applyAlignment="1">
      <alignment horizontal="left" vertical="center" wrapText="1"/>
    </xf>
    <xf numFmtId="166" fontId="16" fillId="5" borderId="21" xfId="21" applyNumberFormat="1" applyFont="1" applyFill="1" applyBorder="1" applyAlignment="1" applyProtection="1">
      <alignment horizontal="right" vertical="center"/>
      <protection hidden="1"/>
    </xf>
    <xf numFmtId="3" fontId="17" fillId="5" borderId="21" xfId="21" applyNumberFormat="1" applyFont="1" applyFill="1" applyBorder="1" applyAlignment="1" applyProtection="1">
      <alignment horizontal="right" vertical="center"/>
      <protection hidden="1"/>
    </xf>
    <xf numFmtId="3" fontId="102" fillId="5" borderId="21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00" fillId="5" borderId="0" xfId="21" applyFont="1" applyFill="1" applyProtection="1">
      <protection locked="0"/>
    </xf>
    <xf numFmtId="0" fontId="99" fillId="5" borderId="0" xfId="21" applyFont="1" applyFill="1" applyProtection="1">
      <protection locked="0"/>
    </xf>
    <xf numFmtId="0" fontId="99" fillId="5" borderId="0" xfId="23" applyFont="1" applyFill="1" applyProtection="1">
      <protection locked="0"/>
    </xf>
    <xf numFmtId="3" fontId="17" fillId="5" borderId="21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5" xfId="21" applyNumberFormat="1" applyFont="1" applyFill="1" applyBorder="1" applyAlignment="1" applyProtection="1">
      <alignment horizontal="right" vertical="center"/>
      <protection hidden="1"/>
    </xf>
    <xf numFmtId="3" fontId="17" fillId="5" borderId="35" xfId="21" applyNumberFormat="1" applyFont="1" applyFill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0" fontId="17" fillId="3" borderId="3" xfId="24" applyFont="1" applyFill="1" applyBorder="1" applyAlignment="1">
      <alignment horizontal="center" vertical="center" wrapText="1"/>
    </xf>
    <xf numFmtId="3" fontId="17" fillId="3" borderId="21" xfId="21" applyNumberFormat="1" applyFont="1" applyFill="1" applyBorder="1" applyAlignment="1" applyProtection="1">
      <alignment horizontal="right" vertical="center"/>
      <protection hidden="1"/>
    </xf>
    <xf numFmtId="3" fontId="102" fillId="3" borderId="21" xfId="21" applyNumberFormat="1" applyFont="1" applyFill="1" applyBorder="1" applyAlignment="1" applyProtection="1">
      <alignment horizontal="right" vertical="center"/>
      <protection hidden="1"/>
    </xf>
    <xf numFmtId="0" fontId="18" fillId="0" borderId="3" xfId="24" applyFont="1" applyBorder="1" applyAlignment="1">
      <alignment horizontal="left" vertical="center" wrapText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5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3" fillId="0" borderId="0" xfId="22" applyFont="1" applyAlignment="1">
      <alignment vertical="center"/>
    </xf>
    <xf numFmtId="3" fontId="95" fillId="0" borderId="0" xfId="21" applyNumberFormat="1" applyFont="1"/>
    <xf numFmtId="0" fontId="8" fillId="0" borderId="0" xfId="22" applyFont="1"/>
    <xf numFmtId="0" fontId="90" fillId="0" borderId="0" xfId="22" applyFont="1" applyAlignment="1">
      <alignment horizontal="center" vertical="center" wrapText="1"/>
    </xf>
    <xf numFmtId="0" fontId="105" fillId="0" borderId="0" xfId="22" applyFont="1" applyAlignment="1">
      <alignment vertical="center" wrapText="1"/>
    </xf>
    <xf numFmtId="0" fontId="106" fillId="0" borderId="0" xfId="22" applyFont="1"/>
    <xf numFmtId="0" fontId="93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23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107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18" fillId="7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49" fontId="18" fillId="7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8" borderId="0" xfId="22" applyNumberFormat="1" applyFont="1" applyFill="1" applyAlignment="1" applyProtection="1">
      <alignment horizontal="center" vertical="center" wrapText="1"/>
      <protection locked="0"/>
    </xf>
    <xf numFmtId="0" fontId="100" fillId="0" borderId="0" xfId="21" applyFont="1"/>
    <xf numFmtId="0" fontId="100" fillId="0" borderId="0" xfId="21" applyFont="1" applyAlignment="1">
      <alignment wrapText="1"/>
    </xf>
    <xf numFmtId="166" fontId="108" fillId="6" borderId="8" xfId="25" applyNumberFormat="1" applyFont="1" applyFill="1" applyBorder="1" applyAlignment="1" applyProtection="1">
      <alignment horizontal="center" vertical="center"/>
      <protection hidden="1"/>
    </xf>
    <xf numFmtId="166" fontId="109" fillId="5" borderId="0" xfId="21" applyNumberFormat="1" applyFont="1" applyFill="1" applyProtection="1">
      <protection locked="0"/>
    </xf>
    <xf numFmtId="166" fontId="98" fillId="5" borderId="14" xfId="26" applyNumberFormat="1" applyFont="1" applyFill="1" applyBorder="1" applyAlignment="1" applyProtection="1">
      <alignment horizontal="center" vertical="center"/>
      <protection hidden="1"/>
    </xf>
    <xf numFmtId="0" fontId="109" fillId="0" borderId="0" xfId="25" applyFont="1" applyProtection="1">
      <protection locked="0"/>
    </xf>
    <xf numFmtId="0" fontId="109" fillId="0" borderId="0" xfId="21" applyFont="1" applyProtection="1">
      <protection locked="0"/>
    </xf>
    <xf numFmtId="166" fontId="98" fillId="5" borderId="14" xfId="25" applyNumberFormat="1" applyFont="1" applyFill="1" applyBorder="1" applyAlignment="1" applyProtection="1">
      <alignment horizontal="center" vertical="center"/>
      <protection hidden="1"/>
    </xf>
    <xf numFmtId="166" fontId="17" fillId="5" borderId="21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109" fillId="5" borderId="0" xfId="21" applyNumberFormat="1" applyFont="1" applyFill="1" applyAlignment="1" applyProtection="1">
      <alignment vertical="center" wrapText="1"/>
      <protection hidden="1"/>
    </xf>
    <xf numFmtId="0" fontId="109" fillId="5" borderId="0" xfId="21" applyFont="1" applyFill="1" applyAlignment="1" applyProtection="1">
      <alignment horizontal="center" vertical="center"/>
      <protection hidden="1"/>
    </xf>
    <xf numFmtId="0" fontId="109" fillId="5" borderId="0" xfId="21" applyFont="1" applyFill="1" applyAlignment="1" applyProtection="1">
      <alignment vertical="center"/>
      <protection hidden="1"/>
    </xf>
    <xf numFmtId="0" fontId="109" fillId="5" borderId="0" xfId="21" applyFont="1" applyFill="1" applyProtection="1">
      <protection locked="0"/>
    </xf>
    <xf numFmtId="0" fontId="98" fillId="5" borderId="21" xfId="21" applyFont="1" applyFill="1" applyBorder="1" applyAlignment="1" applyProtection="1">
      <alignment horizontal="right" vertical="center"/>
      <protection hidden="1"/>
    </xf>
    <xf numFmtId="166" fontId="17" fillId="3" borderId="21" xfId="21" applyNumberFormat="1" applyFont="1" applyFill="1" applyBorder="1" applyAlignment="1" applyProtection="1">
      <alignment horizontal="right" vertical="center" wrapText="1"/>
      <protection hidden="1"/>
    </xf>
    <xf numFmtId="3" fontId="17" fillId="9" borderId="21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9" fillId="0" borderId="0" xfId="21" applyNumberFormat="1" applyFont="1" applyProtection="1">
      <protection hidden="1"/>
    </xf>
    <xf numFmtId="166" fontId="110" fillId="0" borderId="0" xfId="21" applyNumberFormat="1" applyFont="1" applyProtection="1">
      <protection hidden="1"/>
    </xf>
    <xf numFmtId="166" fontId="111" fillId="0" borderId="0" xfId="21" applyNumberFormat="1" applyFont="1" applyProtection="1">
      <protection hidden="1"/>
    </xf>
    <xf numFmtId="0" fontId="23" fillId="0" borderId="0" xfId="22" applyFont="1" applyAlignment="1">
      <alignment vertical="center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21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21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21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85" fillId="0" borderId="0" xfId="21" applyFont="1" applyAlignment="1">
      <alignment wrapText="1"/>
    </xf>
    <xf numFmtId="0" fontId="113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95" fillId="5" borderId="14" xfId="21" applyFont="1" applyFill="1" applyBorder="1"/>
    <xf numFmtId="0" fontId="95" fillId="5" borderId="32" xfId="21" applyFont="1" applyFill="1" applyBorder="1"/>
    <xf numFmtId="0" fontId="4" fillId="0" borderId="0" xfId="21" applyProtection="1">
      <protection hidden="1"/>
    </xf>
    <xf numFmtId="0" fontId="4" fillId="0" borderId="33" xfId="21" applyBorder="1"/>
    <xf numFmtId="3" fontId="95" fillId="5" borderId="32" xfId="21" applyNumberFormat="1" applyFont="1" applyFill="1" applyBorder="1"/>
    <xf numFmtId="3" fontId="95" fillId="5" borderId="36" xfId="21" applyNumberFormat="1" applyFont="1" applyFill="1" applyBorder="1"/>
    <xf numFmtId="0" fontId="115" fillId="0" borderId="0" xfId="21" applyFont="1" applyProtection="1">
      <protection hidden="1"/>
    </xf>
    <xf numFmtId="0" fontId="114" fillId="0" borderId="0" xfId="27" applyFont="1" applyAlignment="1" applyProtection="1">
      <alignment vertical="top" wrapText="1"/>
      <protection hidden="1"/>
    </xf>
    <xf numFmtId="0" fontId="116" fillId="3" borderId="21" xfId="0" applyFont="1" applyFill="1" applyBorder="1" applyAlignment="1">
      <alignment vertical="center" textRotation="255" wrapText="1"/>
    </xf>
    <xf numFmtId="0" fontId="117" fillId="2" borderId="8" xfId="0" applyFont="1" applyFill="1" applyBorder="1" applyAlignment="1">
      <alignment horizontal="center" vertical="center" wrapText="1"/>
    </xf>
    <xf numFmtId="3" fontId="117" fillId="2" borderId="8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38" fillId="0" borderId="17" xfId="0" applyFont="1" applyBorder="1" applyAlignment="1">
      <alignment horizontal="right" vertical="center" wrapText="1"/>
    </xf>
    <xf numFmtId="0" fontId="36" fillId="0" borderId="17" xfId="0" applyFont="1" applyBorder="1" applyAlignment="1">
      <alignment horizontal="lef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117" fillId="2" borderId="8" xfId="0" applyNumberFormat="1" applyFont="1" applyFill="1" applyBorder="1" applyAlignment="1">
      <alignment horizontal="center" vertical="center" wrapText="1"/>
    </xf>
    <xf numFmtId="0" fontId="122" fillId="0" borderId="0" xfId="0" applyFont="1" applyAlignment="1">
      <alignment horizontal="left" vertical="center"/>
    </xf>
    <xf numFmtId="0" fontId="85" fillId="0" borderId="0" xfId="0" applyFont="1"/>
    <xf numFmtId="0" fontId="121" fillId="0" borderId="0" xfId="0" applyFont="1" applyAlignment="1">
      <alignment vertical="center"/>
    </xf>
    <xf numFmtId="0" fontId="93" fillId="0" borderId="0" xfId="20" applyFont="1" applyAlignment="1">
      <alignment vertical="center"/>
    </xf>
    <xf numFmtId="0" fontId="119" fillId="0" borderId="0" xfId="0" applyFont="1"/>
    <xf numFmtId="0" fontId="120" fillId="0" borderId="0" xfId="0" applyFont="1" applyAlignment="1">
      <alignment vertical="center" wrapText="1"/>
    </xf>
    <xf numFmtId="0" fontId="123" fillId="0" borderId="0" xfId="22" applyFont="1" applyAlignment="1">
      <alignment vertical="center"/>
    </xf>
    <xf numFmtId="0" fontId="99" fillId="0" borderId="0" xfId="32" applyFont="1" applyProtection="1">
      <protection hidden="1"/>
    </xf>
    <xf numFmtId="0" fontId="124" fillId="0" borderId="0" xfId="32" applyFont="1" applyProtection="1">
      <protection hidden="1"/>
    </xf>
    <xf numFmtId="0" fontId="8" fillId="0" borderId="0" xfId="32" applyFont="1" applyProtection="1">
      <protection hidden="1"/>
    </xf>
    <xf numFmtId="0" fontId="8" fillId="0" borderId="0" xfId="32" applyFont="1"/>
    <xf numFmtId="0" fontId="90" fillId="0" borderId="0" xfId="32" applyFont="1" applyAlignment="1">
      <alignment vertical="center" wrapText="1"/>
    </xf>
    <xf numFmtId="0" fontId="99" fillId="0" borderId="0" xfId="32" applyFont="1" applyAlignment="1" applyProtection="1">
      <alignment vertical="center" wrapText="1"/>
      <protection hidden="1"/>
    </xf>
    <xf numFmtId="0" fontId="125" fillId="0" borderId="0" xfId="32" applyFont="1" applyAlignment="1" applyProtection="1">
      <alignment vertical="center" wrapText="1"/>
      <protection hidden="1"/>
    </xf>
    <xf numFmtId="0" fontId="93" fillId="0" borderId="0" xfId="32" applyFont="1" applyProtection="1">
      <protection hidden="1"/>
    </xf>
    <xf numFmtId="0" fontId="93" fillId="0" borderId="0" xfId="32" applyFont="1"/>
    <xf numFmtId="166" fontId="126" fillId="0" borderId="0" xfId="21" applyNumberFormat="1" applyFont="1" applyAlignment="1" applyProtection="1">
      <alignment vertical="center" wrapText="1"/>
      <protection hidden="1"/>
    </xf>
    <xf numFmtId="3" fontId="126" fillId="0" borderId="0" xfId="21" applyNumberFormat="1" applyFont="1" applyAlignment="1" applyProtection="1">
      <alignment horizontal="right" vertical="center"/>
      <protection hidden="1"/>
    </xf>
    <xf numFmtId="166" fontId="127" fillId="0" borderId="0" xfId="21" applyNumberFormat="1" applyFont="1" applyAlignment="1" applyProtection="1">
      <alignment vertical="center" wrapText="1"/>
      <protection hidden="1"/>
    </xf>
    <xf numFmtId="3" fontId="127" fillId="0" borderId="0" xfId="21" applyNumberFormat="1" applyFont="1" applyAlignment="1" applyProtection="1">
      <alignment horizontal="right" vertical="center"/>
      <protection hidden="1"/>
    </xf>
    <xf numFmtId="0" fontId="125" fillId="0" borderId="0" xfId="32" applyFont="1" applyProtection="1">
      <protection hidden="1"/>
    </xf>
    <xf numFmtId="3" fontId="125" fillId="0" borderId="0" xfId="32" applyNumberFormat="1" applyFont="1" applyProtection="1">
      <protection hidden="1"/>
    </xf>
    <xf numFmtId="0" fontId="112" fillId="0" borderId="0" xfId="32" applyFont="1" applyProtection="1">
      <protection hidden="1"/>
    </xf>
    <xf numFmtId="0" fontId="92" fillId="0" borderId="0" xfId="32" applyFont="1" applyAlignment="1" applyProtection="1">
      <alignment horizontal="right" vertical="center"/>
      <protection hidden="1"/>
    </xf>
    <xf numFmtId="3" fontId="92" fillId="0" borderId="0" xfId="32" applyNumberFormat="1" applyFont="1" applyAlignment="1" applyProtection="1">
      <alignment horizontal="left" vertical="center"/>
      <protection hidden="1"/>
    </xf>
    <xf numFmtId="0" fontId="128" fillId="0" borderId="0" xfId="32" applyFont="1" applyAlignment="1" applyProtection="1">
      <alignment horizontal="left" vertical="center"/>
      <protection hidden="1"/>
    </xf>
    <xf numFmtId="0" fontId="128" fillId="0" borderId="0" xfId="32" applyFont="1" applyAlignment="1" applyProtection="1">
      <alignment vertical="center"/>
      <protection hidden="1"/>
    </xf>
    <xf numFmtId="0" fontId="124" fillId="0" borderId="0" xfId="32" applyFont="1"/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5" fillId="0" borderId="0" xfId="1" applyFont="1" applyAlignment="1">
      <alignment horizontal="left" vertical="center" wrapText="1" shrinkToFit="1"/>
    </xf>
    <xf numFmtId="0" fontId="75" fillId="0" borderId="0" xfId="1" applyFont="1" applyAlignment="1">
      <alignment horizontal="left" vertical="center" shrinkToFit="1"/>
    </xf>
    <xf numFmtId="49" fontId="78" fillId="0" borderId="27" xfId="1" applyNumberFormat="1" applyFont="1" applyBorder="1" applyAlignment="1">
      <alignment horizontal="left" vertical="center" wrapText="1" shrinkToFit="1"/>
    </xf>
    <xf numFmtId="0" fontId="78" fillId="0" borderId="27" xfId="1" applyFont="1" applyBorder="1" applyAlignment="1">
      <alignment horizontal="left" vertical="center" shrinkToFit="1"/>
    </xf>
    <xf numFmtId="0" fontId="78" fillId="0" borderId="27" xfId="1" applyFont="1" applyBorder="1" applyAlignment="1">
      <alignment horizontal="left" vertical="center" wrapText="1" shrinkToFit="1"/>
    </xf>
    <xf numFmtId="0" fontId="75" fillId="0" borderId="0" xfId="1" applyFont="1" applyAlignment="1">
      <alignment horizontal="left" vertical="center"/>
    </xf>
    <xf numFmtId="0" fontId="75" fillId="0" borderId="0" xfId="1" applyFont="1" applyAlignment="1">
      <alignment horizontal="left" vertical="center" wrapText="1"/>
    </xf>
    <xf numFmtId="0" fontId="73" fillId="2" borderId="0" xfId="0" applyFont="1" applyFill="1" applyAlignment="1">
      <alignment horizontal="center" vertical="center" textRotation="90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48" fillId="10" borderId="0" xfId="0" applyFont="1" applyFill="1" applyAlignment="1">
      <alignment horizontal="left" vertical="center" wrapText="1"/>
    </xf>
    <xf numFmtId="0" fontId="20" fillId="0" borderId="0" xfId="0" applyFont="1" applyAlignment="1">
      <alignment horizontal="center" vertical="top"/>
    </xf>
    <xf numFmtId="0" fontId="80" fillId="3" borderId="21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0" fillId="3" borderId="28" xfId="0" applyFont="1" applyFill="1" applyBorder="1" applyAlignment="1">
      <alignment horizontal="center" vertical="center" textRotation="255" wrapText="1"/>
    </xf>
    <xf numFmtId="0" fontId="80" fillId="3" borderId="29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4" xfId="0" applyFont="1" applyFill="1" applyBorder="1" applyAlignment="1">
      <alignment horizontal="center" vertical="center" wrapText="1"/>
    </xf>
    <xf numFmtId="0" fontId="53" fillId="2" borderId="25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83" fillId="3" borderId="21" xfId="0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horizontal="right" vertical="center" wrapText="1"/>
    </xf>
    <xf numFmtId="0" fontId="84" fillId="3" borderId="21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5" xfId="0" applyFont="1" applyFill="1" applyBorder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43" fillId="2" borderId="30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82" fillId="3" borderId="4" xfId="0" applyFont="1" applyFill="1" applyBorder="1" applyAlignment="1">
      <alignment horizontal="center" vertical="center" wrapText="1"/>
    </xf>
    <xf numFmtId="0" fontId="82" fillId="3" borderId="5" xfId="0" applyFont="1" applyFill="1" applyBorder="1" applyAlignment="1">
      <alignment horizontal="center" vertical="center" wrapText="1"/>
    </xf>
    <xf numFmtId="0" fontId="82" fillId="3" borderId="6" xfId="0" applyFont="1" applyFill="1" applyBorder="1" applyAlignment="1">
      <alignment horizontal="center" vertical="center" wrapText="1"/>
    </xf>
    <xf numFmtId="0" fontId="82" fillId="3" borderId="21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88" fillId="2" borderId="13" xfId="0" applyFont="1" applyFill="1" applyBorder="1" applyAlignment="1">
      <alignment horizontal="center" vertical="center" wrapText="1"/>
    </xf>
    <xf numFmtId="0" fontId="88" fillId="2" borderId="14" xfId="0" applyFont="1" applyFill="1" applyBorder="1" applyAlignment="1">
      <alignment horizontal="center" vertical="center" wrapText="1"/>
    </xf>
    <xf numFmtId="0" fontId="88" fillId="2" borderId="15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35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19" fillId="0" borderId="0" xfId="20" applyFont="1" applyAlignment="1">
      <alignment horizontal="center" vertical="center" wrapText="1"/>
    </xf>
    <xf numFmtId="0" fontId="91" fillId="2" borderId="22" xfId="20" applyFont="1" applyFill="1" applyBorder="1" applyAlignment="1">
      <alignment horizontal="center" vertical="center" wrapText="1"/>
    </xf>
    <xf numFmtId="0" fontId="91" fillId="2" borderId="7" xfId="20" applyFont="1" applyFill="1" applyBorder="1" applyAlignment="1">
      <alignment horizontal="center" vertical="center" wrapText="1"/>
    </xf>
    <xf numFmtId="0" fontId="92" fillId="0" borderId="31" xfId="20" applyFont="1" applyBorder="1" applyAlignment="1">
      <alignment vertical="center" wrapText="1"/>
    </xf>
    <xf numFmtId="0" fontId="91" fillId="2" borderId="8" xfId="20" applyFont="1" applyFill="1" applyBorder="1" applyAlignment="1">
      <alignment horizontal="center" vertical="center" wrapText="1"/>
    </xf>
    <xf numFmtId="166" fontId="91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92" fillId="0" borderId="0" xfId="22" applyFont="1" applyAlignment="1">
      <alignment horizontal="center" vertical="center" wrapText="1"/>
    </xf>
    <xf numFmtId="49" fontId="92" fillId="0" borderId="0" xfId="22" applyNumberFormat="1" applyFont="1" applyAlignment="1">
      <alignment horizontal="center" vertical="center" wrapText="1"/>
    </xf>
    <xf numFmtId="0" fontId="91" fillId="2" borderId="8" xfId="23" applyFont="1" applyFill="1" applyBorder="1" applyAlignment="1">
      <alignment horizontal="center" vertical="center" wrapText="1"/>
    </xf>
    <xf numFmtId="166" fontId="91" fillId="6" borderId="8" xfId="25" applyNumberFormat="1" applyFont="1" applyFill="1" applyBorder="1" applyAlignment="1" applyProtection="1">
      <alignment horizontal="center" vertical="center" wrapText="1"/>
      <protection hidden="1"/>
    </xf>
    <xf numFmtId="166" fontId="91" fillId="6" borderId="8" xfId="25" applyNumberFormat="1" applyFont="1" applyFill="1" applyBorder="1" applyAlignment="1" applyProtection="1">
      <alignment horizontal="center" vertical="center"/>
      <protection hidden="1"/>
    </xf>
    <xf numFmtId="0" fontId="90" fillId="0" borderId="0" xfId="24" applyFont="1" applyAlignment="1">
      <alignment horizontal="center" wrapText="1"/>
    </xf>
    <xf numFmtId="0" fontId="90" fillId="0" borderId="0" xfId="24" applyFont="1" applyAlignment="1">
      <alignment horizontal="center" vertical="center" wrapText="1"/>
    </xf>
    <xf numFmtId="166" fontId="91" fillId="6" borderId="8" xfId="26" applyNumberFormat="1" applyFont="1" applyFill="1" applyBorder="1" applyAlignment="1" applyProtection="1">
      <alignment horizontal="center" vertical="center" wrapText="1"/>
      <protection hidden="1"/>
    </xf>
    <xf numFmtId="166" fontId="91" fillId="6" borderId="8" xfId="26" applyNumberFormat="1" applyFont="1" applyFill="1" applyBorder="1" applyAlignment="1" applyProtection="1">
      <alignment horizontal="center" vertical="center"/>
      <protection hidden="1"/>
    </xf>
    <xf numFmtId="0" fontId="17" fillId="0" borderId="0" xfId="21" applyFont="1" applyAlignment="1">
      <alignment horizontal="center"/>
    </xf>
    <xf numFmtId="3" fontId="17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4" fillId="2" borderId="8" xfId="22" applyFont="1" applyFill="1" applyBorder="1" applyAlignment="1">
      <alignment horizontal="center" vertical="center" wrapText="1"/>
    </xf>
    <xf numFmtId="0" fontId="105" fillId="0" borderId="0" xfId="22" applyFont="1" applyAlignment="1">
      <alignment vertical="center" wrapText="1"/>
    </xf>
    <xf numFmtId="166" fontId="104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108" fillId="6" borderId="8" xfId="25" applyNumberFormat="1" applyFont="1" applyFill="1" applyBorder="1" applyAlignment="1" applyProtection="1">
      <alignment horizontal="center" vertical="center" wrapText="1"/>
      <protection hidden="1"/>
    </xf>
    <xf numFmtId="166" fontId="108" fillId="6" borderId="8" xfId="26" applyNumberFormat="1" applyFont="1" applyFill="1" applyBorder="1" applyAlignment="1" applyProtection="1">
      <alignment horizontal="center" vertical="center" wrapText="1"/>
      <protection hidden="1"/>
    </xf>
    <xf numFmtId="166" fontId="108" fillId="6" borderId="8" xfId="25" applyNumberFormat="1" applyFont="1" applyFill="1" applyBorder="1" applyAlignment="1" applyProtection="1">
      <alignment horizontal="center" vertical="center"/>
      <protection hidden="1"/>
    </xf>
    <xf numFmtId="0" fontId="90" fillId="0" borderId="0" xfId="22" applyFont="1" applyAlignment="1">
      <alignment horizontal="center" vertical="center" wrapText="1"/>
    </xf>
    <xf numFmtId="0" fontId="90" fillId="0" borderId="0" xfId="22" applyFont="1" applyAlignment="1">
      <alignment horizontal="center" vertical="top" wrapText="1"/>
    </xf>
    <xf numFmtId="166" fontId="108" fillId="6" borderId="8" xfId="26" applyNumberFormat="1" applyFont="1" applyFill="1" applyBorder="1" applyAlignment="1" applyProtection="1">
      <alignment horizontal="center" vertical="center"/>
      <protection hidden="1"/>
    </xf>
    <xf numFmtId="0" fontId="92" fillId="0" borderId="0" xfId="32" applyFont="1" applyAlignment="1" applyProtection="1">
      <alignment horizontal="center" vertical="center" wrapText="1"/>
      <protection hidden="1"/>
    </xf>
    <xf numFmtId="49" fontId="92" fillId="0" borderId="0" xfId="32" applyNumberFormat="1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53" fillId="2" borderId="13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114" fillId="0" borderId="0" xfId="27" applyFont="1" applyAlignment="1" applyProtection="1">
      <alignment horizontal="center" wrapText="1"/>
      <protection hidden="1"/>
    </xf>
    <xf numFmtId="0" fontId="83" fillId="0" borderId="0" xfId="21" applyFont="1" applyAlignment="1" applyProtection="1">
      <alignment horizontal="right" vertical="center"/>
      <protection hidden="1"/>
    </xf>
    <xf numFmtId="3" fontId="83" fillId="0" borderId="0" xfId="21" applyNumberFormat="1" applyFont="1" applyAlignment="1" applyProtection="1">
      <alignment horizontal="left" vertical="center"/>
      <protection hidden="1"/>
    </xf>
    <xf numFmtId="0" fontId="83" fillId="0" borderId="0" xfId="21" applyFont="1" applyAlignment="1" applyProtection="1">
      <alignment horizontal="left" vertical="center"/>
      <protection hidden="1"/>
    </xf>
    <xf numFmtId="49" fontId="114" fillId="0" borderId="0" xfId="27" applyNumberFormat="1" applyFont="1" applyAlignment="1" applyProtection="1">
      <alignment horizontal="center" wrapText="1"/>
      <protection hidden="1"/>
    </xf>
    <xf numFmtId="0" fontId="129" fillId="3" borderId="21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67" fillId="0" borderId="17" xfId="0" applyFont="1" applyBorder="1" applyAlignment="1">
      <alignment horizontal="right" vertical="center" wrapText="1"/>
    </xf>
  </cellXfs>
  <cellStyles count="33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Millares 2 2 2" xfId="29" xr:uid="{B665C695-9BAA-411B-8FCB-8DC10F6B4F23}"/>
    <cellStyle name="Millares 2 3" xfId="28" xr:uid="{02F96696-66E9-4C7F-8F1C-749C597C6EE6}"/>
    <cellStyle name="Normal" xfId="0" builtinId="0"/>
    <cellStyle name="Normal 18" xfId="23" xr:uid="{C433E655-C6D8-4319-93C2-83C0914BC1A3}"/>
    <cellStyle name="Normal 2" xfId="2" xr:uid="{00000000-0005-0000-0000-000007000000}"/>
    <cellStyle name="Normal 2 10 2" xfId="22" xr:uid="{1F85E67E-3E1D-4E11-BDD6-83358F42DEA1}"/>
    <cellStyle name="Normal 2 10 2 2" xfId="31" xr:uid="{41A833B8-A1FD-4793-843A-45368D817718}"/>
    <cellStyle name="Normal 2 19" xfId="32" xr:uid="{E165CBBA-C60E-4642-9C48-036A0D3B279B}"/>
    <cellStyle name="Normal 2 2" xfId="14" xr:uid="{00000000-0005-0000-0000-000008000000}"/>
    <cellStyle name="Normal 2 2 2" xfId="21" xr:uid="{8E937D0C-5446-4A52-899C-66AB3EE4AA7F}"/>
    <cellStyle name="Normal 2 3" xfId="20" xr:uid="{9C511FAE-BA61-428D-94E0-B6FA31CB021D}"/>
    <cellStyle name="Normal 2 3 2" xfId="27" xr:uid="{172D5400-6D7C-4844-B1BA-C221F63AB3BE}"/>
    <cellStyle name="Normal 2 8" xfId="24" xr:uid="{E55957EA-383A-4B8F-98BB-0733C131AFDC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 9 2" xfId="30" xr:uid="{157151A7-5D7F-4217-8966-2D9CA5FE771A}"/>
    <cellStyle name="Normal_FORMA-SG" xfId="25" xr:uid="{5BD2624A-CDB7-4CEE-A23B-438933F50861}"/>
    <cellStyle name="Normal_Formatos_ok" xfId="26" xr:uid="{4746628A-47CC-44C9-9CC5-AFD3F8A00B9D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1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</dxfs>
  <tableStyles count="0" defaultTableStyle="TableStyleMedium9" defaultPivotStyle="PivotStyleLight16"/>
  <colors>
    <mruColors>
      <color rgb="FF336600"/>
      <color rgb="FF660033"/>
      <color rgb="FFCC9900"/>
      <color rgb="FFFFCC00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4.256500519773449E-3"/>
                  <c:y val="-2.1760212736064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A2-497F-A2CE-8CD4DA533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Tzeltal ó k´op ó winik atel</c:v>
                </c:pt>
                <c:pt idx="4">
                  <c:v>Tarahumara ó rarámuri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Cora ó naayeri</c:v>
                </c:pt>
                <c:pt idx="12">
                  <c:v>Chinanteco ó tsa jujmí</c:v>
                </c:pt>
                <c:pt idx="13">
                  <c:v>Mixe ó ayook ó ayuuk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Yaqui ó yoreme</c:v>
                </c:pt>
                <c:pt idx="24">
                  <c:v>Otros</c:v>
                </c:pt>
                <c:pt idx="25">
                  <c:v>Zoque ú o´de püt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Huave ó mero ikooc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Cuicateco ó nduudu yu</c:v>
                </c:pt>
                <c:pt idx="35">
                  <c:v>Kekchí ó k´ekchi ó queckchí ó quetzchí</c:v>
                </c:pt>
                <c:pt idx="36">
                  <c:v>Guarijio ó varojío ó macurawe</c:v>
                </c:pt>
                <c:pt idx="37">
                  <c:v>Mame, Mam ó ayou ó qyool</c:v>
                </c:pt>
                <c:pt idx="38">
                  <c:v>Pame ó xigüe ó Xiui</c:v>
                </c:pt>
                <c:pt idx="39">
                  <c:v>Pápago ó tono ooh´tam</c:v>
                </c:pt>
                <c:pt idx="40">
                  <c:v>Chichimeca jonaz ó uza</c:v>
                </c:pt>
                <c:pt idx="41">
                  <c:v>Quiché</c:v>
                </c:pt>
                <c:pt idx="42">
                  <c:v>Seri ó konkaak</c:v>
                </c:pt>
                <c:pt idx="43">
                  <c:v>Lacandón ó hach t´an ó hach winik</c:v>
                </c:pt>
                <c:pt idx="44">
                  <c:v>Kanjobal ó k´anjobal</c:v>
                </c:pt>
                <c:pt idx="45">
                  <c:v>Cucapá ó es-pei</c:v>
                </c:pt>
                <c:pt idx="46">
                  <c:v>Pima u otam u o´ob</c:v>
                </c:pt>
                <c:pt idx="47">
                  <c:v>Paipai ó akwa´ala</c:v>
                </c:pt>
                <c:pt idx="48">
                  <c:v>Ocuilteco ó tlahuica</c:v>
                </c:pt>
                <c:pt idx="49">
                  <c:v>Kikapú ó Kikapoa</c:v>
                </c:pt>
                <c:pt idx="50">
                  <c:v>Tacuate </c:v>
                </c:pt>
                <c:pt idx="51">
                  <c:v>Ixcateco ó Mero ikooa</c:v>
                </c:pt>
                <c:pt idx="52">
                  <c:v>Matlatzinca ó botuná ó matlame</c:v>
                </c:pt>
                <c:pt idx="53">
                  <c:v>Chuj </c:v>
                </c:pt>
                <c:pt idx="54">
                  <c:v>Cakchiquel ó Cachiquero</c:v>
                </c:pt>
                <c:pt idx="55">
                  <c:v>Kiliwa ó k´olew</c:v>
                </c:pt>
                <c:pt idx="56">
                  <c:v>Motozintleco ó mochó ó qatok</c:v>
                </c:pt>
                <c:pt idx="57">
                  <c:v>Aguacateco </c:v>
                </c:pt>
                <c:pt idx="58">
                  <c:v>Kumiai ó Kumeya ó kamia ó ti´pai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1590</c:v>
                </c:pt>
                <c:pt idx="1">
                  <c:v>576</c:v>
                </c:pt>
                <c:pt idx="2">
                  <c:v>524</c:v>
                </c:pt>
                <c:pt idx="3">
                  <c:v>476</c:v>
                </c:pt>
                <c:pt idx="4">
                  <c:v>468</c:v>
                </c:pt>
                <c:pt idx="5">
                  <c:v>437</c:v>
                </c:pt>
                <c:pt idx="6">
                  <c:v>415</c:v>
                </c:pt>
                <c:pt idx="7">
                  <c:v>415</c:v>
                </c:pt>
                <c:pt idx="8">
                  <c:v>351</c:v>
                </c:pt>
                <c:pt idx="9">
                  <c:v>282</c:v>
                </c:pt>
                <c:pt idx="10">
                  <c:v>239</c:v>
                </c:pt>
                <c:pt idx="11">
                  <c:v>193</c:v>
                </c:pt>
                <c:pt idx="12">
                  <c:v>179</c:v>
                </c:pt>
                <c:pt idx="13">
                  <c:v>165</c:v>
                </c:pt>
                <c:pt idx="14">
                  <c:v>162</c:v>
                </c:pt>
                <c:pt idx="15">
                  <c:v>160</c:v>
                </c:pt>
                <c:pt idx="16">
                  <c:v>150</c:v>
                </c:pt>
                <c:pt idx="17">
                  <c:v>148</c:v>
                </c:pt>
                <c:pt idx="18">
                  <c:v>133</c:v>
                </c:pt>
                <c:pt idx="19">
                  <c:v>103</c:v>
                </c:pt>
                <c:pt idx="20">
                  <c:v>97</c:v>
                </c:pt>
                <c:pt idx="21">
                  <c:v>87</c:v>
                </c:pt>
                <c:pt idx="22">
                  <c:v>79</c:v>
                </c:pt>
                <c:pt idx="23">
                  <c:v>70</c:v>
                </c:pt>
                <c:pt idx="24">
                  <c:v>68</c:v>
                </c:pt>
                <c:pt idx="25">
                  <c:v>67</c:v>
                </c:pt>
                <c:pt idx="26">
                  <c:v>40</c:v>
                </c:pt>
                <c:pt idx="27">
                  <c:v>35</c:v>
                </c:pt>
                <c:pt idx="28">
                  <c:v>33</c:v>
                </c:pt>
                <c:pt idx="29">
                  <c:v>26</c:v>
                </c:pt>
                <c:pt idx="30">
                  <c:v>25</c:v>
                </c:pt>
                <c:pt idx="31">
                  <c:v>23</c:v>
                </c:pt>
                <c:pt idx="32">
                  <c:v>18</c:v>
                </c:pt>
                <c:pt idx="33">
                  <c:v>12</c:v>
                </c:pt>
                <c:pt idx="34">
                  <c:v>12</c:v>
                </c:pt>
                <c:pt idx="35">
                  <c:v>10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8</c:v>
                </c:pt>
                <c:pt idx="40">
                  <c:v>7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C1-4E0E-83E1-3CC92B44A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92721247"/>
        <c:axId val="394137679"/>
      </c:barChart>
      <c:catAx>
        <c:axId val="3927212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94137679"/>
        <c:crosses val="autoZero"/>
        <c:auto val="1"/>
        <c:lblAlgn val="ctr"/>
        <c:lblOffset val="100"/>
        <c:noMultiLvlLbl val="0"/>
      </c:catAx>
      <c:valAx>
        <c:axId val="39413767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927212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53</c:v>
                </c:pt>
                <c:pt idx="1">
                  <c:v>226</c:v>
                </c:pt>
                <c:pt idx="2" formatCode="#,##0">
                  <c:v>1335</c:v>
                </c:pt>
                <c:pt idx="3" formatCode="#,##0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C9-4069-BA11-03E2787F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0095104"/>
        <c:axId val="401037359"/>
      </c:barChart>
      <c:catAx>
        <c:axId val="1960095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1037359"/>
        <c:crosses val="autoZero"/>
        <c:auto val="1"/>
        <c:lblAlgn val="ctr"/>
        <c:lblOffset val="100"/>
        <c:noMultiLvlLbl val="0"/>
      </c:catAx>
      <c:valAx>
        <c:axId val="40103735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00951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45</c:v>
                </c:pt>
                <c:pt idx="1">
                  <c:v>85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7-4792-8308-E5ED328CC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0096544"/>
        <c:axId val="401038351"/>
      </c:barChart>
      <c:catAx>
        <c:axId val="1960096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01038351"/>
        <c:crosses val="autoZero"/>
        <c:auto val="1"/>
        <c:lblAlgn val="ctr"/>
        <c:lblOffset val="100"/>
        <c:noMultiLvlLbl val="0"/>
      </c:catAx>
      <c:valAx>
        <c:axId val="401038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00965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32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8-4E54-98BD-51A68495E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0097984"/>
        <c:axId val="2048627472"/>
      </c:barChart>
      <c:catAx>
        <c:axId val="1960097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8627472"/>
        <c:crosses val="autoZero"/>
        <c:auto val="1"/>
        <c:lblAlgn val="ctr"/>
        <c:lblOffset val="100"/>
        <c:noMultiLvlLbl val="0"/>
      </c:catAx>
      <c:valAx>
        <c:axId val="204862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00979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78</c:v>
                </c:pt>
                <c:pt idx="1">
                  <c:v>93</c:v>
                </c:pt>
                <c:pt idx="2">
                  <c:v>135</c:v>
                </c:pt>
                <c:pt idx="3">
                  <c:v>172</c:v>
                </c:pt>
                <c:pt idx="4">
                  <c:v>217</c:v>
                </c:pt>
                <c:pt idx="5">
                  <c:v>303</c:v>
                </c:pt>
                <c:pt idx="6">
                  <c:v>476</c:v>
                </c:pt>
                <c:pt idx="7">
                  <c:v>671</c:v>
                </c:pt>
                <c:pt idx="8" formatCode="#,##0">
                  <c:v>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43-4C75-9E8A-19834F722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0084544"/>
        <c:axId val="2048628960"/>
      </c:barChart>
      <c:catAx>
        <c:axId val="196008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8628960"/>
        <c:crosses val="autoZero"/>
        <c:auto val="1"/>
        <c:lblAlgn val="ctr"/>
        <c:lblOffset val="100"/>
        <c:noMultiLvlLbl val="0"/>
      </c:catAx>
      <c:valAx>
        <c:axId val="20486289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9600845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13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B24-80E9-77D521CF6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9717920"/>
        <c:axId val="2048626480"/>
      </c:barChart>
      <c:catAx>
        <c:axId val="2049717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8626480"/>
        <c:crosses val="autoZero"/>
        <c:auto val="1"/>
        <c:lblAlgn val="ctr"/>
        <c:lblOffset val="100"/>
        <c:noMultiLvlLbl val="0"/>
      </c:catAx>
      <c:valAx>
        <c:axId val="204862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97179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18</c:v>
                </c:pt>
                <c:pt idx="2">
                  <c:v>125</c:v>
                </c:pt>
                <c:pt idx="3">
                  <c:v>184</c:v>
                </c:pt>
                <c:pt idx="4">
                  <c:v>296</c:v>
                </c:pt>
                <c:pt idx="5" formatCode="#,##0">
                  <c:v>1110</c:v>
                </c:pt>
                <c:pt idx="6" formatCode="#,##0">
                  <c:v>1959</c:v>
                </c:pt>
                <c:pt idx="7" formatCode="#,##0">
                  <c:v>4330</c:v>
                </c:pt>
                <c:pt idx="8" formatCode="#,##0">
                  <c:v>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7C-49F6-AEE1-F85856947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9725600"/>
        <c:axId val="2048629456"/>
      </c:barChart>
      <c:catAx>
        <c:axId val="2049725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8629456"/>
        <c:crosses val="autoZero"/>
        <c:auto val="1"/>
        <c:lblAlgn val="ctr"/>
        <c:lblOffset val="100"/>
        <c:noMultiLvlLbl val="0"/>
      </c:catAx>
      <c:valAx>
        <c:axId val="204862945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97256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67856666765654E-2"/>
          <c:y val="3.5607954380906436E-2"/>
          <c:w val="0.93373516305152404"/>
          <c:h val="0.593612062529181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Nuevo León</c:v>
                </c:pt>
                <c:pt idx="7">
                  <c:v>Guerrero</c:v>
                </c:pt>
                <c:pt idx="8">
                  <c:v>Baja California</c:v>
                </c:pt>
                <c:pt idx="9">
                  <c:v>Veracruz de Ignacio de la Llave</c:v>
                </c:pt>
                <c:pt idx="10">
                  <c:v>Ciudad de México</c:v>
                </c:pt>
                <c:pt idx="11">
                  <c:v>Guanajuato</c:v>
                </c:pt>
                <c:pt idx="12">
                  <c:v>Michoacán de Ocampo</c:v>
                </c:pt>
                <c:pt idx="13">
                  <c:v>CEFERESO No. 17 CPS Michoacán</c:v>
                </c:pt>
                <c:pt idx="14">
                  <c:v>Hidalgo</c:v>
                </c:pt>
                <c:pt idx="15">
                  <c:v>Sinaloa</c:v>
                </c:pt>
                <c:pt idx="16">
                  <c:v>Centro Penitenciario Federal 18 CPS Coahuila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San Luis Potosí</c:v>
                </c:pt>
                <c:pt idx="20">
                  <c:v>Querétaro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Durango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Quintana Roo</c:v>
                </c:pt>
                <c:pt idx="28">
                  <c:v>CEFERESO No. 12 CPS Guanajuato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Tabasco</c:v>
                </c:pt>
                <c:pt idx="33">
                  <c:v>CEFERESO No. 1 Altiplano</c:v>
                </c:pt>
                <c:pt idx="34">
                  <c:v>Campeche</c:v>
                </c:pt>
                <c:pt idx="35">
                  <c:v>CEFERESO No. 4 Noroeste</c:v>
                </c:pt>
                <c:pt idx="36">
                  <c:v>Sonora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1705</c:v>
                </c:pt>
                <c:pt idx="1">
                  <c:v>1359</c:v>
                </c:pt>
                <c:pt idx="2">
                  <c:v>1304</c:v>
                </c:pt>
                <c:pt idx="3">
                  <c:v>1274</c:v>
                </c:pt>
                <c:pt idx="4">
                  <c:v>1128</c:v>
                </c:pt>
                <c:pt idx="5">
                  <c:v>1057</c:v>
                </c:pt>
                <c:pt idx="6">
                  <c:v>1034</c:v>
                </c:pt>
                <c:pt idx="7">
                  <c:v>1024</c:v>
                </c:pt>
                <c:pt idx="8" formatCode="General">
                  <c:v>995</c:v>
                </c:pt>
                <c:pt idx="9" formatCode="General">
                  <c:v>958</c:v>
                </c:pt>
                <c:pt idx="10" formatCode="General">
                  <c:v>944</c:v>
                </c:pt>
                <c:pt idx="11" formatCode="General">
                  <c:v>940</c:v>
                </c:pt>
                <c:pt idx="12" formatCode="General">
                  <c:v>834</c:v>
                </c:pt>
                <c:pt idx="13" formatCode="General">
                  <c:v>809</c:v>
                </c:pt>
                <c:pt idx="14" formatCode="General">
                  <c:v>804</c:v>
                </c:pt>
                <c:pt idx="15" formatCode="General">
                  <c:v>765</c:v>
                </c:pt>
                <c:pt idx="16" formatCode="General">
                  <c:v>735</c:v>
                </c:pt>
                <c:pt idx="17" formatCode="General">
                  <c:v>700</c:v>
                </c:pt>
                <c:pt idx="18" formatCode="General">
                  <c:v>669</c:v>
                </c:pt>
                <c:pt idx="19" formatCode="General">
                  <c:v>601</c:v>
                </c:pt>
                <c:pt idx="20" formatCode="General">
                  <c:v>595</c:v>
                </c:pt>
                <c:pt idx="21" formatCode="General">
                  <c:v>557</c:v>
                </c:pt>
                <c:pt idx="22" formatCode="General">
                  <c:v>543</c:v>
                </c:pt>
                <c:pt idx="23" formatCode="General">
                  <c:v>481</c:v>
                </c:pt>
                <c:pt idx="24" formatCode="General">
                  <c:v>467</c:v>
                </c:pt>
                <c:pt idx="25" formatCode="General">
                  <c:v>464</c:v>
                </c:pt>
                <c:pt idx="26" formatCode="General">
                  <c:v>417</c:v>
                </c:pt>
                <c:pt idx="27" formatCode="General">
                  <c:v>361</c:v>
                </c:pt>
                <c:pt idx="28" formatCode="General">
                  <c:v>345</c:v>
                </c:pt>
                <c:pt idx="29" formatCode="General">
                  <c:v>323</c:v>
                </c:pt>
                <c:pt idx="30" formatCode="General">
                  <c:v>315</c:v>
                </c:pt>
                <c:pt idx="31" formatCode="General">
                  <c:v>303</c:v>
                </c:pt>
                <c:pt idx="32" formatCode="General">
                  <c:v>290</c:v>
                </c:pt>
                <c:pt idx="33" formatCode="General">
                  <c:v>274</c:v>
                </c:pt>
                <c:pt idx="34" formatCode="General">
                  <c:v>256</c:v>
                </c:pt>
                <c:pt idx="35" formatCode="General">
                  <c:v>254</c:v>
                </c:pt>
                <c:pt idx="36" formatCode="General">
                  <c:v>253</c:v>
                </c:pt>
                <c:pt idx="37" formatCode="General">
                  <c:v>222</c:v>
                </c:pt>
                <c:pt idx="38" formatCode="General">
                  <c:v>202</c:v>
                </c:pt>
                <c:pt idx="39" formatCode="General">
                  <c:v>175</c:v>
                </c:pt>
                <c:pt idx="40" formatCode="General">
                  <c:v>161</c:v>
                </c:pt>
                <c:pt idx="41" formatCode="General">
                  <c:v>159</c:v>
                </c:pt>
                <c:pt idx="42" formatCode="General">
                  <c:v>144</c:v>
                </c:pt>
                <c:pt idx="43" formatCode="General">
                  <c:v>118</c:v>
                </c:pt>
                <c:pt idx="44" formatCode="General">
                  <c:v>116</c:v>
                </c:pt>
                <c:pt idx="45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F-4EDB-8B06-738F02EC4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49720800"/>
        <c:axId val="2048628464"/>
      </c:barChart>
      <c:catAx>
        <c:axId val="20497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8628464"/>
        <c:crosses val="autoZero"/>
        <c:auto val="1"/>
        <c:lblAlgn val="ctr"/>
        <c:lblOffset val="100"/>
        <c:noMultiLvlLbl val="0"/>
      </c:catAx>
      <c:valAx>
        <c:axId val="20486284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97208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31601630307616"/>
          <c:y val="0.17810087783817247"/>
          <c:w val="0.80164924443186825"/>
          <c:h val="0.7246025016325549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920-4A49-8F32-F8FC1BE22303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A9-412B-8437-50871E87B36B}"/>
              </c:ext>
            </c:extLst>
          </c:dPt>
          <c:dLbls>
            <c:dLbl>
              <c:idx val="0"/>
              <c:layout>
                <c:manualLayout>
                  <c:x val="-6.0175305401652536E-2"/>
                  <c:y val="-7.75751020871515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0-4A49-8F32-F8FC1BE22303}"/>
                </c:ext>
              </c:extLst>
            </c:dLbl>
            <c:dLbl>
              <c:idx val="1"/>
              <c:layout>
                <c:manualLayout>
                  <c:x val="-0.16964384635058144"/>
                  <c:y val="-0.2860694247383988"/>
                </c:manualLayout>
              </c:layout>
              <c:tx>
                <c:rich>
                  <a:bodyPr/>
                  <a:lstStyle/>
                  <a:p>
                    <a:fld id="{5EB75EE2-8CF0-4983-9C56-0BCC952B463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409D29F9-132A-48F6-9CE7-BD12DF96984D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50.99%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47A9-412B-8437-50871E87B36B}"/>
                </c:ext>
              </c:extLst>
            </c:dLbl>
            <c:dLbl>
              <c:idx val="2"/>
              <c:layout>
                <c:manualLayout>
                  <c:x val="7.1766008905766148E-4"/>
                  <c:y val="-3.65299895494586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9-412B-8437-50871E87B36B}"/>
                </c:ext>
              </c:extLst>
            </c:dLbl>
            <c:dLbl>
              <c:idx val="3"/>
              <c:layout>
                <c:manualLayout>
                  <c:x val="3.2297141636428987E-2"/>
                  <c:y val="-0.1443242390870687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9-412B-8437-50871E87B3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7337</c:v>
                </c:pt>
                <c:pt idx="1">
                  <c:v>14018</c:v>
                </c:pt>
                <c:pt idx="2">
                  <c:v>2398</c:v>
                </c:pt>
                <c:pt idx="3">
                  <c:v>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0-4A49-8F32-F8FC1BE22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PPLHJS_GRA_PAG_25!$B$12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2.08877255966877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66-4C06-B55A-FA73A6A15176}"/>
                </c:ext>
              </c:extLst>
            </c:dLbl>
            <c:dLbl>
              <c:idx val="1"/>
              <c:layout>
                <c:manualLayout>
                  <c:x val="2.0887725596687896E-2"/>
                  <c:y val="-1.005013371021567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6-4C06-B55A-FA73A6A15176}"/>
                </c:ext>
              </c:extLst>
            </c:dLbl>
            <c:dLbl>
              <c:idx val="2"/>
              <c:layout>
                <c:manualLayout>
                  <c:x val="2.78503007955837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6-4C06-B55A-FA73A6A15176}"/>
                </c:ext>
              </c:extLst>
            </c:dLbl>
            <c:dLbl>
              <c:idx val="3"/>
              <c:layout>
                <c:manualLayout>
                  <c:x val="2.959094459530779E-2"/>
                  <c:y val="-5.02506685510783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6-4C06-B55A-FA73A6A15176}"/>
                </c:ext>
              </c:extLst>
            </c:dLbl>
            <c:dLbl>
              <c:idx val="4"/>
              <c:layout>
                <c:manualLayout>
                  <c:x val="3.65535197942038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6-4C06-B55A-FA73A6A15176}"/>
                </c:ext>
              </c:extLst>
            </c:dLbl>
            <c:dLbl>
              <c:idx val="5"/>
              <c:layout>
                <c:manualLayout>
                  <c:x val="3.4812875994479797E-2"/>
                  <c:y val="-2.512533427553917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6-4C06-B55A-FA73A6A15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PPLHJS_GRA_PAG_25!$A$13:$A$18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PPLHJS_GRA_PAG_25!$B$13:$B$18</c:f>
              <c:numCache>
                <c:formatCode>General</c:formatCode>
                <c:ptCount val="6"/>
                <c:pt idx="0">
                  <c:v>126</c:v>
                </c:pt>
                <c:pt idx="1">
                  <c:v>81</c:v>
                </c:pt>
                <c:pt idx="2">
                  <c:v>67</c:v>
                </c:pt>
                <c:pt idx="3">
                  <c:v>49</c:v>
                </c:pt>
                <c:pt idx="4">
                  <c:v>11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66-4C06-B55A-FA73A6A151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2430665261330518"/>
          <c:h val="0.70286684875753647"/>
        </c:manualLayout>
      </c:layout>
      <c:pie3DChart>
        <c:varyColors val="1"/>
        <c:ser>
          <c:idx val="0"/>
          <c:order val="0"/>
          <c:tx>
            <c:strRef>
              <c:f>GRAFPPLHJS_GRA_PAG_26!$C$2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6AC-48C7-A2E0-2B9CE2A52DE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6AC-48C7-A2E0-2B9CE2A52DE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6AC-48C7-A2E0-2B9CE2A52DE0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6AC-48C7-A2E0-2B9CE2A52DE0}"/>
              </c:ext>
            </c:extLst>
          </c:dPt>
          <c:dLbls>
            <c:dLbl>
              <c:idx val="0"/>
              <c:layout>
                <c:manualLayout>
                  <c:x val="-4.623547075663912E-2"/>
                  <c:y val="-0.29141085853602372"/>
                </c:manualLayout>
              </c:layout>
              <c:tx>
                <c:rich>
                  <a:bodyPr/>
                  <a:lstStyle/>
                  <a:p>
                    <a:fld id="{5E2760E1-E053-4449-B31F-1EF37BC4C9D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79FC880-FB18-4BF9-950F-BAE694516E1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47.92%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6AC-48C7-A2E0-2B9CE2A52DE0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C-48C7-A2E0-2B9CE2A52DE0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AC-48C7-A2E0-2B9CE2A52DE0}"/>
                </c:ext>
              </c:extLst>
            </c:dLbl>
            <c:dLbl>
              <c:idx val="3"/>
              <c:layout>
                <c:manualLayout>
                  <c:x val="1.6960517460420904E-2"/>
                  <c:y val="-5.94523551625534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AC-48C7-A2E0-2B9CE2A52D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GRAFPPLHJS_GRA_PAG_26!$B$3:$B$6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GRAFPPLHJS_GRA_PAG_26!$C$3:$C$6</c:f>
              <c:numCache>
                <c:formatCode>#,##0</c:formatCode>
                <c:ptCount val="4"/>
                <c:pt idx="0">
                  <c:v>162</c:v>
                </c:pt>
                <c:pt idx="1">
                  <c:v>136</c:v>
                </c:pt>
                <c:pt idx="2">
                  <c:v>18</c:v>
                </c:pt>
                <c:pt idx="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AC-48C7-A2E0-2B9CE2A52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9707-4760-9EC0-E6545810320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707-4760-9EC0-E6545810320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707-4760-9EC0-E65458103205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9707-4760-9EC0-E65458103205}"/>
              </c:ext>
            </c:extLst>
          </c:dPt>
          <c:dLbls>
            <c:dLbl>
              <c:idx val="0"/>
              <c:layout>
                <c:manualLayout>
                  <c:x val="-0.1822230038691523"/>
                  <c:y val="4.252563920955104E-2"/>
                </c:manualLayout>
              </c:layout>
              <c:tx>
                <c:rich>
                  <a:bodyPr/>
                  <a:lstStyle/>
                  <a:p>
                    <a:fld id="{EDFC9350-15CC-4F28-9874-11697B1F98D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D5FFD2D6-3EC1-4610-B8FC-8F3587FF76D3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59.41%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707-4760-9EC0-E65458103205}"/>
                </c:ext>
              </c:extLst>
            </c:dLbl>
            <c:dLbl>
              <c:idx val="1"/>
              <c:layout>
                <c:manualLayout>
                  <c:x val="0.23040405914790021"/>
                  <c:y val="-0.100318270217764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7-4760-9EC0-E65458103205}"/>
                </c:ext>
              </c:extLst>
            </c:dLbl>
            <c:dLbl>
              <c:idx val="2"/>
              <c:layout>
                <c:manualLayout>
                  <c:x val="-7.3677633419283725E-2"/>
                  <c:y val="-6.041638899724296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7-4760-9EC0-E65458103205}"/>
                </c:ext>
              </c:extLst>
            </c:dLbl>
            <c:dLbl>
              <c:idx val="3"/>
              <c:layout>
                <c:manualLayout>
                  <c:x val="0.10945136694353585"/>
                  <c:y val="-8.21677614110793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07-4760-9EC0-E654581032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4720</c:v>
                </c:pt>
                <c:pt idx="1">
                  <c:v>2846</c:v>
                </c:pt>
                <c:pt idx="2" formatCode="General">
                  <c:v>219</c:v>
                </c:pt>
                <c:pt idx="3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7-4760-9EC0-E65458103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5-4FB8-8E11-489AA13CAF79}"/>
                </c:ext>
              </c:extLst>
            </c:dLbl>
            <c:dLbl>
              <c:idx val="1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F5-4FB8-8E11-489AA13CAF79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F5-4FB8-8E11-489AA13CAF79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5-4FB8-8E11-489AA13CAF79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F5-4FB8-8E11-489AA13CAF79}"/>
                </c:ext>
              </c:extLst>
            </c:dLbl>
            <c:dLbl>
              <c:idx val="8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5-4FB8-8E11-489AA13CA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PPLHJS_GRA_PAG_28!$A$2:$A$29</c:f>
              <c:strCache>
                <c:ptCount val="28"/>
                <c:pt idx="0">
                  <c:v>Ciudad de México</c:v>
                </c:pt>
                <c:pt idx="1">
                  <c:v>Estado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Chiapas</c:v>
                </c:pt>
                <c:pt idx="6">
                  <c:v>Puebla</c:v>
                </c:pt>
                <c:pt idx="7">
                  <c:v>Chihuahua</c:v>
                </c:pt>
                <c:pt idx="8">
                  <c:v>Guerrero</c:v>
                </c:pt>
                <c:pt idx="9">
                  <c:v>Michoacán de Ocampo</c:v>
                </c:pt>
                <c:pt idx="10">
                  <c:v>Tabasco</c:v>
                </c:pt>
                <c:pt idx="11">
                  <c:v>Sinaloa</c:v>
                </c:pt>
                <c:pt idx="12">
                  <c:v>Morelos</c:v>
                </c:pt>
                <c:pt idx="13">
                  <c:v>San Luis Potosí</c:v>
                </c:pt>
                <c:pt idx="14">
                  <c:v>Oaxaca</c:v>
                </c:pt>
                <c:pt idx="15">
                  <c:v>Sonora</c:v>
                </c:pt>
                <c:pt idx="16">
                  <c:v>Hidalgo</c:v>
                </c:pt>
                <c:pt idx="17">
                  <c:v>Guanajuato</c:v>
                </c:pt>
                <c:pt idx="18">
                  <c:v>Quintana Roo</c:v>
                </c:pt>
                <c:pt idx="19">
                  <c:v>CEFERESO No. 16 CPS Femenil Morelos</c:v>
                </c:pt>
                <c:pt idx="20">
                  <c:v>Nayarit</c:v>
                </c:pt>
                <c:pt idx="21">
                  <c:v>Durango</c:v>
                </c:pt>
                <c:pt idx="22">
                  <c:v>Tlaxcala</c:v>
                </c:pt>
                <c:pt idx="23">
                  <c:v>Nuevo León</c:v>
                </c:pt>
                <c:pt idx="24">
                  <c:v>Querétaro</c:v>
                </c:pt>
                <c:pt idx="25">
                  <c:v>Zacatecas</c:v>
                </c:pt>
                <c:pt idx="26">
                  <c:v>Baja California Sur</c:v>
                </c:pt>
                <c:pt idx="27">
                  <c:v>Aguascalientes</c:v>
                </c:pt>
              </c:strCache>
            </c:strRef>
          </c:cat>
          <c:val>
            <c:numRef>
              <c:f>PPLHJS_GRA_PAG_28!$B$2:$B$29</c:f>
              <c:numCache>
                <c:formatCode>#,##0</c:formatCode>
                <c:ptCount val="28"/>
                <c:pt idx="0">
                  <c:v>48</c:v>
                </c:pt>
                <c:pt idx="1">
                  <c:v>29</c:v>
                </c:pt>
                <c:pt idx="2">
                  <c:v>25</c:v>
                </c:pt>
                <c:pt idx="3">
                  <c:v>23</c:v>
                </c:pt>
                <c:pt idx="4">
                  <c:v>23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F5-4FB8-8E11-489AA13CAF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E-43B9-B7E2-7F238DA078DB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4E-43B9-B7E2-7F238DA0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24E-43B9-B7E2-7F238DA078DB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E-43B9-B7E2-7F238DA078DB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4E-43B9-B7E2-7F238DA078D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24E-43B9-B7E2-7F238DA078DB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24E-43B9-B7E2-7F238DA078DB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24E-43B9-B7E2-7F238DA078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24E-43B9-B7E2-7F238DA078D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24E-43B9-B7E2-7F238DA078D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24E-43B9-B7E2-7F238DA078D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24E-43B9-B7E2-7F238DA078D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24E-43B9-B7E2-7F238DA078D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24E-43B9-B7E2-7F238DA078D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24E-43B9-B7E2-7F238DA078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PPLLGBTTIQ_TAB_PAG_31!$A$8:$A$15</c:f>
              <c:strCache>
                <c:ptCount val="8"/>
                <c:pt idx="0">
                  <c:v>Queer</c:v>
                </c:pt>
                <c:pt idx="1">
                  <c:v>Intersexuales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PPLLGBTTIQ_TAB_PAG_31!$B$8:$B$15</c:f>
              <c:numCache>
                <c:formatCode>#,##0</c:formatCode>
                <c:ptCount val="8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46</c:v>
                </c:pt>
                <c:pt idx="4">
                  <c:v>102</c:v>
                </c:pt>
                <c:pt idx="5">
                  <c:v>567</c:v>
                </c:pt>
                <c:pt idx="6">
                  <c:v>1061</c:v>
                </c:pt>
                <c:pt idx="7">
                  <c:v>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24E-43B9-B7E2-7F238DA0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88095385573015E-2"/>
          <c:y val="9.8473726507844698E-3"/>
          <c:w val="0.94595852422147841"/>
          <c:h val="0.71180401928943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PPLLGBTTIQ_GRA_PAG_33!$A$4:$A$49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Chihuahua</c:v>
                </c:pt>
                <c:pt idx="12">
                  <c:v>Guerrero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Quintana Roo</c:v>
                </c:pt>
                <c:pt idx="17">
                  <c:v>Sonora</c:v>
                </c:pt>
                <c:pt idx="18">
                  <c:v>Chiapas</c:v>
                </c:pt>
                <c:pt idx="19">
                  <c:v>Yucatán</c:v>
                </c:pt>
                <c:pt idx="20">
                  <c:v>Querétaro</c:v>
                </c:pt>
                <c:pt idx="21">
                  <c:v>Nayarit</c:v>
                </c:pt>
                <c:pt idx="22">
                  <c:v>Tamaulipas</c:v>
                </c:pt>
                <c:pt idx="23">
                  <c:v>Oaxaca</c:v>
                </c:pt>
                <c:pt idx="24">
                  <c:v>Guanajuato</c:v>
                </c:pt>
                <c:pt idx="25">
                  <c:v>Zacatecas</c:v>
                </c:pt>
                <c:pt idx="26">
                  <c:v>Sinaloa</c:v>
                </c:pt>
                <c:pt idx="27">
                  <c:v>CEFERESO No. 5 Oriente</c:v>
                </c:pt>
                <c:pt idx="28">
                  <c:v>Centro Penitenciario Federal 18 CPS Coahuila</c:v>
                </c:pt>
                <c:pt idx="29">
                  <c:v>CEFERESO No. 13 CPS Oaxaca</c:v>
                </c:pt>
                <c:pt idx="30">
                  <c:v>Campeche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Tabasco</c:v>
                </c:pt>
                <c:pt idx="34">
                  <c:v>CEFERESO No. 14 CPS Durango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CEFERESO No. 12 CPS Guanajuato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1 Altiplano</c:v>
                </c:pt>
                <c:pt idx="43">
                  <c:v>CEFERESO No. 4 Noroeste</c:v>
                </c:pt>
                <c:pt idx="44">
                  <c:v>Durango</c:v>
                </c:pt>
                <c:pt idx="45">
                  <c:v>CEFERESO No. 8 Nor-Poniente</c:v>
                </c:pt>
              </c:strCache>
            </c:strRef>
          </c:cat>
          <c:val>
            <c:numRef>
              <c:f>PPLLGBTTIQ_GRA_PAG_33!$B$4:$B$49</c:f>
              <c:numCache>
                <c:formatCode>#,##0</c:formatCode>
                <c:ptCount val="46"/>
                <c:pt idx="0">
                  <c:v>584</c:v>
                </c:pt>
                <c:pt idx="1">
                  <c:v>478</c:v>
                </c:pt>
                <c:pt idx="2">
                  <c:v>266</c:v>
                </c:pt>
                <c:pt idx="3">
                  <c:v>228</c:v>
                </c:pt>
                <c:pt idx="4">
                  <c:v>218</c:v>
                </c:pt>
                <c:pt idx="5">
                  <c:v>131</c:v>
                </c:pt>
                <c:pt idx="6">
                  <c:v>119</c:v>
                </c:pt>
                <c:pt idx="7">
                  <c:v>109</c:v>
                </c:pt>
                <c:pt idx="8">
                  <c:v>101</c:v>
                </c:pt>
                <c:pt idx="9">
                  <c:v>97</c:v>
                </c:pt>
                <c:pt idx="10">
                  <c:v>74</c:v>
                </c:pt>
                <c:pt idx="11">
                  <c:v>71</c:v>
                </c:pt>
                <c:pt idx="12">
                  <c:v>66</c:v>
                </c:pt>
                <c:pt idx="13">
                  <c:v>60</c:v>
                </c:pt>
                <c:pt idx="14">
                  <c:v>57</c:v>
                </c:pt>
                <c:pt idx="15">
                  <c:v>51</c:v>
                </c:pt>
                <c:pt idx="16">
                  <c:v>45</c:v>
                </c:pt>
                <c:pt idx="17">
                  <c:v>43</c:v>
                </c:pt>
                <c:pt idx="18">
                  <c:v>42</c:v>
                </c:pt>
                <c:pt idx="19">
                  <c:v>42</c:v>
                </c:pt>
                <c:pt idx="20">
                  <c:v>42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33</c:v>
                </c:pt>
                <c:pt idx="26">
                  <c:v>26</c:v>
                </c:pt>
                <c:pt idx="27">
                  <c:v>25</c:v>
                </c:pt>
                <c:pt idx="28">
                  <c:v>22</c:v>
                </c:pt>
                <c:pt idx="29">
                  <c:v>20</c:v>
                </c:pt>
                <c:pt idx="30">
                  <c:v>19</c:v>
                </c:pt>
                <c:pt idx="31">
                  <c:v>17</c:v>
                </c:pt>
                <c:pt idx="32">
                  <c:v>16</c:v>
                </c:pt>
                <c:pt idx="33">
                  <c:v>15</c:v>
                </c:pt>
                <c:pt idx="34">
                  <c:v>14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7-461A-96F4-9E6D15BC8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PPEPO_GRA_PAG_35!$A$6:$A$60</c:f>
              <c:strCache>
                <c:ptCount val="55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España</c:v>
                </c:pt>
                <c:pt idx="13">
                  <c:v>Belice</c:v>
                </c:pt>
                <c:pt idx="14">
                  <c:v>Haití</c:v>
                </c:pt>
                <c:pt idx="15">
                  <c:v>Canadá</c:v>
                </c:pt>
                <c:pt idx="16">
                  <c:v>China</c:v>
                </c:pt>
                <c:pt idx="17">
                  <c:v>Chile</c:v>
                </c:pt>
                <c:pt idx="18">
                  <c:v>Rumania</c:v>
                </c:pt>
                <c:pt idx="19">
                  <c:v>Nigeria</c:v>
                </c:pt>
                <c:pt idx="20">
                  <c:v>Italia</c:v>
                </c:pt>
                <c:pt idx="21">
                  <c:v>Costa Rica</c:v>
                </c:pt>
                <c:pt idx="22">
                  <c:v>Rusia</c:v>
                </c:pt>
                <c:pt idx="23">
                  <c:v>Bolivia</c:v>
                </c:pt>
                <c:pt idx="24">
                  <c:v>Brasil</c:v>
                </c:pt>
                <c:pt idx="25">
                  <c:v>Uruguay</c:v>
                </c:pt>
                <c:pt idx="26">
                  <c:v>Paraguay</c:v>
                </c:pt>
                <c:pt idx="27">
                  <c:v>Turquía</c:v>
                </c:pt>
                <c:pt idx="28">
                  <c:v>Inglaterra</c:v>
                </c:pt>
                <c:pt idx="29">
                  <c:v>Corea</c:v>
                </c:pt>
                <c:pt idx="30">
                  <c:v>República del Congo</c:v>
                </c:pt>
                <c:pt idx="31">
                  <c:v>Hungría</c:v>
                </c:pt>
                <c:pt idx="32">
                  <c:v>Japón</c:v>
                </c:pt>
                <c:pt idx="33">
                  <c:v>Panamá</c:v>
                </c:pt>
                <c:pt idx="34">
                  <c:v>Taiwán</c:v>
                </c:pt>
                <c:pt idx="35">
                  <c:v>Mónaco</c:v>
                </c:pt>
                <c:pt idx="36">
                  <c:v>Camerún</c:v>
                </c:pt>
                <c:pt idx="37">
                  <c:v>Alemania</c:v>
                </c:pt>
                <c:pt idx="38">
                  <c:v>República Checa</c:v>
                </c:pt>
                <c:pt idx="39">
                  <c:v>Irak</c:v>
                </c:pt>
                <c:pt idx="40">
                  <c:v>Suiza</c:v>
                </c:pt>
                <c:pt idx="41">
                  <c:v>Bélgica</c:v>
                </c:pt>
                <c:pt idx="42">
                  <c:v>Líbano</c:v>
                </c:pt>
                <c:pt idx="43">
                  <c:v>Bulgaria</c:v>
                </c:pt>
                <c:pt idx="44">
                  <c:v>Filipinas</c:v>
                </c:pt>
                <c:pt idx="45">
                  <c:v>Suecia</c:v>
                </c:pt>
                <c:pt idx="46">
                  <c:v>Holanda</c:v>
                </c:pt>
                <c:pt idx="47">
                  <c:v>Armenia</c:v>
                </c:pt>
                <c:pt idx="48">
                  <c:v>Libia</c:v>
                </c:pt>
                <c:pt idx="49">
                  <c:v>India</c:v>
                </c:pt>
                <c:pt idx="50">
                  <c:v>Saint Kitts y Nevis</c:v>
                </c:pt>
                <c:pt idx="51">
                  <c:v>Polonia</c:v>
                </c:pt>
                <c:pt idx="52">
                  <c:v>Marruecos</c:v>
                </c:pt>
                <c:pt idx="53">
                  <c:v>Ucranía</c:v>
                </c:pt>
                <c:pt idx="54">
                  <c:v>Guinea</c:v>
                </c:pt>
              </c:strCache>
            </c:strRef>
          </c:cat>
          <c:val>
            <c:numRef>
              <c:f>PPEPO_GRA_PAG_35!$B$6:$B$60</c:f>
              <c:numCache>
                <c:formatCode>General</c:formatCode>
                <c:ptCount val="55"/>
                <c:pt idx="0" formatCode="#,##0">
                  <c:v>1125</c:v>
                </c:pt>
                <c:pt idx="1">
                  <c:v>700</c:v>
                </c:pt>
                <c:pt idx="2">
                  <c:v>467</c:v>
                </c:pt>
                <c:pt idx="3">
                  <c:v>319</c:v>
                </c:pt>
                <c:pt idx="4">
                  <c:v>238</c:v>
                </c:pt>
                <c:pt idx="5">
                  <c:v>125</c:v>
                </c:pt>
                <c:pt idx="6">
                  <c:v>65</c:v>
                </c:pt>
                <c:pt idx="7">
                  <c:v>61</c:v>
                </c:pt>
                <c:pt idx="8">
                  <c:v>47</c:v>
                </c:pt>
                <c:pt idx="9">
                  <c:v>43</c:v>
                </c:pt>
                <c:pt idx="10">
                  <c:v>16</c:v>
                </c:pt>
                <c:pt idx="11">
                  <c:v>13</c:v>
                </c:pt>
                <c:pt idx="12">
                  <c:v>10</c:v>
                </c:pt>
                <c:pt idx="13">
                  <c:v>10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1-43E6-8545-DEEF92FD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49731360"/>
        <c:axId val="2045378928"/>
      </c:barChart>
      <c:catAx>
        <c:axId val="20497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5378928"/>
        <c:crosses val="autoZero"/>
        <c:auto val="1"/>
        <c:lblAlgn val="ctr"/>
        <c:lblOffset val="100"/>
        <c:noMultiLvlLbl val="0"/>
      </c:catAx>
      <c:valAx>
        <c:axId val="20453789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97313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  <a:ln>
              <a:solidFill>
                <a:schemeClr val="accent1">
                  <a:alpha val="95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CEFERESO No. 15 CPS Chiapas</c:v>
                </c:pt>
                <c:pt idx="14">
                  <c:v>Veracruz de Ignacio de la Llave</c:v>
                </c:pt>
                <c:pt idx="15">
                  <c:v>CEFERESO No. 11 CPS Sonora</c:v>
                </c:pt>
                <c:pt idx="16">
                  <c:v>CEFERESO No. 17 CPS Michoacán</c:v>
                </c:pt>
                <c:pt idx="17">
                  <c:v>Zacatecas</c:v>
                </c:pt>
                <c:pt idx="18">
                  <c:v>Tabasco</c:v>
                </c:pt>
                <c:pt idx="19">
                  <c:v>CEFERESO No. 14 CPS Durango</c:v>
                </c:pt>
                <c:pt idx="20">
                  <c:v>Guanajuato</c:v>
                </c:pt>
                <c:pt idx="21">
                  <c:v>CEFERESO No. 13 CPS Oaxaca</c:v>
                </c:pt>
                <c:pt idx="22">
                  <c:v>Querétaro</c:v>
                </c:pt>
                <c:pt idx="23">
                  <c:v>Aguascalientes</c:v>
                </c:pt>
                <c:pt idx="24">
                  <c:v>CEFERESO No. 4 Noroeste</c:v>
                </c:pt>
                <c:pt idx="25">
                  <c:v>Puebla</c:v>
                </c:pt>
                <c:pt idx="26">
                  <c:v>Guerrero</c:v>
                </c:pt>
                <c:pt idx="27">
                  <c:v>CEFERESO No. 16 CPS Femenil Morelos</c:v>
                </c:pt>
                <c:pt idx="28">
                  <c:v>CEFERESO No. 12 CPS Guanajuato</c:v>
                </c:pt>
                <c:pt idx="29">
                  <c:v>Hidalgo</c:v>
                </c:pt>
                <c:pt idx="30">
                  <c:v>Durango</c:v>
                </c:pt>
                <c:pt idx="31">
                  <c:v>San Luis Potosí</c:v>
                </c:pt>
                <c:pt idx="32">
                  <c:v>CEFERESO No. 5 Oriente</c:v>
                </c:pt>
                <c:pt idx="33">
                  <c:v>Oaxaca</c:v>
                </c:pt>
                <c:pt idx="34">
                  <c:v>Sinaloa</c:v>
                </c:pt>
                <c:pt idx="35">
                  <c:v>Yucatán</c:v>
                </c:pt>
                <c:pt idx="36">
                  <c:v>Colima</c:v>
                </c:pt>
                <c:pt idx="37">
                  <c:v>Morelos</c:v>
                </c:pt>
                <c:pt idx="38">
                  <c:v>Nayarit</c:v>
                </c:pt>
                <c:pt idx="39">
                  <c:v>Baja California Sur</c:v>
                </c:pt>
                <c:pt idx="40">
                  <c:v>Campeche</c:v>
                </c:pt>
                <c:pt idx="41">
                  <c:v>CEFERESO No. 1 Altiplano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478</c:v>
                </c:pt>
                <c:pt idx="1">
                  <c:v>396</c:v>
                </c:pt>
                <c:pt idx="2">
                  <c:v>278</c:v>
                </c:pt>
                <c:pt idx="3">
                  <c:v>220</c:v>
                </c:pt>
                <c:pt idx="4">
                  <c:v>198</c:v>
                </c:pt>
                <c:pt idx="5">
                  <c:v>163</c:v>
                </c:pt>
                <c:pt idx="6">
                  <c:v>125</c:v>
                </c:pt>
                <c:pt idx="7">
                  <c:v>115</c:v>
                </c:pt>
                <c:pt idx="8">
                  <c:v>104</c:v>
                </c:pt>
                <c:pt idx="9">
                  <c:v>102</c:v>
                </c:pt>
                <c:pt idx="10">
                  <c:v>88</c:v>
                </c:pt>
                <c:pt idx="11">
                  <c:v>74</c:v>
                </c:pt>
                <c:pt idx="12">
                  <c:v>64</c:v>
                </c:pt>
                <c:pt idx="13">
                  <c:v>60</c:v>
                </c:pt>
                <c:pt idx="14">
                  <c:v>59</c:v>
                </c:pt>
                <c:pt idx="15">
                  <c:v>58</c:v>
                </c:pt>
                <c:pt idx="16">
                  <c:v>53</c:v>
                </c:pt>
                <c:pt idx="17">
                  <c:v>49</c:v>
                </c:pt>
                <c:pt idx="18">
                  <c:v>46</c:v>
                </c:pt>
                <c:pt idx="19">
                  <c:v>44</c:v>
                </c:pt>
                <c:pt idx="20">
                  <c:v>43</c:v>
                </c:pt>
                <c:pt idx="21">
                  <c:v>43</c:v>
                </c:pt>
                <c:pt idx="22">
                  <c:v>38</c:v>
                </c:pt>
                <c:pt idx="23">
                  <c:v>37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22</c:v>
                </c:pt>
                <c:pt idx="34">
                  <c:v>19</c:v>
                </c:pt>
                <c:pt idx="35">
                  <c:v>18</c:v>
                </c:pt>
                <c:pt idx="36">
                  <c:v>17</c:v>
                </c:pt>
                <c:pt idx="37">
                  <c:v>13</c:v>
                </c:pt>
                <c:pt idx="38">
                  <c:v>12</c:v>
                </c:pt>
                <c:pt idx="39">
                  <c:v>12</c:v>
                </c:pt>
                <c:pt idx="40">
                  <c:v>11</c:v>
                </c:pt>
                <c:pt idx="41">
                  <c:v>11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E-4FC7-8C6B-629FE8545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49721280"/>
        <c:axId val="1962531488"/>
      </c:barChart>
      <c:catAx>
        <c:axId val="2049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/>
                </a:solidFill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2531488"/>
        <c:crosses val="autoZero"/>
        <c:auto val="1"/>
        <c:lblAlgn val="ctr"/>
        <c:lblOffset val="100"/>
        <c:noMultiLvlLbl val="0"/>
      </c:catAx>
      <c:valAx>
        <c:axId val="196253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9721280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549524287384476"/>
          <c:y val="0.236602801260659"/>
          <c:w val="0.71715048686516125"/>
          <c:h val="0.64764297078689426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8.8516181501363256E-2"/>
                  <c:y val="-0.1033581793693576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EF-477D-A304-0174852E7AEE}"/>
                </c:ext>
              </c:extLst>
            </c:dLbl>
            <c:dLbl>
              <c:idx val="1"/>
              <c:layout>
                <c:manualLayout>
                  <c:x val="-0.10768320606201835"/>
                  <c:y val="-0.311891558442842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F-477D-A304-0174852E7AEE}"/>
                </c:ext>
              </c:extLst>
            </c:dLbl>
            <c:dLbl>
              <c:idx val="2"/>
              <c:layout>
                <c:manualLayout>
                  <c:x val="0"/>
                  <c:y val="-0.136430790242029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EF-477D-A304-0174852E7AEE}"/>
                </c:ext>
              </c:extLst>
            </c:dLbl>
            <c:dLbl>
              <c:idx val="3"/>
              <c:layout>
                <c:manualLayout>
                  <c:x val="-4.6287665616967476E-2"/>
                  <c:y val="-0.11382986928996505"/>
                </c:manualLayout>
              </c:layout>
              <c:tx>
                <c:rich>
                  <a:bodyPr/>
                  <a:lstStyle/>
                  <a:p>
                    <a:fld id="{AAF4E5EE-0801-41C5-AA6B-FCB88A71BDE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2543CF27-2288-45B8-8D44-B88144DD8E3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13.93%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8FEF-477D-A304-0174852E7A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1143</c:v>
                </c:pt>
                <c:pt idx="1">
                  <c:v>1286</c:v>
                </c:pt>
                <c:pt idx="2">
                  <c:v>446</c:v>
                </c:pt>
                <c:pt idx="3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E-46F7-8331-63DDF87A5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3270</c:v>
                </c:pt>
                <c:pt idx="1">
                  <c:v>36</c:v>
                </c:pt>
                <c:pt idx="2">
                  <c:v>23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E-4039-91A3-12DAF5C66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49725120"/>
        <c:axId val="1959247408"/>
      </c:barChart>
      <c:catAx>
        <c:axId val="2049725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9247408"/>
        <c:crosses val="autoZero"/>
        <c:auto val="1"/>
        <c:lblAlgn val="ctr"/>
        <c:lblOffset val="100"/>
        <c:noMultiLvlLbl val="0"/>
      </c:catAx>
      <c:valAx>
        <c:axId val="195924740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497251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821148406340209"/>
          <c:y val="0.13937260581627733"/>
          <c:w val="0.84378709161844945"/>
          <c:h val="0.85156242532364379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16251361347339732"/>
                  <c:y val="2.987694826498410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A4-44EF-A234-2184225EA23C}"/>
                </c:ext>
              </c:extLst>
            </c:dLbl>
            <c:dLbl>
              <c:idx val="1"/>
              <c:layout>
                <c:manualLayout>
                  <c:x val="0.17723587143444783"/>
                  <c:y val="-0.162200233293903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4-44EF-A234-2184225EA23C}"/>
                </c:ext>
              </c:extLst>
            </c:dLbl>
            <c:dLbl>
              <c:idx val="2"/>
              <c:layout>
                <c:manualLayout>
                  <c:x val="1.5654588352121891E-2"/>
                  <c:y val="-5.33489219379028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4-44EF-A234-2184225EA23C}"/>
                </c:ext>
              </c:extLst>
            </c:dLbl>
            <c:dLbl>
              <c:idx val="3"/>
              <c:layout>
                <c:manualLayout>
                  <c:x val="3.8384785165345943E-2"/>
                  <c:y val="-7.99638457523250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A4-44EF-A234-2184225EA2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1468</c:v>
                </c:pt>
                <c:pt idx="1">
                  <c:v>1133</c:v>
                </c:pt>
                <c:pt idx="2">
                  <c:v>588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6-4043-AB82-1235B72A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Baja California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4 Noroeste</c:v>
                </c:pt>
                <c:pt idx="28">
                  <c:v>Tamaulipas</c:v>
                </c:pt>
                <c:pt idx="29">
                  <c:v>CEFERESO No. 5 Oriente</c:v>
                </c:pt>
                <c:pt idx="30">
                  <c:v>CEFERESO No. 11 CPS Sonora</c:v>
                </c:pt>
                <c:pt idx="31">
                  <c:v>CEFERESO No. 14 CPS Durango</c:v>
                </c:pt>
                <c:pt idx="32">
                  <c:v>Tlaxcala</c:v>
                </c:pt>
                <c:pt idx="33">
                  <c:v>CEFERESO No. 15 CPS Chiapas</c:v>
                </c:pt>
                <c:pt idx="34">
                  <c:v>CEFERESO No. 16 CPS Femenil Morelos </c:v>
                </c:pt>
                <c:pt idx="35">
                  <c:v>CEFERESO No. 17 CPS Michoacán</c:v>
                </c:pt>
                <c:pt idx="36">
                  <c:v>CEFERESO No. 12 CPS Guanajuato</c:v>
                </c:pt>
                <c:pt idx="37">
                  <c:v>Guanajuato</c:v>
                </c:pt>
                <c:pt idx="38">
                  <c:v>Centro Penitenciario Federal 18 CPS Coahuila</c:v>
                </c:pt>
                <c:pt idx="39">
                  <c:v>Aguascalientes</c:v>
                </c:pt>
                <c:pt idx="40">
                  <c:v>Colima</c:v>
                </c:pt>
                <c:pt idx="41">
                  <c:v>CEFEREPSI </c:v>
                </c:pt>
                <c:pt idx="42">
                  <c:v>CEFERESO No. 8 Nor-Poniente</c:v>
                </c:pt>
                <c:pt idx="43">
                  <c:v>Coahuila de Zaragoza</c:v>
                </c:pt>
                <c:pt idx="44">
                  <c:v>CEFERESO No. 1 Altiplano</c:v>
                </c:pt>
                <c:pt idx="45">
                  <c:v>CEFERESO No. 7 Nor-Noroeste</c:v>
                </c:pt>
              </c:strCache>
            </c:strRef>
          </c:cat>
          <c:val>
            <c:numRef>
              <c:f>PPIEF_GRA_PAG_6!$B$6:$B$51</c:f>
              <c:numCache>
                <c:formatCode>#,##0</c:formatCode>
                <c:ptCount val="46"/>
                <c:pt idx="0">
                  <c:v>1150</c:v>
                </c:pt>
                <c:pt idx="1">
                  <c:v>1021</c:v>
                </c:pt>
                <c:pt idx="2" formatCode="General">
                  <c:v>665</c:v>
                </c:pt>
                <c:pt idx="3" formatCode="General">
                  <c:v>570</c:v>
                </c:pt>
                <c:pt idx="4" formatCode="General">
                  <c:v>521</c:v>
                </c:pt>
                <c:pt idx="5" formatCode="General">
                  <c:v>477</c:v>
                </c:pt>
                <c:pt idx="6" formatCode="General">
                  <c:v>474</c:v>
                </c:pt>
                <c:pt idx="7" formatCode="General">
                  <c:v>371</c:v>
                </c:pt>
                <c:pt idx="8" formatCode="General">
                  <c:v>338</c:v>
                </c:pt>
                <c:pt idx="9" formatCode="General">
                  <c:v>330</c:v>
                </c:pt>
                <c:pt idx="10" formatCode="General">
                  <c:v>272</c:v>
                </c:pt>
                <c:pt idx="11" formatCode="General">
                  <c:v>179</c:v>
                </c:pt>
                <c:pt idx="12" formatCode="General">
                  <c:v>157</c:v>
                </c:pt>
                <c:pt idx="13" formatCode="General">
                  <c:v>156</c:v>
                </c:pt>
                <c:pt idx="14" formatCode="General">
                  <c:v>139</c:v>
                </c:pt>
                <c:pt idx="15" formatCode="General">
                  <c:v>122</c:v>
                </c:pt>
                <c:pt idx="16" formatCode="General">
                  <c:v>112</c:v>
                </c:pt>
                <c:pt idx="17" formatCode="General">
                  <c:v>104</c:v>
                </c:pt>
                <c:pt idx="18" formatCode="General">
                  <c:v>93</c:v>
                </c:pt>
                <c:pt idx="19" formatCode="General">
                  <c:v>85</c:v>
                </c:pt>
                <c:pt idx="20" formatCode="General">
                  <c:v>85</c:v>
                </c:pt>
                <c:pt idx="21" formatCode="General">
                  <c:v>56</c:v>
                </c:pt>
                <c:pt idx="22" formatCode="General">
                  <c:v>55</c:v>
                </c:pt>
                <c:pt idx="23" formatCode="General">
                  <c:v>44</c:v>
                </c:pt>
                <c:pt idx="24" formatCode="General">
                  <c:v>38</c:v>
                </c:pt>
                <c:pt idx="25" formatCode="General">
                  <c:v>37</c:v>
                </c:pt>
                <c:pt idx="26" formatCode="General">
                  <c:v>33</c:v>
                </c:pt>
                <c:pt idx="27" formatCode="General">
                  <c:v>33</c:v>
                </c:pt>
                <c:pt idx="28" formatCode="General">
                  <c:v>29</c:v>
                </c:pt>
                <c:pt idx="29" formatCode="General">
                  <c:v>27</c:v>
                </c:pt>
                <c:pt idx="30" formatCode="General">
                  <c:v>26</c:v>
                </c:pt>
                <c:pt idx="31" formatCode="General">
                  <c:v>22</c:v>
                </c:pt>
                <c:pt idx="32" formatCode="General">
                  <c:v>20</c:v>
                </c:pt>
                <c:pt idx="33" formatCode="General">
                  <c:v>18</c:v>
                </c:pt>
                <c:pt idx="34" formatCode="General">
                  <c:v>16</c:v>
                </c:pt>
                <c:pt idx="35" formatCode="General">
                  <c:v>12</c:v>
                </c:pt>
                <c:pt idx="36" formatCode="General">
                  <c:v>11</c:v>
                </c:pt>
                <c:pt idx="37" formatCode="General">
                  <c:v>10</c:v>
                </c:pt>
                <c:pt idx="38" formatCode="General">
                  <c:v>10</c:v>
                </c:pt>
                <c:pt idx="39" formatCode="General">
                  <c:v>8</c:v>
                </c:pt>
                <c:pt idx="40" formatCode="General">
                  <c:v>8</c:v>
                </c:pt>
                <c:pt idx="41" formatCode="General">
                  <c:v>5</c:v>
                </c:pt>
                <c:pt idx="42" formatCode="General">
                  <c:v>3</c:v>
                </c:pt>
                <c:pt idx="43" formatCode="General">
                  <c:v>2</c:v>
                </c:pt>
                <c:pt idx="44" formatCode="General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5-411C-93CC-00389380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11684784"/>
        <c:axId val="1475478720"/>
      </c:barChart>
      <c:catAx>
        <c:axId val="14116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75478720"/>
        <c:crosses val="autoZero"/>
        <c:auto val="1"/>
        <c:lblAlgn val="ctr"/>
        <c:lblOffset val="100"/>
        <c:noMultiLvlLbl val="0"/>
      </c:catAx>
      <c:valAx>
        <c:axId val="14754787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116847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Michoacán de Ocampo</c:v>
                </c:pt>
                <c:pt idx="5">
                  <c:v>Nuevo León</c:v>
                </c:pt>
                <c:pt idx="6">
                  <c:v>Guanajuato</c:v>
                </c:pt>
                <c:pt idx="7">
                  <c:v>San Luis Potosí</c:v>
                </c:pt>
                <c:pt idx="8">
                  <c:v>Sonora</c:v>
                </c:pt>
                <c:pt idx="9">
                  <c:v>Estado de México</c:v>
                </c:pt>
                <c:pt idx="10">
                  <c:v>Centro Penitenciario Federal 18 CPS Coahuila</c:v>
                </c:pt>
                <c:pt idx="11">
                  <c:v>Jalisco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Chihuahua</c:v>
                </c:pt>
                <c:pt idx="18">
                  <c:v>Durango</c:v>
                </c:pt>
                <c:pt idx="19">
                  <c:v>Hidalgo</c:v>
                </c:pt>
                <c:pt idx="20">
                  <c:v>CEFEREPSI</c:v>
                </c:pt>
                <c:pt idx="21">
                  <c:v>Chiapas</c:v>
                </c:pt>
                <c:pt idx="22">
                  <c:v>Guerrero</c:v>
                </c:pt>
                <c:pt idx="23">
                  <c:v>Quintana Roo</c:v>
                </c:pt>
                <c:pt idx="24">
                  <c:v>CEFERESO No. 15 CPS Chiapas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CEFERESO No. 8 Nor-Poniente</c:v>
                </c:pt>
                <c:pt idx="28">
                  <c:v>Zacatecas</c:v>
                </c:pt>
                <c:pt idx="29">
                  <c:v>Oaxaca</c:v>
                </c:pt>
                <c:pt idx="30">
                  <c:v>Tabasco</c:v>
                </c:pt>
                <c:pt idx="31">
                  <c:v>Tamaulipas</c:v>
                </c:pt>
                <c:pt idx="32">
                  <c:v>Tlaxcala</c:v>
                </c:pt>
                <c:pt idx="33">
                  <c:v>Querétaro</c:v>
                </c:pt>
                <c:pt idx="34">
                  <c:v>Nayarit</c:v>
                </c:pt>
                <c:pt idx="35">
                  <c:v>Coahuila de Zaragoza</c:v>
                </c:pt>
                <c:pt idx="36">
                  <c:v>CEFERESO No. 7 Nor-Noroeste</c:v>
                </c:pt>
                <c:pt idx="37">
                  <c:v>CEFERESO No. 5 Oriente</c:v>
                </c:pt>
                <c:pt idx="38">
                  <c:v>Yucatán</c:v>
                </c:pt>
                <c:pt idx="39">
                  <c:v>Morelos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629</c:v>
                </c:pt>
                <c:pt idx="1">
                  <c:v>574</c:v>
                </c:pt>
                <c:pt idx="2">
                  <c:v>469</c:v>
                </c:pt>
                <c:pt idx="3">
                  <c:v>427</c:v>
                </c:pt>
                <c:pt idx="4">
                  <c:v>333</c:v>
                </c:pt>
                <c:pt idx="5">
                  <c:v>330</c:v>
                </c:pt>
                <c:pt idx="6">
                  <c:v>311</c:v>
                </c:pt>
                <c:pt idx="7">
                  <c:v>306</c:v>
                </c:pt>
                <c:pt idx="8">
                  <c:v>302</c:v>
                </c:pt>
                <c:pt idx="9">
                  <c:v>299</c:v>
                </c:pt>
                <c:pt idx="10">
                  <c:v>272</c:v>
                </c:pt>
                <c:pt idx="11">
                  <c:v>270</c:v>
                </c:pt>
                <c:pt idx="12">
                  <c:v>228</c:v>
                </c:pt>
                <c:pt idx="13">
                  <c:v>224</c:v>
                </c:pt>
                <c:pt idx="14">
                  <c:v>212</c:v>
                </c:pt>
                <c:pt idx="15">
                  <c:v>144</c:v>
                </c:pt>
                <c:pt idx="16">
                  <c:v>131</c:v>
                </c:pt>
                <c:pt idx="17">
                  <c:v>127</c:v>
                </c:pt>
                <c:pt idx="18">
                  <c:v>126</c:v>
                </c:pt>
                <c:pt idx="19">
                  <c:v>111</c:v>
                </c:pt>
                <c:pt idx="20">
                  <c:v>107</c:v>
                </c:pt>
                <c:pt idx="21">
                  <c:v>104</c:v>
                </c:pt>
                <c:pt idx="22">
                  <c:v>98</c:v>
                </c:pt>
                <c:pt idx="23">
                  <c:v>96</c:v>
                </c:pt>
                <c:pt idx="24">
                  <c:v>95</c:v>
                </c:pt>
                <c:pt idx="25">
                  <c:v>91</c:v>
                </c:pt>
                <c:pt idx="26">
                  <c:v>90</c:v>
                </c:pt>
                <c:pt idx="27">
                  <c:v>87</c:v>
                </c:pt>
                <c:pt idx="28">
                  <c:v>80</c:v>
                </c:pt>
                <c:pt idx="29">
                  <c:v>78</c:v>
                </c:pt>
                <c:pt idx="30">
                  <c:v>68</c:v>
                </c:pt>
                <c:pt idx="31">
                  <c:v>67</c:v>
                </c:pt>
                <c:pt idx="32">
                  <c:v>53</c:v>
                </c:pt>
                <c:pt idx="33">
                  <c:v>51</c:v>
                </c:pt>
                <c:pt idx="34">
                  <c:v>48</c:v>
                </c:pt>
                <c:pt idx="35">
                  <c:v>45</c:v>
                </c:pt>
                <c:pt idx="36">
                  <c:v>44</c:v>
                </c:pt>
                <c:pt idx="37">
                  <c:v>43</c:v>
                </c:pt>
                <c:pt idx="38">
                  <c:v>43</c:v>
                </c:pt>
                <c:pt idx="39">
                  <c:v>42</c:v>
                </c:pt>
                <c:pt idx="40">
                  <c:v>38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8-4F15-B3FF-2FAFDDB89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1644496"/>
        <c:axId val="398910751"/>
      </c:barChart>
      <c:catAx>
        <c:axId val="14116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98910751"/>
        <c:crosses val="autoZero"/>
        <c:auto val="1"/>
        <c:lblAlgn val="ctr"/>
        <c:lblOffset val="100"/>
        <c:noMultiLvlLbl val="0"/>
      </c:catAx>
      <c:valAx>
        <c:axId val="39891075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1164449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0-5AED-4674-AA4C-1C7EAFE4B21A}"/>
              </c:ext>
            </c:extLst>
          </c:dPt>
          <c:dPt>
            <c:idx val="1"/>
            <c:invertIfNegative val="0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1-5AED-4674-AA4C-1C7EAFE4B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6682</c:v>
                </c:pt>
                <c:pt idx="1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7-4B21-9310-E04DD8B8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1702656"/>
        <c:axId val="398909759"/>
      </c:barChart>
      <c:catAx>
        <c:axId val="141170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98909759"/>
        <c:crosses val="autoZero"/>
        <c:auto val="1"/>
        <c:lblAlgn val="ctr"/>
        <c:lblOffset val="100"/>
        <c:noMultiLvlLbl val="0"/>
      </c:catAx>
      <c:valAx>
        <c:axId val="39890975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11702656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E70-4DF6-B7D9-6045BBD25756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E70-4DF6-B7D9-6045BBD25756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ADE0-4877-947B-C19475CB3A7E}"/>
              </c:ext>
            </c:extLst>
          </c:dPt>
          <c:dLbls>
            <c:dLbl>
              <c:idx val="0"/>
              <c:layout>
                <c:manualLayout>
                  <c:x val="-0.23186885050254114"/>
                  <c:y val="2.08195698712661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0-4DF6-B7D9-6045BBD25756}"/>
                </c:ext>
              </c:extLst>
            </c:dLbl>
            <c:dLbl>
              <c:idx val="1"/>
              <c:layout>
                <c:manualLayout>
                  <c:x val="0.1754878254244539"/>
                  <c:y val="-0.157620260120170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0-4DF6-B7D9-6045BBD25756}"/>
                </c:ext>
              </c:extLst>
            </c:dLbl>
            <c:dLbl>
              <c:idx val="2"/>
              <c:layout>
                <c:manualLayout>
                  <c:x val="-0.10082860473171833"/>
                  <c:y val="-0.111076720268879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0-4877-947B-C19475CB3A7E}"/>
                </c:ext>
              </c:extLst>
            </c:dLbl>
            <c:dLbl>
              <c:idx val="3"/>
              <c:layout>
                <c:manualLayout>
                  <c:x val="-3.8762942581638461E-2"/>
                  <c:y val="-0.1365301236227275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0-4877-947B-C19475CB3A7E}"/>
                </c:ext>
              </c:extLst>
            </c:dLbl>
            <c:dLbl>
              <c:idx val="4"/>
              <c:layout>
                <c:manualLayout>
                  <c:x val="8.4609165673141751E-2"/>
                  <c:y val="-9.48427226982788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0-4877-947B-C19475CB3A7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'PPPAMGE_GRA PAG_13'!$A$14:$A$18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'PPPAMGE_GRA PAG_13'!$B$14:$B$18</c:f>
              <c:numCache>
                <c:formatCode>#,##0</c:formatCode>
                <c:ptCount val="5"/>
                <c:pt idx="0">
                  <c:v>5116</c:v>
                </c:pt>
                <c:pt idx="1">
                  <c:v>2062</c:v>
                </c:pt>
                <c:pt idx="2" formatCode="General">
                  <c:v>899</c:v>
                </c:pt>
                <c:pt idx="3" formatCode="General">
                  <c:v>350</c:v>
                </c:pt>
                <c:pt idx="4" formatCode="General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70-4DF6-B7D9-6045BBD2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8.5117039839354373E-3"/>
                  <c:y val="-1.59096233177452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0-40F2-B9C3-D2D780CB7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Baja California</c:v>
                </c:pt>
                <c:pt idx="8">
                  <c:v>Chiapas</c:v>
                </c:pt>
                <c:pt idx="9">
                  <c:v>Hidalgo</c:v>
                </c:pt>
                <c:pt idx="10">
                  <c:v>Guerrero</c:v>
                </c:pt>
                <c:pt idx="11">
                  <c:v>Oaxaca</c:v>
                </c:pt>
                <c:pt idx="12">
                  <c:v>Tamaulipas</c:v>
                </c:pt>
                <c:pt idx="13">
                  <c:v>Morelos</c:v>
                </c:pt>
                <c:pt idx="14">
                  <c:v>Tabasco</c:v>
                </c:pt>
                <c:pt idx="15">
                  <c:v>Guanajuato</c:v>
                </c:pt>
                <c:pt idx="16">
                  <c:v>Nuevo León</c:v>
                </c:pt>
                <c:pt idx="17">
                  <c:v>Michoacán de Ocampo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Aguascalientes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Baja California Sur</c:v>
                </c:pt>
                <c:pt idx="35">
                  <c:v>Centro Penitenciario Federal 18 CPS Coahuila</c:v>
                </c:pt>
                <c:pt idx="36">
                  <c:v>CEFERESO No. 15 CPS Chiapas</c:v>
                </c:pt>
                <c:pt idx="37">
                  <c:v>CEFERESO No. 1 Altiplano</c:v>
                </c:pt>
                <c:pt idx="38">
                  <c:v>CEFERESO No. 16 CPS Femenil Morelos</c:v>
                </c:pt>
                <c:pt idx="39">
                  <c:v>CEFERESO No. 17 CPS Michoacán</c:v>
                </c:pt>
                <c:pt idx="40">
                  <c:v>Tlaxcala</c:v>
                </c:pt>
                <c:pt idx="41">
                  <c:v>CEFERESO No. 5 Oriente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1143</c:v>
                </c:pt>
                <c:pt idx="1">
                  <c:v>818</c:v>
                </c:pt>
                <c:pt idx="2">
                  <c:v>519</c:v>
                </c:pt>
                <c:pt idx="3">
                  <c:v>461</c:v>
                </c:pt>
                <c:pt idx="4">
                  <c:v>350</c:v>
                </c:pt>
                <c:pt idx="5">
                  <c:v>334</c:v>
                </c:pt>
                <c:pt idx="6">
                  <c:v>301</c:v>
                </c:pt>
                <c:pt idx="7">
                  <c:v>286</c:v>
                </c:pt>
                <c:pt idx="8">
                  <c:v>280</c:v>
                </c:pt>
                <c:pt idx="9">
                  <c:v>279</c:v>
                </c:pt>
                <c:pt idx="10">
                  <c:v>270</c:v>
                </c:pt>
                <c:pt idx="11">
                  <c:v>258</c:v>
                </c:pt>
                <c:pt idx="12">
                  <c:v>234</c:v>
                </c:pt>
                <c:pt idx="13">
                  <c:v>228</c:v>
                </c:pt>
                <c:pt idx="14">
                  <c:v>221</c:v>
                </c:pt>
                <c:pt idx="15">
                  <c:v>220</c:v>
                </c:pt>
                <c:pt idx="16">
                  <c:v>212</c:v>
                </c:pt>
                <c:pt idx="17">
                  <c:v>205</c:v>
                </c:pt>
                <c:pt idx="18">
                  <c:v>186</c:v>
                </c:pt>
                <c:pt idx="19">
                  <c:v>158</c:v>
                </c:pt>
                <c:pt idx="20">
                  <c:v>156</c:v>
                </c:pt>
                <c:pt idx="21">
                  <c:v>148</c:v>
                </c:pt>
                <c:pt idx="22">
                  <c:v>115</c:v>
                </c:pt>
                <c:pt idx="23">
                  <c:v>112</c:v>
                </c:pt>
                <c:pt idx="24">
                  <c:v>105</c:v>
                </c:pt>
                <c:pt idx="25">
                  <c:v>98</c:v>
                </c:pt>
                <c:pt idx="26">
                  <c:v>87</c:v>
                </c:pt>
                <c:pt idx="27">
                  <c:v>72</c:v>
                </c:pt>
                <c:pt idx="28">
                  <c:v>67</c:v>
                </c:pt>
                <c:pt idx="29">
                  <c:v>62</c:v>
                </c:pt>
                <c:pt idx="30">
                  <c:v>58</c:v>
                </c:pt>
                <c:pt idx="31">
                  <c:v>58</c:v>
                </c:pt>
                <c:pt idx="32">
                  <c:v>55</c:v>
                </c:pt>
                <c:pt idx="33">
                  <c:v>49</c:v>
                </c:pt>
                <c:pt idx="34">
                  <c:v>45</c:v>
                </c:pt>
                <c:pt idx="35">
                  <c:v>45</c:v>
                </c:pt>
                <c:pt idx="36" formatCode="General">
                  <c:v>44</c:v>
                </c:pt>
                <c:pt idx="37">
                  <c:v>42</c:v>
                </c:pt>
                <c:pt idx="38" formatCode="General">
                  <c:v>36</c:v>
                </c:pt>
                <c:pt idx="39" formatCode="General">
                  <c:v>36</c:v>
                </c:pt>
                <c:pt idx="40">
                  <c:v>34</c:v>
                </c:pt>
                <c:pt idx="41">
                  <c:v>33</c:v>
                </c:pt>
                <c:pt idx="42">
                  <c:v>31</c:v>
                </c:pt>
                <c:pt idx="43">
                  <c:v>16</c:v>
                </c:pt>
                <c:pt idx="44" formatCode="General">
                  <c:v>10</c:v>
                </c:pt>
                <c:pt idx="4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2-43C4-88BA-2F82D29A9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60085504"/>
        <c:axId val="1959244928"/>
      </c:barChart>
      <c:catAx>
        <c:axId val="19600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9244928"/>
        <c:crosses val="autoZero"/>
        <c:auto val="1"/>
        <c:lblAlgn val="ctr"/>
        <c:lblOffset val="100"/>
        <c:noMultiLvlLbl val="0"/>
      </c:catAx>
      <c:valAx>
        <c:axId val="19592449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600855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413168814881358"/>
          <c:y val="0.15617223132605867"/>
          <c:w val="0.73545347904630665"/>
          <c:h val="0.66362674529276677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5.6003939813295017E-2"/>
                  <c:y val="-2.6829629843688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8-4A2F-978C-DFEF72451D21}"/>
                </c:ext>
              </c:extLst>
            </c:dLbl>
            <c:dLbl>
              <c:idx val="1"/>
              <c:layout>
                <c:manualLayout>
                  <c:x val="0.15613432910635971"/>
                  <c:y val="-0.29072041404734167"/>
                </c:manualLayout>
              </c:layout>
              <c:tx>
                <c:rich>
                  <a:bodyPr/>
                  <a:lstStyle/>
                  <a:p>
                    <a:fld id="{5EE23150-D021-4FE1-9FBF-2719891EF09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5C9418A-9BDD-42BD-91FD-160C1E58BD91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63.31%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EA8-4A2F-978C-DFEF72451D21}"/>
                </c:ext>
              </c:extLst>
            </c:dLbl>
            <c:dLbl>
              <c:idx val="2"/>
              <c:layout>
                <c:manualLayout>
                  <c:x val="-6.6689829512282861E-2"/>
                  <c:y val="-1.03536808974926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8-4A2F-978C-DFEF72451D21}"/>
                </c:ext>
              </c:extLst>
            </c:dLbl>
            <c:dLbl>
              <c:idx val="3"/>
              <c:layout>
                <c:manualLayout>
                  <c:x val="4.7385260370697291E-2"/>
                  <c:y val="-7.63809174179694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8-4A2F-978C-DFEF72451D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2313</c:v>
                </c:pt>
                <c:pt idx="1">
                  <c:v>5432</c:v>
                </c:pt>
                <c:pt idx="2">
                  <c:v>311</c:v>
                </c:pt>
                <c:pt idx="3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F-4F5A-A984-6E4CA275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DB3-4AA8-ADB9-B18AACB0E96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DB3-4AA8-ADB9-B18AACB0E967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68C-48A8-95C0-D1A37B1BBD25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C68C-48A8-95C0-D1A37B1BBD25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C68C-48A8-95C0-D1A37B1BBD25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C68C-48A8-95C0-D1A37B1BBD25}"/>
              </c:ext>
            </c:extLst>
          </c:dPt>
          <c:dLbls>
            <c:dLbl>
              <c:idx val="0"/>
              <c:layout>
                <c:manualLayout>
                  <c:x val="-0.22249517258841719"/>
                  <c:y val="7.27158234998504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24481452-B5F8-454B-A17D-476FA99D4DA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973B6334-B0AF-4361-A9F0-87AFBC562392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DB3-4AA8-ADB9-B18AACB0E967}"/>
                </c:ext>
              </c:extLst>
            </c:dLbl>
            <c:dLbl>
              <c:idx val="1"/>
              <c:layout>
                <c:manualLayout>
                  <c:x val="0.19179928699092122"/>
                  <c:y val="-0.241759685410137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B3-4AA8-ADB9-B18AACB0E967}"/>
                </c:ext>
              </c:extLst>
            </c:dLbl>
            <c:dLbl>
              <c:idx val="2"/>
              <c:layout>
                <c:manualLayout>
                  <c:x val="7.5135565512780974E-4"/>
                  <c:y val="-0.1284647298778524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C-48A8-95C0-D1A37B1BBD25}"/>
                </c:ext>
              </c:extLst>
            </c:dLbl>
            <c:dLbl>
              <c:idx val="3"/>
              <c:layout>
                <c:manualLayout>
                  <c:x val="-4.201594126710214E-2"/>
                  <c:y val="-8.352698161858350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C-48A8-95C0-D1A37B1BBD2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14761</c:v>
                </c:pt>
                <c:pt idx="1">
                  <c:v>6558</c:v>
                </c:pt>
                <c:pt idx="2">
                  <c:v>5490</c:v>
                </c:pt>
                <c:pt idx="3" formatCode="General">
                  <c:v>522</c:v>
                </c:pt>
                <c:pt idx="4" formatCode="General">
                  <c:v>107</c:v>
                </c:pt>
                <c:pt idx="5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B3-4AA8-ADB9-B18AACB0E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2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tx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tx1"/>
    </cs:fontRef>
  </cs:dataPoint3D>
  <cs:dataPointLine>
    <cs:lnRef idx="1">
      <cs:styleClr val="auto"/>
    </cs:lnRef>
    <cs:lineWidthScale>7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85000"/>
      </a:schemeClr>
    </cs:fillRef>
    <cs:effectRef idx="3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25000"/>
      </a:schemeClr>
    </cs:fillRef>
    <cs:effectRef idx="3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2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NOVIEMBRE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A46DED-808F-1F79-810B-9D9B993291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C0ACE6-5219-A5C9-95E3-5AC6AD0D21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028B997-120D-3DE0-C0EB-CB2BACDA86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CA23A65-33D2-30D0-A810-FBB66AC0BB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AE9FA85-C380-470A-4136-87A125654D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99CE94-0F68-EC1B-0E8E-CA07353CEF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CDEE75D-E09F-49E3-3293-4F7FA4BBD0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8F82D6-8A27-CA6E-EBE7-F473DEE79A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3</xdr:row>
      <xdr:rowOff>6350</xdr:rowOff>
    </xdr:from>
    <xdr:to>
      <xdr:col>12</xdr:col>
      <xdr:colOff>615950</xdr:colOff>
      <xdr:row>30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49131A-81DC-D9B2-9190-1335548E0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154515</xdr:colOff>
      <xdr:row>3</xdr:row>
      <xdr:rowOff>2116</xdr:rowOff>
    </xdr:from>
    <xdr:to>
      <xdr:col>11</xdr:col>
      <xdr:colOff>63500</xdr:colOff>
      <xdr:row>24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3C0F98-597E-4120-A4C8-97ACE1CC8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4</xdr:row>
      <xdr:rowOff>52917</xdr:rowOff>
    </xdr:from>
    <xdr:to>
      <xdr:col>14</xdr:col>
      <xdr:colOff>518583</xdr:colOff>
      <xdr:row>25</xdr:row>
      <xdr:rowOff>10583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806863-130F-4E3D-A4AE-C48F056D4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97741</xdr:colOff>
      <xdr:row>3</xdr:row>
      <xdr:rowOff>66236</xdr:rowOff>
    </xdr:from>
    <xdr:to>
      <xdr:col>16</xdr:col>
      <xdr:colOff>560293</xdr:colOff>
      <xdr:row>55</xdr:row>
      <xdr:rowOff>67234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439E37-72A7-40C4-805A-7CDBC167A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109602</xdr:colOff>
      <xdr:row>4</xdr:row>
      <xdr:rowOff>49162</xdr:rowOff>
    </xdr:from>
    <xdr:to>
      <xdr:col>12</xdr:col>
      <xdr:colOff>209182</xdr:colOff>
      <xdr:row>31</xdr:row>
      <xdr:rowOff>216224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100AC5-DE44-4B15-ADC0-8A955D616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5</xdr:row>
      <xdr:rowOff>149678</xdr:rowOff>
    </xdr:from>
    <xdr:to>
      <xdr:col>19</xdr:col>
      <xdr:colOff>245494</xdr:colOff>
      <xdr:row>59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859A72-5ACC-49B2-BA5E-C09B1F4A2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E58DC2-E08C-C0DE-C22F-9688F4B1AB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2</xdr:row>
      <xdr:rowOff>180975</xdr:rowOff>
    </xdr:from>
    <xdr:to>
      <xdr:col>12</xdr:col>
      <xdr:colOff>533400</xdr:colOff>
      <xdr:row>93</xdr:row>
      <xdr:rowOff>238125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8268401-4FA5-C665-5968-A586A2E5D3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56029</xdr:colOff>
      <xdr:row>3</xdr:row>
      <xdr:rowOff>46317</xdr:rowOff>
    </xdr:from>
    <xdr:to>
      <xdr:col>12</xdr:col>
      <xdr:colOff>481479</xdr:colOff>
      <xdr:row>30</xdr:row>
      <xdr:rowOff>173317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DC6CF3-0533-0FAD-4014-B8E2717D37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AC0096-CEC9-22E7-861A-6387D2E484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44824</xdr:rowOff>
    </xdr:from>
    <xdr:to>
      <xdr:col>12</xdr:col>
      <xdr:colOff>560294</xdr:colOff>
      <xdr:row>31</xdr:row>
      <xdr:rowOff>76201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685CD9-CFA1-467E-0432-6D1FC7511A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168087</xdr:colOff>
      <xdr:row>2</xdr:row>
      <xdr:rowOff>140821</xdr:rowOff>
    </xdr:from>
    <xdr:to>
      <xdr:col>12</xdr:col>
      <xdr:colOff>530037</xdr:colOff>
      <xdr:row>94</xdr:row>
      <xdr:rowOff>55096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C31C60-1788-F91B-8562-4A94639B3F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80282</xdr:rowOff>
    </xdr:from>
    <xdr:to>
      <xdr:col>12</xdr:col>
      <xdr:colOff>263525</xdr:colOff>
      <xdr:row>32</xdr:row>
      <xdr:rowOff>15875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B270C2-DE9B-412F-B96B-B0935868D4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244807</xdr:colOff>
      <xdr:row>4</xdr:row>
      <xdr:rowOff>5267</xdr:rowOff>
    </xdr:from>
    <xdr:to>
      <xdr:col>12</xdr:col>
      <xdr:colOff>601341</xdr:colOff>
      <xdr:row>93</xdr:row>
      <xdr:rowOff>344245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396FEA-1B18-C06B-0CA7-67BA1091DE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5BB567-C6A6-7F89-307C-64AF673EE9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A95907-D62A-5781-6A66-0C7757E581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3</xdr:row>
      <xdr:rowOff>179294</xdr:rowOff>
    </xdr:from>
    <xdr:to>
      <xdr:col>12</xdr:col>
      <xdr:colOff>476997</xdr:colOff>
      <xdr:row>31</xdr:row>
      <xdr:rowOff>147170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FABB8E-7282-033B-5155-119ED125F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169396</xdr:rowOff>
    </xdr:from>
    <xdr:to>
      <xdr:col>12</xdr:col>
      <xdr:colOff>514350</xdr:colOff>
      <xdr:row>94</xdr:row>
      <xdr:rowOff>64621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4EC817-D36E-0107-45FB-E651E8DB38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248931</xdr:colOff>
      <xdr:row>4</xdr:row>
      <xdr:rowOff>167717</xdr:rowOff>
    </xdr:from>
    <xdr:to>
      <xdr:col>11</xdr:col>
      <xdr:colOff>360189</xdr:colOff>
      <xdr:row>30</xdr:row>
      <xdr:rowOff>44825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9CDEBD-9773-2D97-FB14-7C87DA451B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file:///\\10.238.199.22\dansep-estad\2023\Febrero\2%20Cuaderno%20Vulnerable\Menores_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file:///\\10.238.199.22\dansep-estad\2023\Abril\2%20Cuaderno%20Vulnerable\Menores_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11%20Noviembre\5%20Informaci&#243;n%20Complementaria\Captura_Menores_2023.xlsx" TargetMode="External"/><Relationship Id="rId1" Type="http://schemas.openxmlformats.org/officeDocument/2006/relationships/externalLinkPath" Target="file:///\\10.238.199.22\dansep-estad\2023\11%20Noviembre\5%20Informaci&#243;n%20Complementaria\Captura_Menores_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09%20Septiembre\5%20Informacion%20Complementaria\Menores_2023.xlsx" TargetMode="External"/><Relationship Id="rId1" Type="http://schemas.openxmlformats.org/officeDocument/2006/relationships/externalLinkPath" Target="file:///\\10.238.199.22\dansep-estad\2023\09%20Septiembre\5%20Informacion%20Complementaria\Menores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11%20Noviembre\5%20Informaci&#243;n%20Complementaria\Captura_LGBTTI_2023.xlsx" TargetMode="External"/><Relationship Id="rId1" Type="http://schemas.openxmlformats.org/officeDocument/2006/relationships/externalLinkPath" Target="file:///\\10.238.199.22\dansep-estad\2023\11%20Noviembre\5%20Informaci&#243;n%20Complementaria\Captura_LGBTTI_20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06%20Junio\5%20Informacion%20Complementaria\LGBTTI_06_2023.xlsx" TargetMode="External"/><Relationship Id="rId1" Type="http://schemas.openxmlformats.org/officeDocument/2006/relationships/externalLinkPath" Target="file:///\\10.238.199.22\dansep-estad\2023\06%20Junio\5%20Informacion%20Complementaria\LGBTTI_06_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Hoja1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3">
          <cell r="L3">
            <v>2023</v>
          </cell>
        </row>
        <row r="4">
          <cell r="L4" t="str">
            <v>Noviembre</v>
          </cell>
          <cell r="M4">
            <v>11</v>
          </cell>
          <cell r="P4" t="str">
            <v>Diciembre</v>
          </cell>
        </row>
      </sheetData>
      <sheetData sheetId="6">
        <row r="61">
          <cell r="M61">
            <v>338</v>
          </cell>
        </row>
      </sheetData>
      <sheetData sheetId="7"/>
      <sheetData sheetId="8"/>
      <sheetData sheetId="9">
        <row r="61">
          <cell r="L61">
            <v>338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62">
          <cell r="M62">
            <v>327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2023</v>
          </cell>
        </row>
        <row r="4">
          <cell r="P4" t="str">
            <v>Noviembre</v>
          </cell>
          <cell r="T4" t="str">
            <v>Diciembre</v>
          </cell>
        </row>
      </sheetData>
      <sheetData sheetId="4"/>
      <sheetData sheetId="5"/>
      <sheetData sheetId="6"/>
      <sheetData sheetId="7">
        <row r="9">
          <cell r="Q9">
            <v>57</v>
          </cell>
        </row>
        <row r="10">
          <cell r="Q10">
            <v>131</v>
          </cell>
        </row>
        <row r="11">
          <cell r="Q11">
            <v>3</v>
          </cell>
        </row>
        <row r="12">
          <cell r="Q12">
            <v>19</v>
          </cell>
        </row>
        <row r="13">
          <cell r="Q13">
            <v>42</v>
          </cell>
        </row>
        <row r="14">
          <cell r="Q14">
            <v>71</v>
          </cell>
        </row>
        <row r="15">
          <cell r="Q15">
            <v>584</v>
          </cell>
        </row>
        <row r="16">
          <cell r="Q16">
            <v>74</v>
          </cell>
        </row>
        <row r="17">
          <cell r="Q17">
            <v>119</v>
          </cell>
        </row>
        <row r="18">
          <cell r="Q18">
            <v>1</v>
          </cell>
        </row>
        <row r="19">
          <cell r="Q19">
            <v>478</v>
          </cell>
        </row>
        <row r="20">
          <cell r="Q20">
            <v>35</v>
          </cell>
        </row>
        <row r="21">
          <cell r="Q21">
            <v>66</v>
          </cell>
        </row>
        <row r="22">
          <cell r="Q22">
            <v>51</v>
          </cell>
        </row>
        <row r="23">
          <cell r="Q23">
            <v>266</v>
          </cell>
        </row>
        <row r="24">
          <cell r="Q24">
            <v>60</v>
          </cell>
        </row>
        <row r="25">
          <cell r="Q25">
            <v>97</v>
          </cell>
        </row>
        <row r="26">
          <cell r="Q26">
            <v>37</v>
          </cell>
        </row>
        <row r="27">
          <cell r="Q27">
            <v>218</v>
          </cell>
        </row>
        <row r="28">
          <cell r="Q28">
            <v>36</v>
          </cell>
        </row>
        <row r="29">
          <cell r="Q29">
            <v>101</v>
          </cell>
        </row>
        <row r="30">
          <cell r="Q30">
            <v>42</v>
          </cell>
        </row>
        <row r="31">
          <cell r="Q31">
            <v>45</v>
          </cell>
        </row>
        <row r="32">
          <cell r="Q32">
            <v>9</v>
          </cell>
        </row>
        <row r="33">
          <cell r="Q33">
            <v>26</v>
          </cell>
        </row>
        <row r="34">
          <cell r="Q34">
            <v>43</v>
          </cell>
        </row>
        <row r="35">
          <cell r="Q35">
            <v>15</v>
          </cell>
        </row>
        <row r="36">
          <cell r="Q36">
            <v>37</v>
          </cell>
        </row>
        <row r="37">
          <cell r="Q37">
            <v>16</v>
          </cell>
        </row>
        <row r="38">
          <cell r="Q38">
            <v>109</v>
          </cell>
        </row>
        <row r="39">
          <cell r="Q39">
            <v>42</v>
          </cell>
        </row>
        <row r="40">
          <cell r="Q40">
            <v>33</v>
          </cell>
        </row>
        <row r="44">
          <cell r="Q44">
            <v>3</v>
          </cell>
        </row>
        <row r="45">
          <cell r="Q45">
            <v>2</v>
          </cell>
        </row>
        <row r="46">
          <cell r="Q46">
            <v>25</v>
          </cell>
        </row>
        <row r="47">
          <cell r="Q47">
            <v>3</v>
          </cell>
        </row>
        <row r="48">
          <cell r="Q48">
            <v>1</v>
          </cell>
        </row>
        <row r="49">
          <cell r="Q49">
            <v>17</v>
          </cell>
        </row>
        <row r="50">
          <cell r="Q50">
            <v>7</v>
          </cell>
        </row>
        <row r="51">
          <cell r="Q51">
            <v>20</v>
          </cell>
        </row>
        <row r="52">
          <cell r="Q52">
            <v>14</v>
          </cell>
        </row>
        <row r="53">
          <cell r="Q53">
            <v>9</v>
          </cell>
        </row>
        <row r="54">
          <cell r="Q54">
            <v>228</v>
          </cell>
        </row>
        <row r="55">
          <cell r="Q55">
            <v>8</v>
          </cell>
        </row>
        <row r="56">
          <cell r="Q56">
            <v>22</v>
          </cell>
        </row>
        <row r="57">
          <cell r="Q57">
            <v>7</v>
          </cell>
        </row>
        <row r="61">
          <cell r="Q61">
            <v>3329</v>
          </cell>
        </row>
      </sheetData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LGBTTIQ+ TOTAL"/>
      <sheetName val="GRAF PAST LGBTTIQ+"/>
      <sheetName val="GRAF LGBTTTIQ EF CF"/>
      <sheetName val="PPIFSSEF_TAB_PAG_4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>
        <row r="5">
          <cell r="B5" t="str">
            <v>Total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Noviembre&amp;anio=2023&amp;origen=excel" preserveFormatting="0" connectionId="6771" xr16:uid="{C9ED17E9-DB3A-4AEA-A5C5-F83B0D28AF4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Noviembre&amp;anio=2023&amp;origen=excel" preserveFormatting="0" connectionId="6780" xr16:uid="{1658AA83-7E16-4F91-A73F-1590CE3E8D4D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Noviembre&amp;anio=2023&amp;origen=excel" preserveFormatting="0" connectionId="6805" xr16:uid="{0F4B05ED-E954-403D-9751-A7F8816917FC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Noviembre&amp;anio=2023&amp;origen=excel" preserveFormatting="0" connectionId="6813" xr16:uid="{E0C8017D-F91D-4EF8-91EC-032D84A4153F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Noviembre&amp;anio=2023&amp;origen=excel" preserveFormatting="0" connectionId="6831" xr16:uid="{1F7A28C6-8A0F-4C3D-ABEE-906C9EC5B79E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Noviembre&amp;anio=2023&amp;origen=excel" preserveFormatting="0" connectionId="6846" xr16:uid="{7F3227CC-2511-4B89-9F6B-C1F29295F6E6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Noviembre&amp;anio=2023&amp;origen=excel" preserveFormatting="0" connectionId="6863" xr16:uid="{A1DE2875-4D6E-44A3-BB32-501A0A83F38C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Noviembre&amp;anio=2023&amp;origen=excel" preserveFormatting="0" connectionId="6902" xr16:uid="{30AA1166-D2A1-4B21-8695-E95BE9C9953E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Noviembre&amp;anio=2023&amp;origen=excel" preserveFormatting="0" connectionId="6926" xr16:uid="{38FC3E86-476F-465C-85AF-BF2FB80302FD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Noviembre&amp;anio=2023&amp;origen=excel" preserveFormatting="0" connectionId="6928" xr16:uid="{3DE37350-30C5-47CC-A6D4-4E98D844E55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Noviembre&amp;anio=2023&amp;origen=excel" preserveFormatting="0" connectionId="6728" xr16:uid="{D91B9A0D-8EE0-4926-AEDD-6C3A72A26135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Noviembre&amp;anio=2023&amp;origen=excel" preserveFormatting="0" connectionId="6929" xr16:uid="{315649D6-A2EA-48B1-B610-E4CAE4741D73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Noviembre&amp;anio=2023&amp;origen=excel" preserveFormatting="0" connectionId="6930" xr16:uid="{B4C6BB13-F6EB-4BD5-B3AB-584A01E3F83E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Noviembre&amp;anio=2023&amp;origen=excel" preserveFormatting="0" connectionId="6931" xr16:uid="{BBE6B632-0403-44A9-BFB9-E2434B00DF95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Noviembre&amp;anio=2023&amp;origen=excel" preserveFormatting="0" connectionId="6932" xr16:uid="{722880F7-1916-4D0B-820B-DDA1C6E59867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2FC5BE3D-51BA-491A-8880-2C8052B461D4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Noviembre&amp;anio=2023&amp;origen=excel" preserveFormatting="0" connectionId="6933" xr16:uid="{78967B4C-624C-49ED-BCD5-0A2FAEFA648E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Noviembre&amp;anio=2023&amp;origen=excel" preserveFormatting="0" connectionId="6935" xr16:uid="{F9D82D88-0016-4F88-81B9-995045661C66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Noviembre&amp;anio=2023&amp;origen=excel" preserveFormatting="0" connectionId="6936" xr16:uid="{24CA35B3-36C3-4DC1-B076-C9289080298D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Noviembre&amp;anio=2023&amp;origen=excel" preserveFormatting="0" connectionId="6937" xr16:uid="{0AEE63C2-10C2-4C45-A4C0-210FF3FDAB5D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Noviembre&amp;anio=2023&amp;origen=excel" preserveFormatting="0" connectionId="6938" xr16:uid="{4E6268CE-8505-4B88-9032-6966067645B4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Noviembre&amp;anio=2023&amp;origen=excel" preserveFormatting="0" connectionId="6729" xr16:uid="{2590BBCD-DE31-4F52-9A27-93E081E090FB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Noviembre&amp;anio=2023&amp;origen=excel" preserveFormatting="0" connectionId="6939" xr16:uid="{D3CC6B19-FD56-408E-858A-75AA13CAE3D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Noviembre&amp;anio=2023&amp;origen=excel" preserveFormatting="0" connectionId="6942" xr16:uid="{CB946258-758C-47FB-A2DD-6817BA84A8F9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Noviembre&amp;anio=2023&amp;origen=excel" preserveFormatting="0" connectionId="6940" xr16:uid="{C5AF8AAD-FA50-4CD4-9A43-F31268C0C4F4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Noviembre&amp;anio=2023&amp;origen=excel" preserveFormatting="0" connectionId="6941" xr16:uid="{7CA89446-1A52-4BD9-84A8-F79B4C2E0D08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Noviembre&amp;anio=2023&amp;origen=excel" preserveFormatting="0" connectionId="6730" xr16:uid="{44825D3C-2D87-43E4-A2DC-932E118859EA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Noviembre&amp;anio=2023&amp;origen=excel" preserveFormatting="0" connectionId="6731" xr16:uid="{5ADFA24B-A2FA-440E-8F0E-3E7E1ED6917C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Noviembre&amp;anio=2023&amp;origen=excel" preserveFormatting="0" connectionId="6733" xr16:uid="{47B33A4A-0D82-4D91-A25F-4275C16DEF23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Noviembre&amp;anio=2023&amp;origen=excel" preserveFormatting="0" connectionId="6735" xr16:uid="{6B765905-16B6-4C7C-AC62-5BAF142D424A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Noviembre&amp;anio=2023&amp;origen=excel" preserveFormatting="0" connectionId="6736" xr16:uid="{643956E9-E4BD-4AC5-8DDF-2F4694ABF6CA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Noviembre&amp;anio=2023&amp;origen=excel" preserveFormatting="0" connectionId="6737" xr16:uid="{7097830F-4835-4086-AB2A-1F5ABF14948A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08900DB-FF2F-497D-B8B1-328A74C52428}" name="Tabla25" displayName="Tabla25" ref="B2:C6" totalsRowShown="0" headerRowDxfId="13" dataDxfId="12">
  <sortState xmlns:xlrd2="http://schemas.microsoft.com/office/spreadsheetml/2017/richdata2" ref="B3:C6">
    <sortCondition descending="1" ref="C2:C6"/>
  </sortState>
  <tableColumns count="2">
    <tableColumn id="1" xr3:uid="{57277F3E-B115-47DA-BD8A-57311BFAF23A}" name="ESTUDIOS" dataDxfId="11"/>
    <tableColumn id="2" xr3:uid="{4F37AB95-8523-4258-BAA8-8B51F8EAAAD3}" name="CANTIDAD" dataDxfId="10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6BED3F3-89A5-41F8-ABB4-9BD1816F2641}" name="Tabla24" displayName="Tabla24" ref="A1:B30" totalsRowShown="0" headerRowDxfId="9" dataDxfId="8">
  <sortState xmlns:xlrd2="http://schemas.microsoft.com/office/spreadsheetml/2017/richdata2" ref="A2:B30">
    <sortCondition descending="1" ref="B2:B30"/>
  </sortState>
  <tableColumns count="2">
    <tableColumn id="1" xr3:uid="{E0ECB9AD-ACA5-4A0C-95C6-919729E7BCA3}" name="ENTIDAD FEDERATIVA/CENTRO PENITENCIARIO FEDERAL" dataDxfId="7"/>
    <tableColumn id="2" xr3:uid="{79303977-151E-45E3-9F03-FE4FD34D2C4F}" name="CANTIDAD" dataDxfId="6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8004443-623F-4F82-8B58-F46BE281D4E6}" name="Tabla3" displayName="Tabla3" ref="A3:B50" totalsRowShown="0" headerRowDxfId="5" dataDxfId="4">
  <sortState xmlns:xlrd2="http://schemas.microsoft.com/office/spreadsheetml/2017/richdata2" ref="A4:B50">
    <sortCondition descending="1" ref="B4:B50"/>
  </sortState>
  <tableColumns count="2">
    <tableColumn id="1" xr3:uid="{C7151A94-7817-4B87-9E59-854A7D78B0C6}" name="Entidad" dataDxfId="3"/>
    <tableColumn id="2" xr3:uid="{87CD97BF-6079-4D13-9F4B-6C8E8933252A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="85" zoomScaleNormal="100" zoomScaleSheetLayoutView="85" workbookViewId="0">
      <selection activeCell="S11" sqref="S11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95"/>
      <c r="B9" s="495"/>
      <c r="C9" s="495"/>
      <c r="D9" s="495"/>
      <c r="E9" s="495"/>
      <c r="F9" s="495"/>
      <c r="G9" s="495"/>
      <c r="H9" s="495"/>
      <c r="I9" s="495"/>
      <c r="J9" s="495"/>
    </row>
    <row r="10" spans="1:10" ht="20.100000000000001" customHeight="1">
      <c r="A10" s="495"/>
      <c r="B10" s="495"/>
      <c r="C10" s="495"/>
      <c r="D10" s="495"/>
      <c r="E10" s="495"/>
      <c r="F10" s="495"/>
      <c r="G10" s="495"/>
      <c r="H10" s="495"/>
      <c r="I10" s="495"/>
      <c r="J10" s="495"/>
    </row>
    <row r="11" spans="1:10" ht="20.100000000000001" customHeight="1">
      <c r="A11" s="495"/>
      <c r="B11" s="495"/>
      <c r="C11" s="495"/>
      <c r="D11" s="495"/>
      <c r="E11" s="495"/>
      <c r="F11" s="495"/>
      <c r="G11" s="495"/>
      <c r="H11" s="495"/>
      <c r="I11" s="495"/>
      <c r="J11" s="495"/>
    </row>
    <row r="12" spans="1:10" ht="20.100000000000001" customHeight="1">
      <c r="A12" s="495"/>
      <c r="B12" s="495"/>
      <c r="C12" s="495"/>
      <c r="D12" s="495"/>
      <c r="E12" s="495"/>
      <c r="F12" s="495"/>
      <c r="G12" s="495"/>
      <c r="H12" s="495"/>
      <c r="I12" s="495"/>
      <c r="J12" s="495"/>
    </row>
    <row r="13" spans="1:10" ht="20.100000000000001" customHeight="1">
      <c r="A13" s="495"/>
      <c r="B13" s="495"/>
      <c r="C13" s="495"/>
      <c r="D13" s="495"/>
      <c r="E13" s="495"/>
      <c r="F13" s="495"/>
      <c r="G13" s="495"/>
      <c r="H13" s="495"/>
      <c r="I13" s="495"/>
      <c r="J13" s="495"/>
    </row>
    <row r="14" spans="1:10" ht="20.100000000000001" customHeight="1">
      <c r="A14" s="495"/>
      <c r="B14" s="495"/>
      <c r="C14" s="495"/>
      <c r="D14" s="495"/>
      <c r="E14" s="495"/>
      <c r="F14" s="495"/>
      <c r="G14" s="495"/>
      <c r="H14" s="495"/>
      <c r="I14" s="495"/>
      <c r="J14" s="495"/>
    </row>
    <row r="15" spans="1:10" ht="20.100000000000001" customHeight="1">
      <c r="A15" s="495"/>
      <c r="B15" s="495"/>
      <c r="C15" s="495"/>
      <c r="D15" s="495"/>
      <c r="E15" s="495"/>
      <c r="F15" s="495"/>
      <c r="G15" s="495"/>
      <c r="H15" s="495"/>
      <c r="I15" s="495"/>
      <c r="J15" s="495"/>
    </row>
    <row r="16" spans="1:10" ht="20.100000000000001" customHeight="1">
      <c r="A16" s="495"/>
      <c r="B16" s="495"/>
      <c r="C16" s="495"/>
      <c r="D16" s="495"/>
      <c r="E16" s="495"/>
      <c r="F16" s="495"/>
      <c r="G16" s="495"/>
      <c r="H16" s="495"/>
      <c r="I16" s="495"/>
      <c r="J16" s="495"/>
    </row>
    <row r="17" spans="1:10" ht="20.100000000000001" customHeight="1">
      <c r="A17" s="495"/>
      <c r="B17" s="495"/>
      <c r="C17" s="495"/>
      <c r="D17" s="495"/>
      <c r="E17" s="495"/>
      <c r="F17" s="495"/>
      <c r="G17" s="495"/>
      <c r="H17" s="495"/>
      <c r="I17" s="495"/>
      <c r="J17" s="495"/>
    </row>
    <row r="18" spans="1:10" ht="20.100000000000001" customHeight="1">
      <c r="A18" s="495"/>
      <c r="B18" s="495"/>
      <c r="C18" s="495"/>
      <c r="D18" s="495"/>
      <c r="E18" s="495"/>
      <c r="F18" s="495"/>
      <c r="G18" s="495"/>
      <c r="H18" s="495"/>
      <c r="I18" s="495"/>
      <c r="J18" s="495"/>
    </row>
    <row r="19" spans="1:10" ht="20.100000000000001" customHeight="1">
      <c r="A19" s="495"/>
      <c r="B19" s="495"/>
      <c r="C19" s="495"/>
      <c r="D19" s="495"/>
      <c r="E19" s="495"/>
      <c r="F19" s="495"/>
      <c r="G19" s="495"/>
      <c r="H19" s="495"/>
      <c r="I19" s="495"/>
      <c r="J19" s="495"/>
    </row>
    <row r="20" spans="1:10" ht="20.100000000000001" customHeight="1">
      <c r="A20" s="495"/>
      <c r="B20" s="495"/>
      <c r="C20" s="495"/>
      <c r="D20" s="495"/>
      <c r="E20" s="495"/>
      <c r="F20" s="495"/>
      <c r="G20" s="495"/>
      <c r="H20" s="495"/>
      <c r="I20" s="495"/>
      <c r="J20" s="495"/>
    </row>
    <row r="21" spans="1:10" ht="20.100000000000001" customHeight="1">
      <c r="I21" s="48"/>
      <c r="J21" s="48"/>
    </row>
    <row r="22" spans="1:10" ht="20.100000000000001" customHeight="1">
      <c r="I22" s="48"/>
      <c r="J22" s="48"/>
    </row>
    <row r="23" spans="1:10" ht="20.100000000000001" customHeight="1"/>
    <row r="24" spans="1:10" ht="20.100000000000001" customHeight="1">
      <c r="J24" s="49"/>
    </row>
    <row r="25" spans="1:10" ht="20.100000000000001" customHeight="1">
      <c r="A25" s="496"/>
      <c r="B25" s="496"/>
      <c r="C25" s="496"/>
      <c r="D25" s="496"/>
      <c r="E25" s="496"/>
      <c r="F25" s="496"/>
      <c r="G25" s="496"/>
      <c r="H25" s="496"/>
      <c r="I25" s="496"/>
      <c r="J25" s="496"/>
    </row>
    <row r="26" spans="1:10" ht="20.100000000000001" customHeight="1">
      <c r="A26" s="496"/>
      <c r="B26" s="496"/>
      <c r="C26" s="496"/>
      <c r="D26" s="496"/>
      <c r="E26" s="496"/>
      <c r="F26" s="496"/>
      <c r="G26" s="496"/>
      <c r="H26" s="496"/>
      <c r="I26" s="496"/>
      <c r="J26" s="496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3397-2A8B-43D5-BA62-2B2C8DF4461E}">
  <sheetPr codeName="Hoja10"/>
  <dimension ref="A1:Q78"/>
  <sheetViews>
    <sheetView view="pageBreakPreview" topLeftCell="A2" zoomScale="85" zoomScaleNormal="100" zoomScaleSheetLayoutView="85" workbookViewId="0">
      <selection activeCell="F19" sqref="F19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30.75" customHeight="1">
      <c r="A2" s="531" t="s">
        <v>345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</row>
    <row r="3" spans="1:17" ht="20.100000000000001" customHeight="1">
      <c r="A3" s="531" t="str">
        <f>UPPER(CONCATENATE("Noviembre 2023"))</f>
        <v>NOVIEMBRE 2023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</row>
    <row r="4" spans="1:17">
      <c r="A4" s="54"/>
    </row>
    <row r="5" spans="1:17">
      <c r="A5" s="524" t="s">
        <v>346</v>
      </c>
      <c r="B5" s="533"/>
      <c r="C5" s="524" t="s">
        <v>268</v>
      </c>
      <c r="D5" s="524"/>
      <c r="E5" s="524"/>
      <c r="F5" s="524"/>
      <c r="G5" s="524"/>
      <c r="H5" s="524"/>
      <c r="I5" s="533"/>
      <c r="J5" s="524" t="s">
        <v>269</v>
      </c>
      <c r="K5" s="524"/>
      <c r="L5" s="524"/>
      <c r="M5" s="524"/>
      <c r="N5" s="524"/>
      <c r="O5" s="524"/>
      <c r="P5" s="533"/>
      <c r="Q5" s="524" t="s">
        <v>90</v>
      </c>
    </row>
    <row r="6" spans="1:17">
      <c r="A6" s="524"/>
      <c r="B6" s="533"/>
      <c r="C6" s="524" t="s">
        <v>277</v>
      </c>
      <c r="D6" s="524"/>
      <c r="E6" s="524" t="s">
        <v>278</v>
      </c>
      <c r="F6" s="524"/>
      <c r="G6" s="524" t="s">
        <v>192</v>
      </c>
      <c r="H6" s="524" t="s">
        <v>270</v>
      </c>
      <c r="I6" s="533"/>
      <c r="J6" s="524" t="s">
        <v>277</v>
      </c>
      <c r="K6" s="524"/>
      <c r="L6" s="524" t="s">
        <v>278</v>
      </c>
      <c r="M6" s="524"/>
      <c r="N6" s="524" t="s">
        <v>192</v>
      </c>
      <c r="O6" s="524" t="s">
        <v>270</v>
      </c>
      <c r="P6" s="533"/>
      <c r="Q6" s="524"/>
    </row>
    <row r="7" spans="1:17">
      <c r="A7" s="524"/>
      <c r="B7" s="533"/>
      <c r="C7" s="90" t="s">
        <v>271</v>
      </c>
      <c r="D7" s="90" t="s">
        <v>272</v>
      </c>
      <c r="E7" s="90" t="s">
        <v>271</v>
      </c>
      <c r="F7" s="90" t="s">
        <v>272</v>
      </c>
      <c r="G7" s="524"/>
      <c r="H7" s="524"/>
      <c r="I7" s="533"/>
      <c r="J7" s="90" t="s">
        <v>271</v>
      </c>
      <c r="K7" s="90" t="s">
        <v>272</v>
      </c>
      <c r="L7" s="90" t="s">
        <v>271</v>
      </c>
      <c r="M7" s="90" t="s">
        <v>272</v>
      </c>
      <c r="N7" s="524"/>
      <c r="O7" s="524"/>
      <c r="P7" s="533"/>
      <c r="Q7" s="524"/>
    </row>
    <row r="8" spans="1:17" ht="8.1" customHeight="1">
      <c r="A8" s="109"/>
      <c r="B8" s="54"/>
      <c r="C8" s="110"/>
      <c r="D8" s="110"/>
      <c r="E8" s="110"/>
      <c r="F8" s="110"/>
      <c r="G8" s="110"/>
      <c r="H8" s="110"/>
      <c r="I8" s="54"/>
      <c r="J8" s="110"/>
      <c r="K8" s="110"/>
      <c r="L8" s="110"/>
      <c r="M8" s="110"/>
      <c r="N8" s="110"/>
      <c r="O8" s="110"/>
      <c r="P8" s="54"/>
      <c r="Q8" s="110"/>
    </row>
    <row r="9" spans="1:17">
      <c r="A9" s="101" t="s">
        <v>291</v>
      </c>
      <c r="B9" s="106"/>
      <c r="C9" s="239">
        <v>31</v>
      </c>
      <c r="D9" s="239">
        <v>1</v>
      </c>
      <c r="E9" s="239">
        <v>43</v>
      </c>
      <c r="F9" s="239">
        <v>2</v>
      </c>
      <c r="G9" s="84">
        <v>77</v>
      </c>
      <c r="H9" s="84">
        <v>95</v>
      </c>
      <c r="I9" s="106"/>
      <c r="J9" s="239">
        <v>1</v>
      </c>
      <c r="K9" s="239">
        <v>0</v>
      </c>
      <c r="L9" s="239">
        <v>3</v>
      </c>
      <c r="M9" s="239">
        <v>0</v>
      </c>
      <c r="N9" s="84">
        <v>4</v>
      </c>
      <c r="O9" s="84">
        <v>5</v>
      </c>
      <c r="P9" s="106"/>
      <c r="Q9" s="84">
        <v>81</v>
      </c>
    </row>
    <row r="10" spans="1:17">
      <c r="A10" s="101" t="s">
        <v>292</v>
      </c>
      <c r="B10" s="106"/>
      <c r="C10" s="239">
        <v>7</v>
      </c>
      <c r="D10" s="239">
        <v>0</v>
      </c>
      <c r="E10" s="239">
        <v>26</v>
      </c>
      <c r="F10" s="239">
        <v>1</v>
      </c>
      <c r="G10" s="84">
        <v>34</v>
      </c>
      <c r="H10" s="84">
        <v>97</v>
      </c>
      <c r="I10" s="106"/>
      <c r="J10" s="239">
        <v>1</v>
      </c>
      <c r="K10" s="239">
        <v>0</v>
      </c>
      <c r="L10" s="239">
        <v>0</v>
      </c>
      <c r="M10" s="239">
        <v>0</v>
      </c>
      <c r="N10" s="84">
        <v>1</v>
      </c>
      <c r="O10" s="84">
        <v>3</v>
      </c>
      <c r="P10" s="106"/>
      <c r="Q10" s="84">
        <v>35</v>
      </c>
    </row>
    <row r="11" spans="1:17">
      <c r="A11" s="101" t="s">
        <v>293</v>
      </c>
      <c r="B11" s="106"/>
      <c r="C11" s="239">
        <v>3</v>
      </c>
      <c r="D11" s="239">
        <v>0</v>
      </c>
      <c r="E11" s="239">
        <v>2</v>
      </c>
      <c r="F11" s="239">
        <v>0</v>
      </c>
      <c r="G11" s="84">
        <v>5</v>
      </c>
      <c r="H11" s="84">
        <v>100</v>
      </c>
      <c r="I11" s="106"/>
      <c r="J11" s="239">
        <v>0</v>
      </c>
      <c r="K11" s="239">
        <v>0</v>
      </c>
      <c r="L11" s="239">
        <v>0</v>
      </c>
      <c r="M11" s="239">
        <v>0</v>
      </c>
      <c r="N11" s="84">
        <v>0</v>
      </c>
      <c r="O11" s="84">
        <v>0</v>
      </c>
      <c r="P11" s="106"/>
      <c r="Q11" s="84">
        <v>5</v>
      </c>
    </row>
    <row r="12" spans="1:17">
      <c r="A12" s="101" t="s">
        <v>294</v>
      </c>
      <c r="B12" s="106"/>
      <c r="C12" s="239">
        <v>61</v>
      </c>
      <c r="D12" s="239">
        <v>0</v>
      </c>
      <c r="E12" s="239">
        <v>113</v>
      </c>
      <c r="F12" s="239">
        <v>4</v>
      </c>
      <c r="G12" s="84">
        <v>178</v>
      </c>
      <c r="H12" s="84">
        <v>98</v>
      </c>
      <c r="I12" s="106"/>
      <c r="J12" s="239">
        <v>3</v>
      </c>
      <c r="K12" s="239">
        <v>0</v>
      </c>
      <c r="L12" s="239">
        <v>1</v>
      </c>
      <c r="M12" s="239">
        <v>0</v>
      </c>
      <c r="N12" s="84">
        <v>4</v>
      </c>
      <c r="O12" s="84">
        <v>2</v>
      </c>
      <c r="P12" s="106"/>
      <c r="Q12" s="84">
        <v>182</v>
      </c>
    </row>
    <row r="13" spans="1:17">
      <c r="A13" s="101" t="s">
        <v>295</v>
      </c>
      <c r="B13" s="106"/>
      <c r="C13" s="239">
        <v>118</v>
      </c>
      <c r="D13" s="239">
        <v>1</v>
      </c>
      <c r="E13" s="239">
        <v>114</v>
      </c>
      <c r="F13" s="239">
        <v>1</v>
      </c>
      <c r="G13" s="84">
        <v>234</v>
      </c>
      <c r="H13" s="84">
        <v>98</v>
      </c>
      <c r="I13" s="106"/>
      <c r="J13" s="239">
        <v>2</v>
      </c>
      <c r="K13" s="239">
        <v>0</v>
      </c>
      <c r="L13" s="239">
        <v>3</v>
      </c>
      <c r="M13" s="239">
        <v>0</v>
      </c>
      <c r="N13" s="84">
        <v>5</v>
      </c>
      <c r="O13" s="84">
        <v>2</v>
      </c>
      <c r="P13" s="106"/>
      <c r="Q13" s="84">
        <v>239</v>
      </c>
    </row>
    <row r="14" spans="1:17">
      <c r="A14" s="101" t="s">
        <v>355</v>
      </c>
      <c r="B14" s="106"/>
      <c r="C14" s="239">
        <v>4</v>
      </c>
      <c r="D14" s="239">
        <v>0</v>
      </c>
      <c r="E14" s="239">
        <v>7</v>
      </c>
      <c r="F14" s="239">
        <v>1</v>
      </c>
      <c r="G14" s="84">
        <v>12</v>
      </c>
      <c r="H14" s="84">
        <v>100</v>
      </c>
      <c r="I14" s="106"/>
      <c r="J14" s="239">
        <v>0</v>
      </c>
      <c r="K14" s="239">
        <v>0</v>
      </c>
      <c r="L14" s="239">
        <v>0</v>
      </c>
      <c r="M14" s="239">
        <v>0</v>
      </c>
      <c r="N14" s="84">
        <v>0</v>
      </c>
      <c r="O14" s="84">
        <v>0</v>
      </c>
      <c r="P14" s="106"/>
      <c r="Q14" s="84">
        <v>12</v>
      </c>
    </row>
    <row r="15" spans="1:17">
      <c r="A15" s="101" t="s">
        <v>356</v>
      </c>
      <c r="B15" s="106"/>
      <c r="C15" s="239">
        <v>3</v>
      </c>
      <c r="D15" s="239">
        <v>0</v>
      </c>
      <c r="E15" s="239">
        <v>14</v>
      </c>
      <c r="F15" s="239">
        <v>0</v>
      </c>
      <c r="G15" s="84">
        <v>17</v>
      </c>
      <c r="H15" s="84">
        <v>89</v>
      </c>
      <c r="I15" s="106"/>
      <c r="J15" s="239">
        <v>0</v>
      </c>
      <c r="K15" s="239">
        <v>0</v>
      </c>
      <c r="L15" s="239">
        <v>2</v>
      </c>
      <c r="M15" s="239">
        <v>0</v>
      </c>
      <c r="N15" s="84">
        <v>2</v>
      </c>
      <c r="O15" s="84">
        <v>11</v>
      </c>
      <c r="P15" s="106"/>
      <c r="Q15" s="84">
        <v>19</v>
      </c>
    </row>
    <row r="16" spans="1:17">
      <c r="A16" s="101" t="s">
        <v>348</v>
      </c>
      <c r="B16" s="106"/>
      <c r="C16" s="239">
        <v>0</v>
      </c>
      <c r="D16" s="239">
        <v>0</v>
      </c>
      <c r="E16" s="239">
        <v>1</v>
      </c>
      <c r="F16" s="239">
        <v>0</v>
      </c>
      <c r="G16" s="84">
        <v>1</v>
      </c>
      <c r="H16" s="84">
        <v>100</v>
      </c>
      <c r="I16" s="106"/>
      <c r="J16" s="239">
        <v>0</v>
      </c>
      <c r="K16" s="239">
        <v>0</v>
      </c>
      <c r="L16" s="239">
        <v>0</v>
      </c>
      <c r="M16" s="239">
        <v>0</v>
      </c>
      <c r="N16" s="84">
        <v>0</v>
      </c>
      <c r="O16" s="84">
        <v>0</v>
      </c>
      <c r="P16" s="106"/>
      <c r="Q16" s="84">
        <v>1</v>
      </c>
    </row>
    <row r="17" spans="1:17">
      <c r="A17" s="101" t="s">
        <v>296</v>
      </c>
      <c r="B17" s="106"/>
      <c r="C17" s="239">
        <v>66</v>
      </c>
      <c r="D17" s="239">
        <v>4</v>
      </c>
      <c r="E17" s="239">
        <v>104</v>
      </c>
      <c r="F17" s="239">
        <v>5</v>
      </c>
      <c r="G17" s="84">
        <v>179</v>
      </c>
      <c r="H17" s="84">
        <v>93</v>
      </c>
      <c r="I17" s="106"/>
      <c r="J17" s="239">
        <v>4</v>
      </c>
      <c r="K17" s="239">
        <v>0</v>
      </c>
      <c r="L17" s="239">
        <v>10</v>
      </c>
      <c r="M17" s="239">
        <v>0</v>
      </c>
      <c r="N17" s="84">
        <v>14</v>
      </c>
      <c r="O17" s="84">
        <v>7</v>
      </c>
      <c r="P17" s="106"/>
      <c r="Q17" s="84">
        <v>193</v>
      </c>
    </row>
    <row r="18" spans="1:17">
      <c r="A18" s="101" t="s">
        <v>297</v>
      </c>
      <c r="B18" s="106"/>
      <c r="C18" s="239">
        <v>0</v>
      </c>
      <c r="D18" s="239">
        <v>0</v>
      </c>
      <c r="E18" s="239">
        <v>0</v>
      </c>
      <c r="F18" s="239">
        <v>2</v>
      </c>
      <c r="G18" s="84">
        <v>2</v>
      </c>
      <c r="H18" s="84">
        <v>100</v>
      </c>
      <c r="I18" s="106"/>
      <c r="J18" s="239">
        <v>0</v>
      </c>
      <c r="K18" s="239">
        <v>0</v>
      </c>
      <c r="L18" s="239">
        <v>0</v>
      </c>
      <c r="M18" s="239">
        <v>0</v>
      </c>
      <c r="N18" s="84">
        <v>0</v>
      </c>
      <c r="O18" s="84">
        <v>0</v>
      </c>
      <c r="P18" s="106"/>
      <c r="Q18" s="84">
        <v>2</v>
      </c>
    </row>
    <row r="19" spans="1:17">
      <c r="A19" s="101" t="s">
        <v>298</v>
      </c>
      <c r="B19" s="106"/>
      <c r="C19" s="239">
        <v>5</v>
      </c>
      <c r="D19" s="239">
        <v>0</v>
      </c>
      <c r="E19" s="239">
        <v>7</v>
      </c>
      <c r="F19" s="239">
        <v>0</v>
      </c>
      <c r="G19" s="84">
        <v>12</v>
      </c>
      <c r="H19" s="84">
        <v>100</v>
      </c>
      <c r="I19" s="106"/>
      <c r="J19" s="239">
        <v>0</v>
      </c>
      <c r="K19" s="239">
        <v>0</v>
      </c>
      <c r="L19" s="239">
        <v>0</v>
      </c>
      <c r="M19" s="239">
        <v>0</v>
      </c>
      <c r="N19" s="84">
        <v>0</v>
      </c>
      <c r="O19" s="84">
        <v>0</v>
      </c>
      <c r="P19" s="106"/>
      <c r="Q19" s="84">
        <v>12</v>
      </c>
    </row>
    <row r="20" spans="1:17">
      <c r="A20" s="101" t="s">
        <v>299</v>
      </c>
      <c r="B20" s="106"/>
      <c r="C20" s="239">
        <v>1</v>
      </c>
      <c r="D20" s="239">
        <v>0</v>
      </c>
      <c r="E20" s="239">
        <v>5</v>
      </c>
      <c r="F20" s="239">
        <v>0</v>
      </c>
      <c r="G20" s="84">
        <v>6</v>
      </c>
      <c r="H20" s="84">
        <v>75</v>
      </c>
      <c r="I20" s="106"/>
      <c r="J20" s="239">
        <v>1</v>
      </c>
      <c r="K20" s="239">
        <v>0</v>
      </c>
      <c r="L20" s="239">
        <v>1</v>
      </c>
      <c r="M20" s="239">
        <v>0</v>
      </c>
      <c r="N20" s="84">
        <v>2</v>
      </c>
      <c r="O20" s="84">
        <v>25</v>
      </c>
      <c r="P20" s="106"/>
      <c r="Q20" s="84">
        <v>8</v>
      </c>
    </row>
    <row r="21" spans="1:17">
      <c r="A21" s="101" t="s">
        <v>300</v>
      </c>
      <c r="B21" s="106"/>
      <c r="C21" s="239">
        <v>64</v>
      </c>
      <c r="D21" s="239">
        <v>0</v>
      </c>
      <c r="E21" s="239">
        <v>55</v>
      </c>
      <c r="F21" s="239">
        <v>0</v>
      </c>
      <c r="G21" s="84">
        <v>119</v>
      </c>
      <c r="H21" s="84">
        <v>99</v>
      </c>
      <c r="I21" s="106"/>
      <c r="J21" s="239">
        <v>0</v>
      </c>
      <c r="K21" s="239">
        <v>0</v>
      </c>
      <c r="L21" s="239">
        <v>1</v>
      </c>
      <c r="M21" s="239">
        <v>0</v>
      </c>
      <c r="N21" s="84">
        <v>1</v>
      </c>
      <c r="O21" s="84">
        <v>1</v>
      </c>
      <c r="P21" s="106"/>
      <c r="Q21" s="84">
        <v>120</v>
      </c>
    </row>
    <row r="22" spans="1:17">
      <c r="A22" s="101" t="s">
        <v>301</v>
      </c>
      <c r="B22" s="106"/>
      <c r="C22" s="239">
        <v>6</v>
      </c>
      <c r="D22" s="239">
        <v>1</v>
      </c>
      <c r="E22" s="239">
        <v>14</v>
      </c>
      <c r="F22" s="239">
        <v>0</v>
      </c>
      <c r="G22" s="84">
        <v>21</v>
      </c>
      <c r="H22" s="84">
        <v>100</v>
      </c>
      <c r="I22" s="106"/>
      <c r="J22" s="239">
        <v>0</v>
      </c>
      <c r="K22" s="239">
        <v>0</v>
      </c>
      <c r="L22" s="239">
        <v>0</v>
      </c>
      <c r="M22" s="239">
        <v>0</v>
      </c>
      <c r="N22" s="84">
        <v>0</v>
      </c>
      <c r="O22" s="84">
        <v>0</v>
      </c>
      <c r="P22" s="106"/>
      <c r="Q22" s="84">
        <v>21</v>
      </c>
    </row>
    <row r="23" spans="1:17">
      <c r="A23" s="101" t="s">
        <v>302</v>
      </c>
      <c r="B23" s="106"/>
      <c r="C23" s="239">
        <v>41</v>
      </c>
      <c r="D23" s="239">
        <v>4</v>
      </c>
      <c r="E23" s="239">
        <v>102</v>
      </c>
      <c r="F23" s="239">
        <v>2</v>
      </c>
      <c r="G23" s="84">
        <v>149</v>
      </c>
      <c r="H23" s="84">
        <v>96</v>
      </c>
      <c r="I23" s="106"/>
      <c r="J23" s="239">
        <v>3</v>
      </c>
      <c r="K23" s="239">
        <v>0</v>
      </c>
      <c r="L23" s="239">
        <v>2</v>
      </c>
      <c r="M23" s="239">
        <v>1</v>
      </c>
      <c r="N23" s="84">
        <v>6</v>
      </c>
      <c r="O23" s="84">
        <v>4</v>
      </c>
      <c r="P23" s="106"/>
      <c r="Q23" s="84">
        <v>155</v>
      </c>
    </row>
    <row r="24" spans="1:17">
      <c r="A24" s="101" t="s">
        <v>303</v>
      </c>
      <c r="B24" s="106"/>
      <c r="C24" s="239">
        <v>1</v>
      </c>
      <c r="D24" s="239">
        <v>0</v>
      </c>
      <c r="E24" s="239">
        <v>0</v>
      </c>
      <c r="F24" s="239">
        <v>0</v>
      </c>
      <c r="G24" s="84">
        <v>1</v>
      </c>
      <c r="H24" s="84">
        <v>100</v>
      </c>
      <c r="I24" s="106"/>
      <c r="J24" s="239">
        <v>0</v>
      </c>
      <c r="K24" s="239">
        <v>0</v>
      </c>
      <c r="L24" s="239">
        <v>0</v>
      </c>
      <c r="M24" s="239">
        <v>0</v>
      </c>
      <c r="N24" s="84">
        <v>0</v>
      </c>
      <c r="O24" s="84">
        <v>0</v>
      </c>
      <c r="P24" s="106"/>
      <c r="Q24" s="84">
        <v>1</v>
      </c>
    </row>
    <row r="25" spans="1:17">
      <c r="A25" s="101" t="s">
        <v>304</v>
      </c>
      <c r="B25" s="106"/>
      <c r="C25" s="239">
        <v>0</v>
      </c>
      <c r="D25" s="239">
        <v>0</v>
      </c>
      <c r="E25" s="239">
        <v>1</v>
      </c>
      <c r="F25" s="239">
        <v>0</v>
      </c>
      <c r="G25" s="84">
        <v>1</v>
      </c>
      <c r="H25" s="84">
        <v>100</v>
      </c>
      <c r="I25" s="106"/>
      <c r="J25" s="239">
        <v>0</v>
      </c>
      <c r="K25" s="239">
        <v>0</v>
      </c>
      <c r="L25" s="239">
        <v>0</v>
      </c>
      <c r="M25" s="239">
        <v>0</v>
      </c>
      <c r="N25" s="84">
        <v>0</v>
      </c>
      <c r="O25" s="84">
        <v>0</v>
      </c>
      <c r="P25" s="106"/>
      <c r="Q25" s="84">
        <v>1</v>
      </c>
    </row>
    <row r="26" spans="1:17">
      <c r="A26" s="101" t="s">
        <v>349</v>
      </c>
      <c r="B26" s="106"/>
      <c r="C26" s="239">
        <v>1</v>
      </c>
      <c r="D26" s="239">
        <v>0</v>
      </c>
      <c r="E26" s="239">
        <v>2</v>
      </c>
      <c r="F26" s="239">
        <v>0</v>
      </c>
      <c r="G26" s="84">
        <v>3</v>
      </c>
      <c r="H26" s="84">
        <v>75</v>
      </c>
      <c r="I26" s="106"/>
      <c r="J26" s="239">
        <v>1</v>
      </c>
      <c r="K26" s="239">
        <v>0</v>
      </c>
      <c r="L26" s="239">
        <v>0</v>
      </c>
      <c r="M26" s="239">
        <v>0</v>
      </c>
      <c r="N26" s="84">
        <v>1</v>
      </c>
      <c r="O26" s="84">
        <v>25</v>
      </c>
      <c r="P26" s="106"/>
      <c r="Q26" s="84">
        <v>4</v>
      </c>
    </row>
    <row r="27" spans="1:17">
      <c r="A27" s="101" t="s">
        <v>350</v>
      </c>
      <c r="B27" s="106"/>
      <c r="C27" s="239">
        <v>0</v>
      </c>
      <c r="D27" s="239">
        <v>0</v>
      </c>
      <c r="E27" s="239">
        <v>0</v>
      </c>
      <c r="F27" s="239">
        <v>0</v>
      </c>
      <c r="G27" s="84">
        <v>0</v>
      </c>
      <c r="H27" s="84">
        <v>0</v>
      </c>
      <c r="I27" s="106"/>
      <c r="J27" s="239">
        <v>0</v>
      </c>
      <c r="K27" s="239">
        <v>0</v>
      </c>
      <c r="L27" s="239">
        <v>1</v>
      </c>
      <c r="M27" s="239">
        <v>0</v>
      </c>
      <c r="N27" s="84">
        <v>1</v>
      </c>
      <c r="O27" s="84">
        <v>100</v>
      </c>
      <c r="P27" s="106"/>
      <c r="Q27" s="84">
        <v>1</v>
      </c>
    </row>
    <row r="28" spans="1:17">
      <c r="A28" s="101" t="s">
        <v>351</v>
      </c>
      <c r="B28" s="106"/>
      <c r="C28" s="239">
        <v>0</v>
      </c>
      <c r="D28" s="239">
        <v>0</v>
      </c>
      <c r="E28" s="239">
        <v>1</v>
      </c>
      <c r="F28" s="239">
        <v>0</v>
      </c>
      <c r="G28" s="84">
        <v>1</v>
      </c>
      <c r="H28" s="84">
        <v>100</v>
      </c>
      <c r="I28" s="106"/>
      <c r="J28" s="239">
        <v>0</v>
      </c>
      <c r="K28" s="239">
        <v>0</v>
      </c>
      <c r="L28" s="239">
        <v>0</v>
      </c>
      <c r="M28" s="239">
        <v>0</v>
      </c>
      <c r="N28" s="84">
        <v>0</v>
      </c>
      <c r="O28" s="84">
        <v>0</v>
      </c>
      <c r="P28" s="106"/>
      <c r="Q28" s="84">
        <v>1</v>
      </c>
    </row>
    <row r="29" spans="1:17">
      <c r="A29" s="101" t="s">
        <v>305</v>
      </c>
      <c r="B29" s="106"/>
      <c r="C29" s="239">
        <v>1</v>
      </c>
      <c r="D29" s="239">
        <v>0</v>
      </c>
      <c r="E29" s="239">
        <v>0</v>
      </c>
      <c r="F29" s="239">
        <v>0</v>
      </c>
      <c r="G29" s="84">
        <v>1</v>
      </c>
      <c r="H29" s="84">
        <v>100</v>
      </c>
      <c r="I29" s="106"/>
      <c r="J29" s="239">
        <v>0</v>
      </c>
      <c r="K29" s="239">
        <v>0</v>
      </c>
      <c r="L29" s="239">
        <v>0</v>
      </c>
      <c r="M29" s="239">
        <v>0</v>
      </c>
      <c r="N29" s="84">
        <v>0</v>
      </c>
      <c r="O29" s="84">
        <v>0</v>
      </c>
      <c r="P29" s="106"/>
      <c r="Q29" s="84">
        <v>1</v>
      </c>
    </row>
    <row r="30" spans="1:17">
      <c r="A30" s="101" t="s">
        <v>306</v>
      </c>
      <c r="B30" s="106"/>
      <c r="C30" s="239">
        <v>0</v>
      </c>
      <c r="D30" s="239">
        <v>0</v>
      </c>
      <c r="E30" s="239">
        <v>0</v>
      </c>
      <c r="F30" s="239">
        <v>0</v>
      </c>
      <c r="G30" s="84">
        <v>0</v>
      </c>
      <c r="H30" s="84">
        <v>0</v>
      </c>
      <c r="I30" s="106"/>
      <c r="J30" s="239">
        <v>0</v>
      </c>
      <c r="K30" s="239">
        <v>1</v>
      </c>
      <c r="L30" s="239">
        <v>0</v>
      </c>
      <c r="M30" s="239">
        <v>0</v>
      </c>
      <c r="N30" s="84">
        <v>1</v>
      </c>
      <c r="O30" s="84">
        <v>100</v>
      </c>
      <c r="P30" s="106"/>
      <c r="Q30" s="84">
        <v>1</v>
      </c>
    </row>
    <row r="31" spans="1:17">
      <c r="A31" s="101" t="s">
        <v>307</v>
      </c>
      <c r="B31" s="106"/>
      <c r="C31" s="239">
        <v>0</v>
      </c>
      <c r="D31" s="239">
        <v>0</v>
      </c>
      <c r="E31" s="239">
        <v>4</v>
      </c>
      <c r="F31" s="239">
        <v>0</v>
      </c>
      <c r="G31" s="84">
        <v>4</v>
      </c>
      <c r="H31" s="84">
        <v>100</v>
      </c>
      <c r="I31" s="106"/>
      <c r="J31" s="239">
        <v>0</v>
      </c>
      <c r="K31" s="239">
        <v>0</v>
      </c>
      <c r="L31" s="239">
        <v>0</v>
      </c>
      <c r="M31" s="239">
        <v>0</v>
      </c>
      <c r="N31" s="84">
        <v>0</v>
      </c>
      <c r="O31" s="84">
        <v>0</v>
      </c>
      <c r="P31" s="106"/>
      <c r="Q31" s="84">
        <v>4</v>
      </c>
    </row>
    <row r="32" spans="1:17">
      <c r="A32" s="101" t="s">
        <v>308</v>
      </c>
      <c r="B32" s="106"/>
      <c r="C32" s="239">
        <v>2</v>
      </c>
      <c r="D32" s="239">
        <v>0</v>
      </c>
      <c r="E32" s="239">
        <v>5</v>
      </c>
      <c r="F32" s="239">
        <v>0</v>
      </c>
      <c r="G32" s="84">
        <v>7</v>
      </c>
      <c r="H32" s="84">
        <v>100</v>
      </c>
      <c r="I32" s="106"/>
      <c r="J32" s="239">
        <v>0</v>
      </c>
      <c r="K32" s="239">
        <v>0</v>
      </c>
      <c r="L32" s="239">
        <v>0</v>
      </c>
      <c r="M32" s="239">
        <v>0</v>
      </c>
      <c r="N32" s="84">
        <v>0</v>
      </c>
      <c r="O32" s="84">
        <v>0</v>
      </c>
      <c r="P32" s="106"/>
      <c r="Q32" s="84">
        <v>7</v>
      </c>
    </row>
    <row r="33" spans="1:17">
      <c r="A33" s="101" t="s">
        <v>309</v>
      </c>
      <c r="B33" s="106"/>
      <c r="C33" s="239">
        <v>0</v>
      </c>
      <c r="D33" s="239">
        <v>0</v>
      </c>
      <c r="E33" s="239">
        <v>1</v>
      </c>
      <c r="F33" s="239">
        <v>0</v>
      </c>
      <c r="G33" s="84">
        <v>1</v>
      </c>
      <c r="H33" s="84">
        <v>100</v>
      </c>
      <c r="I33" s="106"/>
      <c r="J33" s="239">
        <v>0</v>
      </c>
      <c r="K33" s="239">
        <v>0</v>
      </c>
      <c r="L33" s="239">
        <v>0</v>
      </c>
      <c r="M33" s="239">
        <v>0</v>
      </c>
      <c r="N33" s="84">
        <v>0</v>
      </c>
      <c r="O33" s="84">
        <v>0</v>
      </c>
      <c r="P33" s="106"/>
      <c r="Q33" s="84">
        <v>1</v>
      </c>
    </row>
    <row r="34" spans="1:17">
      <c r="A34" s="101" t="s">
        <v>310</v>
      </c>
      <c r="B34" s="106"/>
      <c r="C34" s="239">
        <v>172</v>
      </c>
      <c r="D34" s="239">
        <v>1</v>
      </c>
      <c r="E34" s="239">
        <v>335</v>
      </c>
      <c r="F34" s="239">
        <v>5</v>
      </c>
      <c r="G34" s="84">
        <v>513</v>
      </c>
      <c r="H34" s="84">
        <v>96</v>
      </c>
      <c r="I34" s="106"/>
      <c r="J34" s="239">
        <v>6</v>
      </c>
      <c r="K34" s="239">
        <v>2</v>
      </c>
      <c r="L34" s="239">
        <v>11</v>
      </c>
      <c r="M34" s="239">
        <v>3</v>
      </c>
      <c r="N34" s="84">
        <v>22</v>
      </c>
      <c r="O34" s="84">
        <v>4</v>
      </c>
      <c r="P34" s="106"/>
      <c r="Q34" s="84">
        <v>535</v>
      </c>
    </row>
    <row r="35" spans="1:17">
      <c r="A35" s="101" t="s">
        <v>311</v>
      </c>
      <c r="B35" s="106"/>
      <c r="C35" s="239">
        <v>13</v>
      </c>
      <c r="D35" s="239">
        <v>0</v>
      </c>
      <c r="E35" s="239">
        <v>76</v>
      </c>
      <c r="F35" s="239">
        <v>0</v>
      </c>
      <c r="G35" s="84">
        <v>89</v>
      </c>
      <c r="H35" s="84">
        <v>94</v>
      </c>
      <c r="I35" s="106"/>
      <c r="J35" s="239">
        <v>3</v>
      </c>
      <c r="K35" s="239">
        <v>0</v>
      </c>
      <c r="L35" s="239">
        <v>3</v>
      </c>
      <c r="M35" s="239">
        <v>0</v>
      </c>
      <c r="N35" s="84">
        <v>6</v>
      </c>
      <c r="O35" s="84">
        <v>6</v>
      </c>
      <c r="P35" s="106"/>
      <c r="Q35" s="84">
        <v>95</v>
      </c>
    </row>
    <row r="36" spans="1:17">
      <c r="A36" s="101" t="s">
        <v>312</v>
      </c>
      <c r="B36" s="106"/>
      <c r="C36" s="239">
        <v>42</v>
      </c>
      <c r="D36" s="239">
        <v>3</v>
      </c>
      <c r="E36" s="239">
        <v>105</v>
      </c>
      <c r="F36" s="239">
        <v>7</v>
      </c>
      <c r="G36" s="84">
        <v>157</v>
      </c>
      <c r="H36" s="84">
        <v>99</v>
      </c>
      <c r="I36" s="106"/>
      <c r="J36" s="239">
        <v>1</v>
      </c>
      <c r="K36" s="239">
        <v>0</v>
      </c>
      <c r="L36" s="239">
        <v>0</v>
      </c>
      <c r="M36" s="239">
        <v>0</v>
      </c>
      <c r="N36" s="84">
        <v>1</v>
      </c>
      <c r="O36" s="84">
        <v>1</v>
      </c>
      <c r="P36" s="106"/>
      <c r="Q36" s="84">
        <v>158</v>
      </c>
    </row>
    <row r="37" spans="1:17">
      <c r="A37" s="101" t="s">
        <v>313</v>
      </c>
      <c r="B37" s="106"/>
      <c r="C37" s="239">
        <v>150</v>
      </c>
      <c r="D37" s="239">
        <v>13</v>
      </c>
      <c r="E37" s="239">
        <v>178</v>
      </c>
      <c r="F37" s="239">
        <v>1</v>
      </c>
      <c r="G37" s="84">
        <v>342</v>
      </c>
      <c r="H37" s="84">
        <v>99</v>
      </c>
      <c r="I37" s="106"/>
      <c r="J37" s="239">
        <v>2</v>
      </c>
      <c r="K37" s="239">
        <v>1</v>
      </c>
      <c r="L37" s="239">
        <v>2</v>
      </c>
      <c r="M37" s="239">
        <v>0</v>
      </c>
      <c r="N37" s="84">
        <v>5</v>
      </c>
      <c r="O37" s="84">
        <v>1</v>
      </c>
      <c r="P37" s="106"/>
      <c r="Q37" s="84">
        <v>347</v>
      </c>
    </row>
    <row r="38" spans="1:17">
      <c r="A38" s="101" t="s">
        <v>314</v>
      </c>
      <c r="B38" s="106"/>
      <c r="C38" s="239">
        <v>75</v>
      </c>
      <c r="D38" s="239">
        <v>2</v>
      </c>
      <c r="E38" s="239">
        <v>78</v>
      </c>
      <c r="F38" s="239">
        <v>1</v>
      </c>
      <c r="G38" s="84">
        <v>156</v>
      </c>
      <c r="H38" s="84">
        <v>95</v>
      </c>
      <c r="I38" s="106"/>
      <c r="J38" s="239">
        <v>5</v>
      </c>
      <c r="K38" s="239">
        <v>0</v>
      </c>
      <c r="L38" s="239">
        <v>3</v>
      </c>
      <c r="M38" s="239">
        <v>1</v>
      </c>
      <c r="N38" s="84">
        <v>9</v>
      </c>
      <c r="O38" s="84">
        <v>5</v>
      </c>
      <c r="P38" s="106"/>
      <c r="Q38" s="84">
        <v>165</v>
      </c>
    </row>
    <row r="39" spans="1:17">
      <c r="A39" s="101" t="s">
        <v>315</v>
      </c>
      <c r="B39" s="106"/>
      <c r="C39" s="239">
        <v>123</v>
      </c>
      <c r="D39" s="239">
        <v>3</v>
      </c>
      <c r="E39" s="239">
        <v>263</v>
      </c>
      <c r="F39" s="239">
        <v>10</v>
      </c>
      <c r="G39" s="84">
        <v>399</v>
      </c>
      <c r="H39" s="84">
        <v>94</v>
      </c>
      <c r="I39" s="106"/>
      <c r="J39" s="239">
        <v>13</v>
      </c>
      <c r="K39" s="239">
        <v>1</v>
      </c>
      <c r="L39" s="239">
        <v>12</v>
      </c>
      <c r="M39" s="239">
        <v>1</v>
      </c>
      <c r="N39" s="84">
        <v>27</v>
      </c>
      <c r="O39" s="84">
        <v>6</v>
      </c>
      <c r="P39" s="106"/>
      <c r="Q39" s="84">
        <v>426</v>
      </c>
    </row>
    <row r="40" spans="1:17">
      <c r="A40" s="101" t="s">
        <v>316</v>
      </c>
      <c r="B40" s="106"/>
      <c r="C40" s="239">
        <v>469</v>
      </c>
      <c r="D40" s="239">
        <v>23</v>
      </c>
      <c r="E40" s="239">
        <v>980</v>
      </c>
      <c r="F40" s="239">
        <v>39</v>
      </c>
      <c r="G40" s="86">
        <v>1511</v>
      </c>
      <c r="H40" s="84">
        <v>97</v>
      </c>
      <c r="I40" s="106"/>
      <c r="J40" s="239">
        <v>12</v>
      </c>
      <c r="K40" s="239">
        <v>3</v>
      </c>
      <c r="L40" s="239">
        <v>34</v>
      </c>
      <c r="M40" s="239">
        <v>2</v>
      </c>
      <c r="N40" s="84">
        <v>51</v>
      </c>
      <c r="O40" s="84">
        <v>3</v>
      </c>
      <c r="P40" s="106"/>
      <c r="Q40" s="86">
        <v>1562</v>
      </c>
    </row>
    <row r="41" spans="1:17">
      <c r="A41" s="101" t="s">
        <v>317</v>
      </c>
      <c r="B41" s="106"/>
      <c r="C41" s="239">
        <v>0</v>
      </c>
      <c r="D41" s="239">
        <v>0</v>
      </c>
      <c r="E41" s="239">
        <v>2</v>
      </c>
      <c r="F41" s="239">
        <v>0</v>
      </c>
      <c r="G41" s="84">
        <v>2</v>
      </c>
      <c r="H41" s="84">
        <v>100</v>
      </c>
      <c r="I41" s="106"/>
      <c r="J41" s="239">
        <v>0</v>
      </c>
      <c r="K41" s="239">
        <v>0</v>
      </c>
      <c r="L41" s="239">
        <v>0</v>
      </c>
      <c r="M41" s="239">
        <v>0</v>
      </c>
      <c r="N41" s="84">
        <v>0</v>
      </c>
      <c r="O41" s="84">
        <v>0</v>
      </c>
      <c r="P41" s="106"/>
      <c r="Q41" s="84">
        <v>2</v>
      </c>
    </row>
    <row r="42" spans="1:17">
      <c r="A42" s="101" t="s">
        <v>318</v>
      </c>
      <c r="B42" s="106"/>
      <c r="C42" s="239">
        <v>85</v>
      </c>
      <c r="D42" s="239">
        <v>6</v>
      </c>
      <c r="E42" s="239">
        <v>296</v>
      </c>
      <c r="F42" s="239">
        <v>13</v>
      </c>
      <c r="G42" s="84">
        <v>400</v>
      </c>
      <c r="H42" s="84">
        <v>96</v>
      </c>
      <c r="I42" s="106"/>
      <c r="J42" s="239">
        <v>7</v>
      </c>
      <c r="K42" s="239">
        <v>0</v>
      </c>
      <c r="L42" s="239">
        <v>6</v>
      </c>
      <c r="M42" s="239">
        <v>3</v>
      </c>
      <c r="N42" s="84">
        <v>16</v>
      </c>
      <c r="O42" s="84">
        <v>4</v>
      </c>
      <c r="P42" s="106"/>
      <c r="Q42" s="84">
        <v>416</v>
      </c>
    </row>
    <row r="43" spans="1:17">
      <c r="A43" s="101" t="s">
        <v>319</v>
      </c>
      <c r="B43" s="106"/>
      <c r="C43" s="239">
        <v>0</v>
      </c>
      <c r="D43" s="239">
        <v>0</v>
      </c>
      <c r="E43" s="239">
        <v>1</v>
      </c>
      <c r="F43" s="239">
        <v>0</v>
      </c>
      <c r="G43" s="84">
        <v>1</v>
      </c>
      <c r="H43" s="84">
        <v>100</v>
      </c>
      <c r="I43" s="106"/>
      <c r="J43" s="239">
        <v>0</v>
      </c>
      <c r="K43" s="239">
        <v>0</v>
      </c>
      <c r="L43" s="239">
        <v>0</v>
      </c>
      <c r="M43" s="239">
        <v>0</v>
      </c>
      <c r="N43" s="84">
        <v>0</v>
      </c>
      <c r="O43" s="84">
        <v>0</v>
      </c>
      <c r="P43" s="106"/>
      <c r="Q43" s="84">
        <v>1</v>
      </c>
    </row>
    <row r="44" spans="1:17">
      <c r="A44" s="101" t="s">
        <v>320</v>
      </c>
      <c r="B44" s="106"/>
      <c r="C44" s="239">
        <v>4</v>
      </c>
      <c r="D44" s="239">
        <v>0</v>
      </c>
      <c r="E44" s="239">
        <v>6</v>
      </c>
      <c r="F44" s="239">
        <v>0</v>
      </c>
      <c r="G44" s="84">
        <v>10</v>
      </c>
      <c r="H44" s="84">
        <v>100</v>
      </c>
      <c r="I44" s="106"/>
      <c r="J44" s="239">
        <v>0</v>
      </c>
      <c r="K44" s="239">
        <v>0</v>
      </c>
      <c r="L44" s="239">
        <v>0</v>
      </c>
      <c r="M44" s="239">
        <v>0</v>
      </c>
      <c r="N44" s="84">
        <v>0</v>
      </c>
      <c r="O44" s="84">
        <v>0</v>
      </c>
      <c r="P44" s="106"/>
      <c r="Q44" s="84">
        <v>10</v>
      </c>
    </row>
    <row r="45" spans="1:17">
      <c r="A45" s="101" t="s">
        <v>321</v>
      </c>
      <c r="B45" s="106"/>
      <c r="C45" s="239">
        <v>1</v>
      </c>
      <c r="D45" s="239">
        <v>0</v>
      </c>
      <c r="E45" s="239">
        <v>2</v>
      </c>
      <c r="F45" s="239">
        <v>0</v>
      </c>
      <c r="G45" s="84">
        <v>3</v>
      </c>
      <c r="H45" s="84">
        <v>100</v>
      </c>
      <c r="I45" s="106"/>
      <c r="J45" s="239">
        <v>0</v>
      </c>
      <c r="K45" s="239">
        <v>0</v>
      </c>
      <c r="L45" s="239">
        <v>0</v>
      </c>
      <c r="M45" s="239">
        <v>0</v>
      </c>
      <c r="N45" s="84">
        <v>0</v>
      </c>
      <c r="O45" s="84">
        <v>0</v>
      </c>
      <c r="P45" s="106"/>
      <c r="Q45" s="84">
        <v>3</v>
      </c>
    </row>
    <row r="46" spans="1:17">
      <c r="A46" s="101" t="s">
        <v>322</v>
      </c>
      <c r="B46" s="106"/>
      <c r="C46" s="239">
        <v>1</v>
      </c>
      <c r="D46" s="239">
        <v>0</v>
      </c>
      <c r="E46" s="239">
        <v>1</v>
      </c>
      <c r="F46" s="239">
        <v>0</v>
      </c>
      <c r="G46" s="84">
        <v>2</v>
      </c>
      <c r="H46" s="84">
        <v>100</v>
      </c>
      <c r="I46" s="106"/>
      <c r="J46" s="239">
        <v>0</v>
      </c>
      <c r="K46" s="239">
        <v>0</v>
      </c>
      <c r="L46" s="239">
        <v>0</v>
      </c>
      <c r="M46" s="239">
        <v>0</v>
      </c>
      <c r="N46" s="84">
        <v>0</v>
      </c>
      <c r="O46" s="84">
        <v>0</v>
      </c>
      <c r="P46" s="106"/>
      <c r="Q46" s="84">
        <v>2</v>
      </c>
    </row>
    <row r="47" spans="1:17">
      <c r="A47" s="101" t="s">
        <v>323</v>
      </c>
      <c r="B47" s="106"/>
      <c r="C47" s="239">
        <v>28</v>
      </c>
      <c r="D47" s="239">
        <v>0</v>
      </c>
      <c r="E47" s="239">
        <v>15</v>
      </c>
      <c r="F47" s="239">
        <v>0</v>
      </c>
      <c r="G47" s="84">
        <v>43</v>
      </c>
      <c r="H47" s="84">
        <v>100</v>
      </c>
      <c r="I47" s="106"/>
      <c r="J47" s="239">
        <v>0</v>
      </c>
      <c r="K47" s="239">
        <v>0</v>
      </c>
      <c r="L47" s="239">
        <v>0</v>
      </c>
      <c r="M47" s="239">
        <v>0</v>
      </c>
      <c r="N47" s="84">
        <v>0</v>
      </c>
      <c r="O47" s="84">
        <v>0</v>
      </c>
      <c r="P47" s="106"/>
      <c r="Q47" s="84">
        <v>43</v>
      </c>
    </row>
    <row r="48" spans="1:17">
      <c r="A48" s="101" t="s">
        <v>324</v>
      </c>
      <c r="B48" s="106"/>
      <c r="C48" s="239">
        <v>11</v>
      </c>
      <c r="D48" s="239">
        <v>1</v>
      </c>
      <c r="E48" s="239">
        <v>9</v>
      </c>
      <c r="F48" s="239">
        <v>0</v>
      </c>
      <c r="G48" s="84">
        <v>21</v>
      </c>
      <c r="H48" s="84">
        <v>100</v>
      </c>
      <c r="I48" s="106"/>
      <c r="J48" s="239">
        <v>0</v>
      </c>
      <c r="K48" s="239">
        <v>0</v>
      </c>
      <c r="L48" s="239">
        <v>0</v>
      </c>
      <c r="M48" s="239">
        <v>0</v>
      </c>
      <c r="N48" s="84">
        <v>0</v>
      </c>
      <c r="O48" s="84">
        <v>0</v>
      </c>
      <c r="P48" s="106"/>
      <c r="Q48" s="84">
        <v>21</v>
      </c>
    </row>
    <row r="49" spans="1:17">
      <c r="A49" s="101" t="s">
        <v>352</v>
      </c>
      <c r="B49" s="106"/>
      <c r="C49" s="239">
        <v>0</v>
      </c>
      <c r="D49" s="239">
        <v>0</v>
      </c>
      <c r="E49" s="239">
        <v>2</v>
      </c>
      <c r="F49" s="239">
        <v>0</v>
      </c>
      <c r="G49" s="84">
        <v>2</v>
      </c>
      <c r="H49" s="84">
        <v>100</v>
      </c>
      <c r="I49" s="106"/>
      <c r="J49" s="239">
        <v>0</v>
      </c>
      <c r="K49" s="239">
        <v>0</v>
      </c>
      <c r="L49" s="239">
        <v>0</v>
      </c>
      <c r="M49" s="239">
        <v>0</v>
      </c>
      <c r="N49" s="84">
        <v>0</v>
      </c>
      <c r="O49" s="84">
        <v>0</v>
      </c>
      <c r="P49" s="106"/>
      <c r="Q49" s="84">
        <v>2</v>
      </c>
    </row>
    <row r="50" spans="1:17">
      <c r="A50" s="101" t="s">
        <v>353</v>
      </c>
      <c r="B50" s="106"/>
      <c r="C50" s="239">
        <v>8</v>
      </c>
      <c r="D50" s="239">
        <v>0</v>
      </c>
      <c r="E50" s="239">
        <v>2</v>
      </c>
      <c r="F50" s="239">
        <v>0</v>
      </c>
      <c r="G50" s="84">
        <v>10</v>
      </c>
      <c r="H50" s="84">
        <v>91</v>
      </c>
      <c r="I50" s="106"/>
      <c r="J50" s="239">
        <v>0</v>
      </c>
      <c r="K50" s="239">
        <v>0</v>
      </c>
      <c r="L50" s="239">
        <v>1</v>
      </c>
      <c r="M50" s="239">
        <v>0</v>
      </c>
      <c r="N50" s="84">
        <v>1</v>
      </c>
      <c r="O50" s="84">
        <v>9</v>
      </c>
      <c r="P50" s="106"/>
      <c r="Q50" s="84">
        <v>11</v>
      </c>
    </row>
    <row r="51" spans="1:17">
      <c r="A51" s="101" t="s">
        <v>325</v>
      </c>
      <c r="B51" s="106"/>
      <c r="C51" s="239">
        <v>4</v>
      </c>
      <c r="D51" s="239">
        <v>0</v>
      </c>
      <c r="E51" s="239">
        <v>0</v>
      </c>
      <c r="F51" s="239">
        <v>0</v>
      </c>
      <c r="G51" s="84">
        <v>4</v>
      </c>
      <c r="H51" s="84">
        <v>80</v>
      </c>
      <c r="I51" s="106"/>
      <c r="J51" s="239">
        <v>0</v>
      </c>
      <c r="K51" s="239">
        <v>0</v>
      </c>
      <c r="L51" s="239">
        <v>1</v>
      </c>
      <c r="M51" s="239">
        <v>0</v>
      </c>
      <c r="N51" s="84">
        <v>1</v>
      </c>
      <c r="O51" s="84">
        <v>20</v>
      </c>
      <c r="P51" s="106"/>
      <c r="Q51" s="84">
        <v>5</v>
      </c>
    </row>
    <row r="52" spans="1:17">
      <c r="A52" s="101" t="s">
        <v>326</v>
      </c>
      <c r="B52" s="106"/>
      <c r="C52" s="239">
        <v>85</v>
      </c>
      <c r="D52" s="239">
        <v>0</v>
      </c>
      <c r="E52" s="239">
        <v>365</v>
      </c>
      <c r="F52" s="239">
        <v>6</v>
      </c>
      <c r="G52" s="84">
        <v>456</v>
      </c>
      <c r="H52" s="84">
        <v>98</v>
      </c>
      <c r="I52" s="106"/>
      <c r="J52" s="239">
        <v>2</v>
      </c>
      <c r="K52" s="239">
        <v>0</v>
      </c>
      <c r="L52" s="239">
        <v>9</v>
      </c>
      <c r="M52" s="239">
        <v>0</v>
      </c>
      <c r="N52" s="84">
        <v>11</v>
      </c>
      <c r="O52" s="84">
        <v>2</v>
      </c>
      <c r="P52" s="106"/>
      <c r="Q52" s="84">
        <v>467</v>
      </c>
    </row>
    <row r="53" spans="1:17">
      <c r="A53" s="101" t="s">
        <v>327</v>
      </c>
      <c r="B53" s="106"/>
      <c r="C53" s="239">
        <v>36</v>
      </c>
      <c r="D53" s="239">
        <v>3</v>
      </c>
      <c r="E53" s="239">
        <v>48</v>
      </c>
      <c r="F53" s="239">
        <v>4</v>
      </c>
      <c r="G53" s="84">
        <v>91</v>
      </c>
      <c r="H53" s="84">
        <v>92</v>
      </c>
      <c r="I53" s="106"/>
      <c r="J53" s="239">
        <v>3</v>
      </c>
      <c r="K53" s="239">
        <v>0</v>
      </c>
      <c r="L53" s="239">
        <v>5</v>
      </c>
      <c r="M53" s="239">
        <v>0</v>
      </c>
      <c r="N53" s="84">
        <v>8</v>
      </c>
      <c r="O53" s="84">
        <v>8</v>
      </c>
      <c r="P53" s="106"/>
      <c r="Q53" s="84">
        <v>99</v>
      </c>
    </row>
    <row r="54" spans="1:17">
      <c r="A54" s="101" t="s">
        <v>328</v>
      </c>
      <c r="B54" s="106"/>
      <c r="C54" s="239">
        <v>7</v>
      </c>
      <c r="D54" s="239">
        <v>0</v>
      </c>
      <c r="E54" s="239">
        <v>12</v>
      </c>
      <c r="F54" s="239">
        <v>1</v>
      </c>
      <c r="G54" s="84">
        <v>20</v>
      </c>
      <c r="H54" s="84">
        <v>56</v>
      </c>
      <c r="I54" s="106"/>
      <c r="J54" s="239">
        <v>4</v>
      </c>
      <c r="K54" s="239">
        <v>0</v>
      </c>
      <c r="L54" s="239">
        <v>12</v>
      </c>
      <c r="M54" s="239">
        <v>0</v>
      </c>
      <c r="N54" s="84">
        <v>16</v>
      </c>
      <c r="O54" s="84">
        <v>44</v>
      </c>
      <c r="P54" s="106"/>
      <c r="Q54" s="84">
        <v>36</v>
      </c>
    </row>
    <row r="55" spans="1:17">
      <c r="A55" s="101" t="s">
        <v>329</v>
      </c>
      <c r="B55" s="106"/>
      <c r="C55" s="239">
        <v>36</v>
      </c>
      <c r="D55" s="239">
        <v>1</v>
      </c>
      <c r="E55" s="239">
        <v>88</v>
      </c>
      <c r="F55" s="239">
        <v>0</v>
      </c>
      <c r="G55" s="84">
        <v>125</v>
      </c>
      <c r="H55" s="84">
        <v>99</v>
      </c>
      <c r="I55" s="106"/>
      <c r="J55" s="239">
        <v>1</v>
      </c>
      <c r="K55" s="239">
        <v>0</v>
      </c>
      <c r="L55" s="239">
        <v>0</v>
      </c>
      <c r="M55" s="239">
        <v>0</v>
      </c>
      <c r="N55" s="84">
        <v>1</v>
      </c>
      <c r="O55" s="84">
        <v>1</v>
      </c>
      <c r="P55" s="106"/>
      <c r="Q55" s="84">
        <v>126</v>
      </c>
    </row>
    <row r="56" spans="1:17">
      <c r="A56" s="101" t="s">
        <v>330</v>
      </c>
      <c r="B56" s="106"/>
      <c r="C56" s="239">
        <v>2</v>
      </c>
      <c r="D56" s="239">
        <v>0</v>
      </c>
      <c r="E56" s="239">
        <v>4</v>
      </c>
      <c r="F56" s="239">
        <v>0</v>
      </c>
      <c r="G56" s="84">
        <v>6</v>
      </c>
      <c r="H56" s="84">
        <v>60</v>
      </c>
      <c r="I56" s="106"/>
      <c r="J56" s="239">
        <v>1</v>
      </c>
      <c r="K56" s="239">
        <v>0</v>
      </c>
      <c r="L56" s="239">
        <v>3</v>
      </c>
      <c r="M56" s="239">
        <v>0</v>
      </c>
      <c r="N56" s="84">
        <v>4</v>
      </c>
      <c r="O56" s="84">
        <v>40</v>
      </c>
      <c r="P56" s="106"/>
      <c r="Q56" s="84">
        <v>10</v>
      </c>
    </row>
    <row r="57" spans="1:17">
      <c r="A57" s="101" t="s">
        <v>331</v>
      </c>
      <c r="B57" s="106"/>
      <c r="C57" s="239">
        <v>0</v>
      </c>
      <c r="D57" s="239">
        <v>0</v>
      </c>
      <c r="E57" s="239">
        <v>1</v>
      </c>
      <c r="F57" s="239">
        <v>0</v>
      </c>
      <c r="G57" s="84">
        <v>1</v>
      </c>
      <c r="H57" s="84">
        <v>100</v>
      </c>
      <c r="I57" s="106"/>
      <c r="J57" s="239">
        <v>0</v>
      </c>
      <c r="K57" s="239">
        <v>0</v>
      </c>
      <c r="L57" s="239">
        <v>0</v>
      </c>
      <c r="M57" s="239">
        <v>0</v>
      </c>
      <c r="N57" s="84">
        <v>0</v>
      </c>
      <c r="O57" s="84">
        <v>0</v>
      </c>
      <c r="P57" s="106"/>
      <c r="Q57" s="84">
        <v>1</v>
      </c>
    </row>
    <row r="58" spans="1:17">
      <c r="A58" s="101" t="s">
        <v>332</v>
      </c>
      <c r="B58" s="106"/>
      <c r="C58" s="239">
        <v>38</v>
      </c>
      <c r="D58" s="239">
        <v>1</v>
      </c>
      <c r="E58" s="239">
        <v>106</v>
      </c>
      <c r="F58" s="239">
        <v>1</v>
      </c>
      <c r="G58" s="84">
        <v>146</v>
      </c>
      <c r="H58" s="84">
        <v>98</v>
      </c>
      <c r="I58" s="106"/>
      <c r="J58" s="239">
        <v>2</v>
      </c>
      <c r="K58" s="239">
        <v>0</v>
      </c>
      <c r="L58" s="239">
        <v>1</v>
      </c>
      <c r="M58" s="239">
        <v>0</v>
      </c>
      <c r="N58" s="84">
        <v>3</v>
      </c>
      <c r="O58" s="84">
        <v>2</v>
      </c>
      <c r="P58" s="106"/>
      <c r="Q58" s="84">
        <v>149</v>
      </c>
    </row>
    <row r="59" spans="1:17">
      <c r="A59" s="101" t="s">
        <v>333</v>
      </c>
      <c r="B59" s="106"/>
      <c r="C59" s="239">
        <v>3</v>
      </c>
      <c r="D59" s="239">
        <v>1</v>
      </c>
      <c r="E59" s="239">
        <v>13</v>
      </c>
      <c r="F59" s="239">
        <v>0</v>
      </c>
      <c r="G59" s="84">
        <v>17</v>
      </c>
      <c r="H59" s="84">
        <v>100</v>
      </c>
      <c r="I59" s="106"/>
      <c r="J59" s="239">
        <v>0</v>
      </c>
      <c r="K59" s="239">
        <v>0</v>
      </c>
      <c r="L59" s="239">
        <v>0</v>
      </c>
      <c r="M59" s="239">
        <v>0</v>
      </c>
      <c r="N59" s="84">
        <v>0</v>
      </c>
      <c r="O59" s="84">
        <v>0</v>
      </c>
      <c r="P59" s="106"/>
      <c r="Q59" s="84">
        <v>17</v>
      </c>
    </row>
    <row r="60" spans="1:17">
      <c r="A60" s="101" t="s">
        <v>334</v>
      </c>
      <c r="B60" s="106"/>
      <c r="C60" s="239">
        <v>115</v>
      </c>
      <c r="D60" s="239">
        <v>5</v>
      </c>
      <c r="E60" s="239">
        <v>135</v>
      </c>
      <c r="F60" s="239">
        <v>1</v>
      </c>
      <c r="G60" s="84">
        <v>256</v>
      </c>
      <c r="H60" s="84">
        <v>98</v>
      </c>
      <c r="I60" s="106"/>
      <c r="J60" s="239">
        <v>1</v>
      </c>
      <c r="K60" s="239">
        <v>0</v>
      </c>
      <c r="L60" s="239">
        <v>4</v>
      </c>
      <c r="M60" s="239">
        <v>1</v>
      </c>
      <c r="N60" s="84">
        <v>6</v>
      </c>
      <c r="O60" s="84">
        <v>2</v>
      </c>
      <c r="P60" s="106"/>
      <c r="Q60" s="84">
        <v>262</v>
      </c>
    </row>
    <row r="61" spans="1:17">
      <c r="A61" s="101" t="s">
        <v>335</v>
      </c>
      <c r="B61" s="106"/>
      <c r="C61" s="239">
        <v>8</v>
      </c>
      <c r="D61" s="239">
        <v>0</v>
      </c>
      <c r="E61" s="239">
        <v>15</v>
      </c>
      <c r="F61" s="239">
        <v>0</v>
      </c>
      <c r="G61" s="84">
        <v>23</v>
      </c>
      <c r="H61" s="84">
        <v>88</v>
      </c>
      <c r="I61" s="106"/>
      <c r="J61" s="239">
        <v>1</v>
      </c>
      <c r="K61" s="239">
        <v>0</v>
      </c>
      <c r="L61" s="239">
        <v>2</v>
      </c>
      <c r="M61" s="239">
        <v>0</v>
      </c>
      <c r="N61" s="84">
        <v>3</v>
      </c>
      <c r="O61" s="84">
        <v>12</v>
      </c>
      <c r="P61" s="106"/>
      <c r="Q61" s="84">
        <v>26</v>
      </c>
    </row>
    <row r="62" spans="1:17">
      <c r="A62" s="101" t="s">
        <v>336</v>
      </c>
      <c r="B62" s="106"/>
      <c r="C62" s="239">
        <v>221</v>
      </c>
      <c r="D62" s="239">
        <v>10</v>
      </c>
      <c r="E62" s="239">
        <v>239</v>
      </c>
      <c r="F62" s="239">
        <v>1</v>
      </c>
      <c r="G62" s="84">
        <v>471</v>
      </c>
      <c r="H62" s="84">
        <v>99</v>
      </c>
      <c r="I62" s="106"/>
      <c r="J62" s="239">
        <v>1</v>
      </c>
      <c r="K62" s="239">
        <v>0</v>
      </c>
      <c r="L62" s="239">
        <v>3</v>
      </c>
      <c r="M62" s="239">
        <v>0</v>
      </c>
      <c r="N62" s="84">
        <v>4</v>
      </c>
      <c r="O62" s="84">
        <v>1</v>
      </c>
      <c r="P62" s="106"/>
      <c r="Q62" s="84">
        <v>475</v>
      </c>
    </row>
    <row r="63" spans="1:17">
      <c r="A63" s="101" t="s">
        <v>337</v>
      </c>
      <c r="B63" s="106"/>
      <c r="C63" s="239">
        <v>199</v>
      </c>
      <c r="D63" s="239">
        <v>11</v>
      </c>
      <c r="E63" s="239">
        <v>170</v>
      </c>
      <c r="F63" s="239">
        <v>5</v>
      </c>
      <c r="G63" s="84">
        <v>385</v>
      </c>
      <c r="H63" s="84">
        <v>93</v>
      </c>
      <c r="I63" s="106"/>
      <c r="J63" s="239">
        <v>12</v>
      </c>
      <c r="K63" s="239">
        <v>1</v>
      </c>
      <c r="L63" s="239">
        <v>13</v>
      </c>
      <c r="M63" s="239">
        <v>3</v>
      </c>
      <c r="N63" s="84">
        <v>29</v>
      </c>
      <c r="O63" s="84">
        <v>7</v>
      </c>
      <c r="P63" s="106"/>
      <c r="Q63" s="84">
        <v>414</v>
      </c>
    </row>
    <row r="64" spans="1:17">
      <c r="A64" s="101" t="s">
        <v>338</v>
      </c>
      <c r="B64" s="106"/>
      <c r="C64" s="239">
        <v>12</v>
      </c>
      <c r="D64" s="239">
        <v>0</v>
      </c>
      <c r="E64" s="239">
        <v>29</v>
      </c>
      <c r="F64" s="239">
        <v>1</v>
      </c>
      <c r="G64" s="84">
        <v>42</v>
      </c>
      <c r="H64" s="84">
        <v>69</v>
      </c>
      <c r="I64" s="106"/>
      <c r="J64" s="239">
        <v>14</v>
      </c>
      <c r="K64" s="239">
        <v>0</v>
      </c>
      <c r="L64" s="239">
        <v>5</v>
      </c>
      <c r="M64" s="239">
        <v>0</v>
      </c>
      <c r="N64" s="84">
        <v>19</v>
      </c>
      <c r="O64" s="84">
        <v>31</v>
      </c>
      <c r="P64" s="106"/>
      <c r="Q64" s="84">
        <v>61</v>
      </c>
    </row>
    <row r="65" spans="1:17">
      <c r="A65" s="101" t="s">
        <v>339</v>
      </c>
      <c r="B65" s="106"/>
      <c r="C65" s="239">
        <v>252</v>
      </c>
      <c r="D65" s="239">
        <v>11</v>
      </c>
      <c r="E65" s="239">
        <v>250</v>
      </c>
      <c r="F65" s="239">
        <v>10</v>
      </c>
      <c r="G65" s="84">
        <v>523</v>
      </c>
      <c r="H65" s="84">
        <v>90</v>
      </c>
      <c r="I65" s="106"/>
      <c r="J65" s="239">
        <v>27</v>
      </c>
      <c r="K65" s="239">
        <v>2</v>
      </c>
      <c r="L65" s="239">
        <v>28</v>
      </c>
      <c r="M65" s="239">
        <v>0</v>
      </c>
      <c r="N65" s="84">
        <v>57</v>
      </c>
      <c r="O65" s="84">
        <v>10</v>
      </c>
      <c r="P65" s="106"/>
      <c r="Q65" s="84">
        <v>580</v>
      </c>
    </row>
    <row r="66" spans="1:17">
      <c r="A66" s="101" t="s">
        <v>340</v>
      </c>
      <c r="B66" s="106"/>
      <c r="C66" s="239">
        <v>31</v>
      </c>
      <c r="D66" s="239">
        <v>0</v>
      </c>
      <c r="E66" s="239">
        <v>32</v>
      </c>
      <c r="F66" s="239">
        <v>0</v>
      </c>
      <c r="G66" s="84">
        <v>63</v>
      </c>
      <c r="H66" s="84">
        <v>97</v>
      </c>
      <c r="I66" s="106"/>
      <c r="J66" s="239">
        <v>2</v>
      </c>
      <c r="K66" s="239">
        <v>0</v>
      </c>
      <c r="L66" s="239">
        <v>0</v>
      </c>
      <c r="M66" s="239">
        <v>0</v>
      </c>
      <c r="N66" s="84">
        <v>2</v>
      </c>
      <c r="O66" s="84">
        <v>3</v>
      </c>
      <c r="P66" s="106"/>
      <c r="Q66" s="84">
        <v>65</v>
      </c>
    </row>
    <row r="67" spans="1:17">
      <c r="A67" s="101" t="s">
        <v>354</v>
      </c>
      <c r="B67" s="106"/>
      <c r="C67" s="239">
        <v>42</v>
      </c>
      <c r="D67" s="239">
        <v>3</v>
      </c>
      <c r="E67" s="239">
        <v>62</v>
      </c>
      <c r="F67" s="239">
        <v>12</v>
      </c>
      <c r="G67" s="84">
        <v>119</v>
      </c>
      <c r="H67" s="84">
        <v>91</v>
      </c>
      <c r="I67" s="106"/>
      <c r="J67" s="239">
        <v>6</v>
      </c>
      <c r="K67" s="239">
        <v>0</v>
      </c>
      <c r="L67" s="239">
        <v>5</v>
      </c>
      <c r="M67" s="239">
        <v>1</v>
      </c>
      <c r="N67" s="84">
        <v>12</v>
      </c>
      <c r="O67" s="84">
        <v>9</v>
      </c>
      <c r="P67" s="106"/>
      <c r="Q67" s="84">
        <v>131</v>
      </c>
    </row>
    <row r="68" spans="1:17">
      <c r="A68" s="101" t="s">
        <v>347</v>
      </c>
      <c r="B68" s="106"/>
      <c r="C68" s="239">
        <v>45</v>
      </c>
      <c r="D68" s="239">
        <v>4</v>
      </c>
      <c r="E68" s="239">
        <v>41</v>
      </c>
      <c r="F68" s="239">
        <v>2</v>
      </c>
      <c r="G68" s="84">
        <v>92</v>
      </c>
      <c r="H68" s="84">
        <v>81</v>
      </c>
      <c r="I68" s="106"/>
      <c r="J68" s="239">
        <v>6</v>
      </c>
      <c r="K68" s="239">
        <v>0</v>
      </c>
      <c r="L68" s="239">
        <v>16</v>
      </c>
      <c r="M68" s="239">
        <v>0</v>
      </c>
      <c r="N68" s="84">
        <v>22</v>
      </c>
      <c r="O68" s="84">
        <v>19</v>
      </c>
      <c r="P68" s="106"/>
      <c r="Q68" s="84">
        <v>114</v>
      </c>
    </row>
    <row r="69" spans="1:17" ht="8.1" customHeight="1">
      <c r="A69" s="108"/>
      <c r="B69" s="54"/>
      <c r="C69" s="107"/>
      <c r="D69" s="107"/>
      <c r="E69" s="107"/>
      <c r="F69" s="107"/>
      <c r="G69" s="107"/>
      <c r="H69" s="107"/>
      <c r="I69" s="54"/>
      <c r="J69" s="107"/>
      <c r="K69" s="107"/>
      <c r="L69" s="107"/>
      <c r="M69" s="107"/>
      <c r="N69" s="107"/>
      <c r="O69" s="107"/>
      <c r="P69" s="54"/>
      <c r="Q69" s="107"/>
    </row>
    <row r="70" spans="1:17" ht="20.25" customHeight="1">
      <c r="A70" s="103" t="s">
        <v>90</v>
      </c>
      <c r="B70" s="106"/>
      <c r="C70" s="104">
        <v>2733</v>
      </c>
      <c r="D70" s="105">
        <v>113</v>
      </c>
      <c r="E70" s="104">
        <v>4582</v>
      </c>
      <c r="F70" s="105">
        <v>138</v>
      </c>
      <c r="G70" s="104">
        <v>7566</v>
      </c>
      <c r="H70" s="105">
        <v>95</v>
      </c>
      <c r="I70" s="106"/>
      <c r="J70" s="105">
        <v>148</v>
      </c>
      <c r="K70" s="105">
        <v>11</v>
      </c>
      <c r="L70" s="105">
        <v>203</v>
      </c>
      <c r="M70" s="105">
        <v>16</v>
      </c>
      <c r="N70" s="105">
        <v>378</v>
      </c>
      <c r="O70" s="105">
        <v>5</v>
      </c>
      <c r="P70" s="106"/>
      <c r="Q70" s="104">
        <v>7944</v>
      </c>
    </row>
    <row r="71" spans="1:17">
      <c r="A71" s="54"/>
    </row>
    <row r="72" spans="1:17" s="102" customFormat="1" ht="15" customHeight="1">
      <c r="A72" s="88" t="s">
        <v>275</v>
      </c>
    </row>
    <row r="73" spans="1:17" s="102" customFormat="1" ht="15" customHeight="1">
      <c r="A73" s="88" t="s">
        <v>341</v>
      </c>
    </row>
    <row r="74" spans="1:17" s="102" customFormat="1" ht="15" customHeight="1">
      <c r="A74" s="88" t="s">
        <v>342</v>
      </c>
    </row>
    <row r="75" spans="1:17" s="102" customFormat="1" ht="15" customHeight="1">
      <c r="A75" s="88" t="s">
        <v>343</v>
      </c>
    </row>
    <row r="76" spans="1:17" s="102" customFormat="1" ht="15" customHeight="1">
      <c r="A76" s="88" t="s">
        <v>344</v>
      </c>
    </row>
    <row r="77" spans="1:17" s="102" customFormat="1" ht="15" customHeight="1">
      <c r="A77" s="88" t="s">
        <v>264</v>
      </c>
    </row>
    <row r="78" spans="1:17" s="102" customFormat="1" ht="15" customHeight="1">
      <c r="A78" s="88" t="s">
        <v>265</v>
      </c>
    </row>
  </sheetData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FD777-1C1A-4E46-B70B-696A367F6452}">
  <sheetPr codeName="Hoja11"/>
  <dimension ref="A1:BL68"/>
  <sheetViews>
    <sheetView view="pageBreakPreview" zoomScale="40" zoomScaleNormal="100" zoomScaleSheetLayoutView="40" workbookViewId="0">
      <selection activeCell="M55" sqref="M55"/>
    </sheetView>
  </sheetViews>
  <sheetFormatPr baseColWidth="10" defaultRowHeight="15"/>
  <cols>
    <col min="1" max="1" width="76.28515625" style="53" customWidth="1"/>
    <col min="2" max="2" width="1.7109375" style="53" customWidth="1"/>
    <col min="3" max="33" width="7.28515625" style="53" customWidth="1"/>
    <col min="34" max="34" width="8.85546875" style="53" customWidth="1"/>
    <col min="35" max="62" width="7.28515625" style="53" customWidth="1"/>
    <col min="63" max="63" width="1.7109375" style="53" customWidth="1"/>
    <col min="64" max="64" width="14.5703125" style="53" customWidth="1"/>
    <col min="65" max="16384" width="11.42578125" style="53"/>
  </cols>
  <sheetData>
    <row r="1" spans="1:64">
      <c r="A1" s="52" t="s">
        <v>53</v>
      </c>
    </row>
    <row r="2" spans="1:64" s="127" customFormat="1" ht="45" customHeight="1">
      <c r="A2" s="534" t="s">
        <v>360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4"/>
      <c r="AA2" s="534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4"/>
      <c r="AZ2" s="534"/>
      <c r="BA2" s="534"/>
      <c r="BB2" s="534"/>
      <c r="BC2" s="534"/>
      <c r="BD2" s="534"/>
      <c r="BE2" s="534"/>
      <c r="BF2" s="534"/>
      <c r="BG2" s="534"/>
      <c r="BH2" s="534"/>
      <c r="BI2" s="534"/>
      <c r="BJ2" s="534"/>
      <c r="BK2" s="534"/>
      <c r="BL2" s="534"/>
    </row>
    <row r="3" spans="1:64" s="127" customFormat="1" ht="45" customHeight="1">
      <c r="A3" s="534" t="str">
        <f>UPPER(CONCATENATE("Noviembre 2023"))</f>
        <v>NOVIEMBRE 2023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534"/>
      <c r="AA3" s="534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534"/>
      <c r="AQ3" s="534"/>
      <c r="AR3" s="534"/>
      <c r="AS3" s="534"/>
      <c r="AT3" s="534"/>
      <c r="AU3" s="534"/>
      <c r="AV3" s="534"/>
      <c r="AW3" s="534"/>
      <c r="AX3" s="534"/>
      <c r="AY3" s="534"/>
      <c r="AZ3" s="534"/>
      <c r="BA3" s="534"/>
      <c r="BB3" s="534"/>
      <c r="BC3" s="534"/>
      <c r="BD3" s="534"/>
      <c r="BE3" s="534"/>
      <c r="BF3" s="534"/>
      <c r="BG3" s="534"/>
      <c r="BH3" s="534"/>
      <c r="BI3" s="534"/>
      <c r="BJ3" s="534"/>
      <c r="BK3" s="534"/>
      <c r="BL3" s="534"/>
    </row>
    <row r="4" spans="1:64">
      <c r="A4" s="54"/>
    </row>
    <row r="5" spans="1:64" s="95" customFormat="1" ht="35.1" customHeight="1">
      <c r="A5" s="537" t="s">
        <v>279</v>
      </c>
      <c r="B5" s="113"/>
      <c r="C5" s="535" t="s">
        <v>346</v>
      </c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535"/>
      <c r="AD5" s="535"/>
      <c r="AE5" s="535"/>
      <c r="AF5" s="535"/>
      <c r="AG5" s="535"/>
      <c r="AH5" s="535"/>
      <c r="AI5" s="535"/>
      <c r="AJ5" s="535"/>
      <c r="AK5" s="535"/>
      <c r="AL5" s="535"/>
      <c r="AM5" s="535"/>
      <c r="AN5" s="535"/>
      <c r="AO5" s="535"/>
      <c r="AP5" s="535"/>
      <c r="AQ5" s="535"/>
      <c r="AR5" s="535"/>
      <c r="AS5" s="535"/>
      <c r="AT5" s="535"/>
      <c r="AU5" s="535"/>
      <c r="AV5" s="535"/>
      <c r="AW5" s="535"/>
      <c r="AX5" s="535"/>
      <c r="AY5" s="535"/>
      <c r="AZ5" s="535"/>
      <c r="BA5" s="535"/>
      <c r="BB5" s="535"/>
      <c r="BC5" s="535"/>
      <c r="BD5" s="535"/>
      <c r="BE5" s="535"/>
      <c r="BF5" s="535"/>
      <c r="BG5" s="535"/>
      <c r="BH5" s="535"/>
      <c r="BI5" s="535"/>
      <c r="BJ5" s="535"/>
      <c r="BK5" s="113"/>
      <c r="BL5" s="537" t="s">
        <v>90</v>
      </c>
    </row>
    <row r="6" spans="1:64" s="95" customFormat="1" ht="290.10000000000002" customHeight="1">
      <c r="A6" s="537"/>
      <c r="B6" s="113"/>
      <c r="C6" s="240" t="s">
        <v>291</v>
      </c>
      <c r="D6" s="240" t="s">
        <v>292</v>
      </c>
      <c r="E6" s="240" t="s">
        <v>293</v>
      </c>
      <c r="F6" s="240" t="s">
        <v>294</v>
      </c>
      <c r="G6" s="240" t="s">
        <v>295</v>
      </c>
      <c r="H6" s="240" t="s">
        <v>355</v>
      </c>
      <c r="I6" s="240" t="s">
        <v>356</v>
      </c>
      <c r="J6" s="240" t="s">
        <v>348</v>
      </c>
      <c r="K6" s="240" t="s">
        <v>296</v>
      </c>
      <c r="L6" s="240" t="s">
        <v>297</v>
      </c>
      <c r="M6" s="240" t="s">
        <v>298</v>
      </c>
      <c r="N6" s="240" t="s">
        <v>299</v>
      </c>
      <c r="O6" s="240" t="s">
        <v>300</v>
      </c>
      <c r="P6" s="240" t="s">
        <v>301</v>
      </c>
      <c r="Q6" s="240" t="s">
        <v>302</v>
      </c>
      <c r="R6" s="240" t="s">
        <v>303</v>
      </c>
      <c r="S6" s="240" t="s">
        <v>304</v>
      </c>
      <c r="T6" s="240" t="s">
        <v>349</v>
      </c>
      <c r="U6" s="240" t="s">
        <v>350</v>
      </c>
      <c r="V6" s="240" t="s">
        <v>351</v>
      </c>
      <c r="W6" s="240" t="s">
        <v>305</v>
      </c>
      <c r="X6" s="240" t="s">
        <v>306</v>
      </c>
      <c r="Y6" s="240" t="s">
        <v>307</v>
      </c>
      <c r="Z6" s="240" t="s">
        <v>308</v>
      </c>
      <c r="AA6" s="240" t="s">
        <v>309</v>
      </c>
      <c r="AB6" s="240" t="s">
        <v>310</v>
      </c>
      <c r="AC6" s="240" t="s">
        <v>311</v>
      </c>
      <c r="AD6" s="240" t="s">
        <v>312</v>
      </c>
      <c r="AE6" s="240" t="s">
        <v>313</v>
      </c>
      <c r="AF6" s="240" t="s">
        <v>314</v>
      </c>
      <c r="AG6" s="240" t="s">
        <v>315</v>
      </c>
      <c r="AH6" s="240" t="s">
        <v>316</v>
      </c>
      <c r="AI6" s="240" t="s">
        <v>317</v>
      </c>
      <c r="AJ6" s="240" t="s">
        <v>318</v>
      </c>
      <c r="AK6" s="240" t="s">
        <v>319</v>
      </c>
      <c r="AL6" s="240" t="s">
        <v>320</v>
      </c>
      <c r="AM6" s="240" t="s">
        <v>321</v>
      </c>
      <c r="AN6" s="240" t="s">
        <v>322</v>
      </c>
      <c r="AO6" s="240" t="s">
        <v>323</v>
      </c>
      <c r="AP6" s="240" t="s">
        <v>324</v>
      </c>
      <c r="AQ6" s="240" t="s">
        <v>352</v>
      </c>
      <c r="AR6" s="240" t="s">
        <v>353</v>
      </c>
      <c r="AS6" s="240" t="s">
        <v>325</v>
      </c>
      <c r="AT6" s="240" t="s">
        <v>326</v>
      </c>
      <c r="AU6" s="240" t="s">
        <v>327</v>
      </c>
      <c r="AV6" s="240" t="s">
        <v>328</v>
      </c>
      <c r="AW6" s="240" t="s">
        <v>329</v>
      </c>
      <c r="AX6" s="240" t="s">
        <v>330</v>
      </c>
      <c r="AY6" s="240" t="s">
        <v>331</v>
      </c>
      <c r="AZ6" s="240" t="s">
        <v>332</v>
      </c>
      <c r="BA6" s="240" t="s">
        <v>333</v>
      </c>
      <c r="BB6" s="240" t="s">
        <v>334</v>
      </c>
      <c r="BC6" s="240" t="s">
        <v>335</v>
      </c>
      <c r="BD6" s="240" t="s">
        <v>336</v>
      </c>
      <c r="BE6" s="240" t="s">
        <v>337</v>
      </c>
      <c r="BF6" s="240" t="s">
        <v>338</v>
      </c>
      <c r="BG6" s="240" t="s">
        <v>339</v>
      </c>
      <c r="BH6" s="240" t="s">
        <v>340</v>
      </c>
      <c r="BI6" s="240" t="s">
        <v>354</v>
      </c>
      <c r="BJ6" s="240" t="s">
        <v>347</v>
      </c>
      <c r="BK6" s="89"/>
      <c r="BL6" s="537"/>
    </row>
    <row r="7" spans="1:64" ht="8.1" customHeight="1">
      <c r="A7" s="116"/>
      <c r="B7" s="54"/>
      <c r="C7" s="116"/>
      <c r="D7" s="116"/>
      <c r="E7" s="116"/>
      <c r="F7" s="116"/>
    </row>
    <row r="8" spans="1:64" s="95" customFormat="1" ht="32.1" customHeight="1">
      <c r="A8" s="241" t="s">
        <v>55</v>
      </c>
      <c r="B8" s="112"/>
      <c r="C8" s="242">
        <v>0</v>
      </c>
      <c r="D8" s="242">
        <v>0</v>
      </c>
      <c r="E8" s="242">
        <v>0</v>
      </c>
      <c r="F8" s="242">
        <v>0</v>
      </c>
      <c r="G8" s="242">
        <v>0</v>
      </c>
      <c r="H8" s="242">
        <v>0</v>
      </c>
      <c r="I8" s="242">
        <v>0</v>
      </c>
      <c r="J8" s="242">
        <v>0</v>
      </c>
      <c r="K8" s="242">
        <v>0</v>
      </c>
      <c r="L8" s="242">
        <v>0</v>
      </c>
      <c r="M8" s="242">
        <v>0</v>
      </c>
      <c r="N8" s="242">
        <v>0</v>
      </c>
      <c r="O8" s="242">
        <v>0</v>
      </c>
      <c r="P8" s="242">
        <v>0</v>
      </c>
      <c r="Q8" s="242">
        <v>0</v>
      </c>
      <c r="R8" s="242">
        <v>0</v>
      </c>
      <c r="S8" s="242">
        <v>0</v>
      </c>
      <c r="T8" s="242">
        <v>0</v>
      </c>
      <c r="U8" s="242">
        <v>0</v>
      </c>
      <c r="V8" s="242">
        <v>0</v>
      </c>
      <c r="W8" s="242">
        <v>0</v>
      </c>
      <c r="X8" s="242">
        <v>0</v>
      </c>
      <c r="Y8" s="242">
        <v>0</v>
      </c>
      <c r="Z8" s="242">
        <v>0</v>
      </c>
      <c r="AA8" s="242">
        <v>0</v>
      </c>
      <c r="AB8" s="242">
        <v>0</v>
      </c>
      <c r="AC8" s="242">
        <v>0</v>
      </c>
      <c r="AD8" s="242">
        <v>1</v>
      </c>
      <c r="AE8" s="242">
        <v>0</v>
      </c>
      <c r="AF8" s="242">
        <v>1</v>
      </c>
      <c r="AG8" s="242">
        <v>2</v>
      </c>
      <c r="AH8" s="242">
        <v>1</v>
      </c>
      <c r="AI8" s="242">
        <v>0</v>
      </c>
      <c r="AJ8" s="242">
        <v>0</v>
      </c>
      <c r="AK8" s="242">
        <v>0</v>
      </c>
      <c r="AL8" s="242">
        <v>0</v>
      </c>
      <c r="AM8" s="242">
        <v>0</v>
      </c>
      <c r="AN8" s="242">
        <v>0</v>
      </c>
      <c r="AO8" s="242">
        <v>0</v>
      </c>
      <c r="AP8" s="242">
        <v>0</v>
      </c>
      <c r="AQ8" s="242">
        <v>0</v>
      </c>
      <c r="AR8" s="242">
        <v>0</v>
      </c>
      <c r="AS8" s="242">
        <v>0</v>
      </c>
      <c r="AT8" s="242">
        <v>0</v>
      </c>
      <c r="AU8" s="242">
        <v>0</v>
      </c>
      <c r="AV8" s="242">
        <v>0</v>
      </c>
      <c r="AW8" s="242">
        <v>1</v>
      </c>
      <c r="AX8" s="242">
        <v>0</v>
      </c>
      <c r="AY8" s="242">
        <v>0</v>
      </c>
      <c r="AZ8" s="242">
        <v>0</v>
      </c>
      <c r="BA8" s="242">
        <v>0</v>
      </c>
      <c r="BB8" s="242">
        <v>0</v>
      </c>
      <c r="BC8" s="242">
        <v>0</v>
      </c>
      <c r="BD8" s="242">
        <v>0</v>
      </c>
      <c r="BE8" s="242">
        <v>2</v>
      </c>
      <c r="BF8" s="242">
        <v>0</v>
      </c>
      <c r="BG8" s="242">
        <v>0</v>
      </c>
      <c r="BH8" s="242">
        <v>0</v>
      </c>
      <c r="BI8" s="242">
        <v>0</v>
      </c>
      <c r="BJ8" s="242">
        <v>0</v>
      </c>
      <c r="BK8" s="114"/>
      <c r="BL8" s="243">
        <v>8</v>
      </c>
    </row>
    <row r="9" spans="1:64" s="95" customFormat="1" ht="32.1" customHeight="1">
      <c r="A9" s="241" t="s">
        <v>56</v>
      </c>
      <c r="B9" s="112"/>
      <c r="C9" s="242">
        <v>3</v>
      </c>
      <c r="D9" s="242">
        <v>0</v>
      </c>
      <c r="E9" s="242">
        <v>0</v>
      </c>
      <c r="F9" s="242">
        <v>6</v>
      </c>
      <c r="G9" s="242">
        <v>0</v>
      </c>
      <c r="H9" s="242">
        <v>0</v>
      </c>
      <c r="I9" s="242">
        <v>1</v>
      </c>
      <c r="J9" s="242">
        <v>0</v>
      </c>
      <c r="K9" s="242">
        <v>1</v>
      </c>
      <c r="L9" s="242">
        <v>2</v>
      </c>
      <c r="M9" s="242">
        <v>0</v>
      </c>
      <c r="N9" s="242">
        <v>0</v>
      </c>
      <c r="O9" s="242">
        <v>0</v>
      </c>
      <c r="P9" s="242">
        <v>0</v>
      </c>
      <c r="Q9" s="242">
        <v>1</v>
      </c>
      <c r="R9" s="242">
        <v>1</v>
      </c>
      <c r="S9" s="242">
        <v>0</v>
      </c>
      <c r="T9" s="242">
        <v>0</v>
      </c>
      <c r="U9" s="242">
        <v>0</v>
      </c>
      <c r="V9" s="242">
        <v>0</v>
      </c>
      <c r="W9" s="242">
        <v>1</v>
      </c>
      <c r="X9" s="242">
        <v>1</v>
      </c>
      <c r="Y9" s="242">
        <v>0</v>
      </c>
      <c r="Z9" s="242">
        <v>2</v>
      </c>
      <c r="AA9" s="242">
        <v>0</v>
      </c>
      <c r="AB9" s="242">
        <v>8</v>
      </c>
      <c r="AC9" s="242">
        <v>0</v>
      </c>
      <c r="AD9" s="242">
        <v>0</v>
      </c>
      <c r="AE9" s="242">
        <v>0</v>
      </c>
      <c r="AF9" s="242">
        <v>3</v>
      </c>
      <c r="AG9" s="242">
        <v>49</v>
      </c>
      <c r="AH9" s="242">
        <v>22</v>
      </c>
      <c r="AI9" s="242">
        <v>0</v>
      </c>
      <c r="AJ9" s="242">
        <v>0</v>
      </c>
      <c r="AK9" s="242">
        <v>1</v>
      </c>
      <c r="AL9" s="242">
        <v>0</v>
      </c>
      <c r="AM9" s="242">
        <v>0</v>
      </c>
      <c r="AN9" s="242">
        <v>0</v>
      </c>
      <c r="AO9" s="242">
        <v>0</v>
      </c>
      <c r="AP9" s="242">
        <v>0</v>
      </c>
      <c r="AQ9" s="242">
        <v>0</v>
      </c>
      <c r="AR9" s="242">
        <v>0</v>
      </c>
      <c r="AS9" s="242">
        <v>5</v>
      </c>
      <c r="AT9" s="242">
        <v>2</v>
      </c>
      <c r="AU9" s="242">
        <v>0</v>
      </c>
      <c r="AV9" s="242">
        <v>0</v>
      </c>
      <c r="AW9" s="242">
        <v>0</v>
      </c>
      <c r="AX9" s="242">
        <v>0</v>
      </c>
      <c r="AY9" s="242">
        <v>0</v>
      </c>
      <c r="AZ9" s="242">
        <v>3</v>
      </c>
      <c r="BA9" s="242">
        <v>0</v>
      </c>
      <c r="BB9" s="242">
        <v>0</v>
      </c>
      <c r="BC9" s="242">
        <v>5</v>
      </c>
      <c r="BD9" s="242">
        <v>5</v>
      </c>
      <c r="BE9" s="242">
        <v>3</v>
      </c>
      <c r="BF9" s="242">
        <v>3</v>
      </c>
      <c r="BG9" s="242">
        <v>9</v>
      </c>
      <c r="BH9" s="242">
        <v>0</v>
      </c>
      <c r="BI9" s="242">
        <v>0</v>
      </c>
      <c r="BJ9" s="242">
        <v>2</v>
      </c>
      <c r="BK9" s="114"/>
      <c r="BL9" s="243">
        <v>139</v>
      </c>
    </row>
    <row r="10" spans="1:64" s="95" customFormat="1" ht="32.1" customHeight="1">
      <c r="A10" s="241" t="s">
        <v>57</v>
      </c>
      <c r="B10" s="112"/>
      <c r="C10" s="242">
        <v>2</v>
      </c>
      <c r="D10" s="242">
        <v>0</v>
      </c>
      <c r="E10" s="242">
        <v>0</v>
      </c>
      <c r="F10" s="242">
        <v>0</v>
      </c>
      <c r="G10" s="242">
        <v>0</v>
      </c>
      <c r="H10" s="242">
        <v>0</v>
      </c>
      <c r="I10" s="242">
        <v>0</v>
      </c>
      <c r="J10" s="242">
        <v>0</v>
      </c>
      <c r="K10" s="242">
        <v>1</v>
      </c>
      <c r="L10" s="242">
        <v>0</v>
      </c>
      <c r="M10" s="242">
        <v>0</v>
      </c>
      <c r="N10" s="242">
        <v>0</v>
      </c>
      <c r="O10" s="242">
        <v>0</v>
      </c>
      <c r="P10" s="242">
        <v>0</v>
      </c>
      <c r="Q10" s="242">
        <v>0</v>
      </c>
      <c r="R10" s="242">
        <v>0</v>
      </c>
      <c r="S10" s="242">
        <v>0</v>
      </c>
      <c r="T10" s="242">
        <v>0</v>
      </c>
      <c r="U10" s="242">
        <v>0</v>
      </c>
      <c r="V10" s="242">
        <v>0</v>
      </c>
      <c r="W10" s="242">
        <v>0</v>
      </c>
      <c r="X10" s="242">
        <v>0</v>
      </c>
      <c r="Y10" s="242">
        <v>0</v>
      </c>
      <c r="Z10" s="242">
        <v>0</v>
      </c>
      <c r="AA10" s="242">
        <v>0</v>
      </c>
      <c r="AB10" s="242">
        <v>0</v>
      </c>
      <c r="AC10" s="242">
        <v>1</v>
      </c>
      <c r="AD10" s="242">
        <v>0</v>
      </c>
      <c r="AE10" s="242">
        <v>2</v>
      </c>
      <c r="AF10" s="242">
        <v>2</v>
      </c>
      <c r="AG10" s="242">
        <v>2</v>
      </c>
      <c r="AH10" s="242">
        <v>8</v>
      </c>
      <c r="AI10" s="242">
        <v>0</v>
      </c>
      <c r="AJ10" s="242">
        <v>0</v>
      </c>
      <c r="AK10" s="242">
        <v>0</v>
      </c>
      <c r="AL10" s="242">
        <v>0</v>
      </c>
      <c r="AM10" s="242">
        <v>0</v>
      </c>
      <c r="AN10" s="242">
        <v>0</v>
      </c>
      <c r="AO10" s="242">
        <v>7</v>
      </c>
      <c r="AP10" s="242">
        <v>0</v>
      </c>
      <c r="AQ10" s="242">
        <v>0</v>
      </c>
      <c r="AR10" s="242">
        <v>0</v>
      </c>
      <c r="AS10" s="242">
        <v>0</v>
      </c>
      <c r="AT10" s="242">
        <v>1</v>
      </c>
      <c r="AU10" s="242">
        <v>0</v>
      </c>
      <c r="AV10" s="242">
        <v>0</v>
      </c>
      <c r="AW10" s="242">
        <v>0</v>
      </c>
      <c r="AX10" s="242">
        <v>0</v>
      </c>
      <c r="AY10" s="242">
        <v>0</v>
      </c>
      <c r="AZ10" s="242">
        <v>1</v>
      </c>
      <c r="BA10" s="242">
        <v>0</v>
      </c>
      <c r="BB10" s="242">
        <v>0</v>
      </c>
      <c r="BC10" s="242">
        <v>0</v>
      </c>
      <c r="BD10" s="242">
        <v>3</v>
      </c>
      <c r="BE10" s="242">
        <v>3</v>
      </c>
      <c r="BF10" s="242">
        <v>2</v>
      </c>
      <c r="BG10" s="242">
        <v>3</v>
      </c>
      <c r="BH10" s="242">
        <v>0</v>
      </c>
      <c r="BI10" s="242">
        <v>0</v>
      </c>
      <c r="BJ10" s="242">
        <v>0</v>
      </c>
      <c r="BK10" s="114"/>
      <c r="BL10" s="243">
        <v>38</v>
      </c>
    </row>
    <row r="11" spans="1:64" s="95" customFormat="1" ht="32.1" customHeight="1">
      <c r="A11" s="241" t="s">
        <v>58</v>
      </c>
      <c r="B11" s="112"/>
      <c r="C11" s="242">
        <v>0</v>
      </c>
      <c r="D11" s="242">
        <v>0</v>
      </c>
      <c r="E11" s="242">
        <v>0</v>
      </c>
      <c r="F11" s="242">
        <v>0</v>
      </c>
      <c r="G11" s="242">
        <v>15</v>
      </c>
      <c r="H11" s="242">
        <v>0</v>
      </c>
      <c r="I11" s="242">
        <v>2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2">
        <v>0</v>
      </c>
      <c r="P11" s="242">
        <v>0</v>
      </c>
      <c r="Q11" s="242">
        <v>0</v>
      </c>
      <c r="R11" s="242">
        <v>0</v>
      </c>
      <c r="S11" s="242">
        <v>0</v>
      </c>
      <c r="T11" s="242">
        <v>0</v>
      </c>
      <c r="U11" s="242">
        <v>0</v>
      </c>
      <c r="V11" s="242">
        <v>0</v>
      </c>
      <c r="W11" s="242">
        <v>0</v>
      </c>
      <c r="X11" s="242">
        <v>0</v>
      </c>
      <c r="Y11" s="242">
        <v>0</v>
      </c>
      <c r="Z11" s="242">
        <v>0</v>
      </c>
      <c r="AA11" s="242">
        <v>0</v>
      </c>
      <c r="AB11" s="242">
        <v>30</v>
      </c>
      <c r="AC11" s="242">
        <v>0</v>
      </c>
      <c r="AD11" s="242">
        <v>0</v>
      </c>
      <c r="AE11" s="242">
        <v>0</v>
      </c>
      <c r="AF11" s="242">
        <v>0</v>
      </c>
      <c r="AG11" s="242">
        <v>0</v>
      </c>
      <c r="AH11" s="242">
        <v>0</v>
      </c>
      <c r="AI11" s="242">
        <v>0</v>
      </c>
      <c r="AJ11" s="242">
        <v>0</v>
      </c>
      <c r="AK11" s="242">
        <v>0</v>
      </c>
      <c r="AL11" s="242">
        <v>0</v>
      </c>
      <c r="AM11" s="242">
        <v>0</v>
      </c>
      <c r="AN11" s="242">
        <v>0</v>
      </c>
      <c r="AO11" s="242">
        <v>0</v>
      </c>
      <c r="AP11" s="242">
        <v>0</v>
      </c>
      <c r="AQ11" s="242">
        <v>0</v>
      </c>
      <c r="AR11" s="242">
        <v>0</v>
      </c>
      <c r="AS11" s="242">
        <v>0</v>
      </c>
      <c r="AT11" s="242">
        <v>0</v>
      </c>
      <c r="AU11" s="242">
        <v>0</v>
      </c>
      <c r="AV11" s="242">
        <v>0</v>
      </c>
      <c r="AW11" s="242">
        <v>0</v>
      </c>
      <c r="AX11" s="242">
        <v>0</v>
      </c>
      <c r="AY11" s="242">
        <v>0</v>
      </c>
      <c r="AZ11" s="242">
        <v>0</v>
      </c>
      <c r="BA11" s="242">
        <v>0</v>
      </c>
      <c r="BB11" s="242">
        <v>1</v>
      </c>
      <c r="BC11" s="242">
        <v>0</v>
      </c>
      <c r="BD11" s="242">
        <v>3</v>
      </c>
      <c r="BE11" s="242">
        <v>3</v>
      </c>
      <c r="BF11" s="242">
        <v>0</v>
      </c>
      <c r="BG11" s="242">
        <v>1</v>
      </c>
      <c r="BH11" s="242">
        <v>0</v>
      </c>
      <c r="BI11" s="242">
        <v>0</v>
      </c>
      <c r="BJ11" s="242">
        <v>0</v>
      </c>
      <c r="BK11" s="114"/>
      <c r="BL11" s="243">
        <v>55</v>
      </c>
    </row>
    <row r="12" spans="1:64" s="95" customFormat="1" ht="32.1" customHeight="1">
      <c r="A12" s="241" t="s">
        <v>61</v>
      </c>
      <c r="B12" s="112"/>
      <c r="C12" s="242">
        <v>0</v>
      </c>
      <c r="D12" s="242">
        <v>0</v>
      </c>
      <c r="E12" s="242">
        <v>0</v>
      </c>
      <c r="F12" s="242">
        <v>0</v>
      </c>
      <c r="G12" s="242">
        <v>181</v>
      </c>
      <c r="H12" s="242">
        <v>0</v>
      </c>
      <c r="I12" s="242">
        <v>0</v>
      </c>
      <c r="J12" s="242">
        <v>1</v>
      </c>
      <c r="K12" s="242">
        <v>0</v>
      </c>
      <c r="L12" s="242">
        <v>0</v>
      </c>
      <c r="M12" s="242">
        <v>0</v>
      </c>
      <c r="N12" s="242">
        <v>0</v>
      </c>
      <c r="O12" s="242">
        <v>0</v>
      </c>
      <c r="P12" s="242">
        <v>0</v>
      </c>
      <c r="Q12" s="242">
        <v>0</v>
      </c>
      <c r="R12" s="242">
        <v>0</v>
      </c>
      <c r="S12" s="242">
        <v>0</v>
      </c>
      <c r="T12" s="242">
        <v>3</v>
      </c>
      <c r="U12" s="242">
        <v>0</v>
      </c>
      <c r="V12" s="242">
        <v>0</v>
      </c>
      <c r="W12" s="242">
        <v>0</v>
      </c>
      <c r="X12" s="242">
        <v>0</v>
      </c>
      <c r="Y12" s="242">
        <v>0</v>
      </c>
      <c r="Z12" s="242">
        <v>3</v>
      </c>
      <c r="AA12" s="242">
        <v>0</v>
      </c>
      <c r="AB12" s="242">
        <v>2</v>
      </c>
      <c r="AC12" s="242">
        <v>0</v>
      </c>
      <c r="AD12" s="242">
        <v>0</v>
      </c>
      <c r="AE12" s="242">
        <v>0</v>
      </c>
      <c r="AF12" s="242">
        <v>0</v>
      </c>
      <c r="AG12" s="242">
        <v>0</v>
      </c>
      <c r="AH12" s="242">
        <v>0</v>
      </c>
      <c r="AI12" s="242">
        <v>0</v>
      </c>
      <c r="AJ12" s="242">
        <v>0</v>
      </c>
      <c r="AK12" s="242">
        <v>0</v>
      </c>
      <c r="AL12" s="242">
        <v>0</v>
      </c>
      <c r="AM12" s="242">
        <v>0</v>
      </c>
      <c r="AN12" s="242">
        <v>0</v>
      </c>
      <c r="AO12" s="242">
        <v>0</v>
      </c>
      <c r="AP12" s="242">
        <v>2</v>
      </c>
      <c r="AQ12" s="242">
        <v>1</v>
      </c>
      <c r="AR12" s="242">
        <v>10</v>
      </c>
      <c r="AS12" s="242">
        <v>0</v>
      </c>
      <c r="AT12" s="242">
        <v>0</v>
      </c>
      <c r="AU12" s="242">
        <v>0</v>
      </c>
      <c r="AV12" s="242">
        <v>0</v>
      </c>
      <c r="AW12" s="242">
        <v>0</v>
      </c>
      <c r="AX12" s="242">
        <v>0</v>
      </c>
      <c r="AY12" s="242">
        <v>0</v>
      </c>
      <c r="AZ12" s="242">
        <v>0</v>
      </c>
      <c r="BA12" s="242">
        <v>16</v>
      </c>
      <c r="BB12" s="242">
        <v>0</v>
      </c>
      <c r="BC12" s="242">
        <v>0</v>
      </c>
      <c r="BD12" s="242">
        <v>408</v>
      </c>
      <c r="BE12" s="242">
        <v>345</v>
      </c>
      <c r="BF12" s="242">
        <v>0</v>
      </c>
      <c r="BG12" s="242">
        <v>5</v>
      </c>
      <c r="BH12" s="242">
        <v>43</v>
      </c>
      <c r="BI12" s="242">
        <v>1</v>
      </c>
      <c r="BJ12" s="242">
        <v>0</v>
      </c>
      <c r="BK12" s="114"/>
      <c r="BL12" s="244">
        <v>1021</v>
      </c>
    </row>
    <row r="13" spans="1:64" s="95" customFormat="1" ht="32.1" customHeight="1">
      <c r="A13" s="241" t="s">
        <v>62</v>
      </c>
      <c r="B13" s="112"/>
      <c r="C13" s="242">
        <v>0</v>
      </c>
      <c r="D13" s="242">
        <v>0</v>
      </c>
      <c r="E13" s="242">
        <v>0</v>
      </c>
      <c r="F13" s="242">
        <v>1</v>
      </c>
      <c r="G13" s="242">
        <v>0</v>
      </c>
      <c r="H13" s="242">
        <v>0</v>
      </c>
      <c r="I13" s="242">
        <v>0</v>
      </c>
      <c r="J13" s="242">
        <v>0</v>
      </c>
      <c r="K13" s="242">
        <v>0</v>
      </c>
      <c r="L13" s="242">
        <v>0</v>
      </c>
      <c r="M13" s="242">
        <v>0</v>
      </c>
      <c r="N13" s="242">
        <v>1</v>
      </c>
      <c r="O13" s="242">
        <v>0</v>
      </c>
      <c r="P13" s="242">
        <v>1</v>
      </c>
      <c r="Q13" s="242">
        <v>0</v>
      </c>
      <c r="R13" s="242">
        <v>0</v>
      </c>
      <c r="S13" s="242">
        <v>0</v>
      </c>
      <c r="T13" s="242">
        <v>0</v>
      </c>
      <c r="U13" s="242">
        <v>0</v>
      </c>
      <c r="V13" s="242">
        <v>0</v>
      </c>
      <c r="W13" s="242">
        <v>0</v>
      </c>
      <c r="X13" s="242">
        <v>0</v>
      </c>
      <c r="Y13" s="242">
        <v>0</v>
      </c>
      <c r="Z13" s="242">
        <v>0</v>
      </c>
      <c r="AA13" s="242">
        <v>0</v>
      </c>
      <c r="AB13" s="242">
        <v>0</v>
      </c>
      <c r="AC13" s="242">
        <v>0</v>
      </c>
      <c r="AD13" s="242">
        <v>0</v>
      </c>
      <c r="AE13" s="242">
        <v>0</v>
      </c>
      <c r="AF13" s="242">
        <v>0</v>
      </c>
      <c r="AG13" s="242">
        <v>2</v>
      </c>
      <c r="AH13" s="242">
        <v>4</v>
      </c>
      <c r="AI13" s="242">
        <v>0</v>
      </c>
      <c r="AJ13" s="242">
        <v>0</v>
      </c>
      <c r="AK13" s="242">
        <v>0</v>
      </c>
      <c r="AL13" s="242">
        <v>0</v>
      </c>
      <c r="AM13" s="242">
        <v>0</v>
      </c>
      <c r="AN13" s="242">
        <v>2</v>
      </c>
      <c r="AO13" s="242">
        <v>1</v>
      </c>
      <c r="AP13" s="242">
        <v>2</v>
      </c>
      <c r="AQ13" s="242">
        <v>0</v>
      </c>
      <c r="AR13" s="242">
        <v>0</v>
      </c>
      <c r="AS13" s="242">
        <v>0</v>
      </c>
      <c r="AT13" s="242">
        <v>420</v>
      </c>
      <c r="AU13" s="242">
        <v>0</v>
      </c>
      <c r="AV13" s="242">
        <v>10</v>
      </c>
      <c r="AW13" s="242">
        <v>20</v>
      </c>
      <c r="AX13" s="242">
        <v>1</v>
      </c>
      <c r="AY13" s="242">
        <v>1</v>
      </c>
      <c r="AZ13" s="242">
        <v>2</v>
      </c>
      <c r="BA13" s="242">
        <v>0</v>
      </c>
      <c r="BB13" s="242">
        <v>0</v>
      </c>
      <c r="BC13" s="242">
        <v>0</v>
      </c>
      <c r="BD13" s="242">
        <v>3</v>
      </c>
      <c r="BE13" s="242">
        <v>0</v>
      </c>
      <c r="BF13" s="242">
        <v>0</v>
      </c>
      <c r="BG13" s="242">
        <v>3</v>
      </c>
      <c r="BH13" s="242">
        <v>1</v>
      </c>
      <c r="BI13" s="242">
        <v>1</v>
      </c>
      <c r="BJ13" s="242">
        <v>1</v>
      </c>
      <c r="BK13" s="114"/>
      <c r="BL13" s="243">
        <v>477</v>
      </c>
    </row>
    <row r="14" spans="1:64" s="95" customFormat="1" ht="32.1" customHeight="1">
      <c r="A14" s="241" t="s">
        <v>63</v>
      </c>
      <c r="B14" s="112"/>
      <c r="C14" s="242">
        <v>1</v>
      </c>
      <c r="D14" s="242">
        <v>1</v>
      </c>
      <c r="E14" s="242">
        <v>0</v>
      </c>
      <c r="F14" s="242">
        <v>11</v>
      </c>
      <c r="G14" s="242">
        <v>0</v>
      </c>
      <c r="H14" s="242">
        <v>0</v>
      </c>
      <c r="I14" s="242">
        <v>0</v>
      </c>
      <c r="J14" s="242">
        <v>0</v>
      </c>
      <c r="K14" s="242">
        <v>1</v>
      </c>
      <c r="L14" s="242">
        <v>0</v>
      </c>
      <c r="M14" s="242">
        <v>0</v>
      </c>
      <c r="N14" s="242">
        <v>0</v>
      </c>
      <c r="O14" s="242">
        <v>1</v>
      </c>
      <c r="P14" s="242">
        <v>0</v>
      </c>
      <c r="Q14" s="242">
        <v>1</v>
      </c>
      <c r="R14" s="242">
        <v>0</v>
      </c>
      <c r="S14" s="242">
        <v>0</v>
      </c>
      <c r="T14" s="242">
        <v>0</v>
      </c>
      <c r="U14" s="242">
        <v>0</v>
      </c>
      <c r="V14" s="242">
        <v>0</v>
      </c>
      <c r="W14" s="242">
        <v>0</v>
      </c>
      <c r="X14" s="242">
        <v>0</v>
      </c>
      <c r="Y14" s="242">
        <v>0</v>
      </c>
      <c r="Z14" s="242">
        <v>0</v>
      </c>
      <c r="AA14" s="242">
        <v>0</v>
      </c>
      <c r="AB14" s="242">
        <v>16</v>
      </c>
      <c r="AC14" s="242">
        <v>0</v>
      </c>
      <c r="AD14" s="242">
        <v>11</v>
      </c>
      <c r="AE14" s="242">
        <v>50</v>
      </c>
      <c r="AF14" s="242">
        <v>6</v>
      </c>
      <c r="AG14" s="242">
        <v>21</v>
      </c>
      <c r="AH14" s="242">
        <v>84</v>
      </c>
      <c r="AI14" s="242">
        <v>0</v>
      </c>
      <c r="AJ14" s="242">
        <v>34</v>
      </c>
      <c r="AK14" s="242">
        <v>0</v>
      </c>
      <c r="AL14" s="242">
        <v>0</v>
      </c>
      <c r="AM14" s="242">
        <v>0</v>
      </c>
      <c r="AN14" s="242">
        <v>0</v>
      </c>
      <c r="AO14" s="242">
        <v>0</v>
      </c>
      <c r="AP14" s="242">
        <v>0</v>
      </c>
      <c r="AQ14" s="242">
        <v>0</v>
      </c>
      <c r="AR14" s="242">
        <v>0</v>
      </c>
      <c r="AS14" s="242">
        <v>0</v>
      </c>
      <c r="AT14" s="242">
        <v>0</v>
      </c>
      <c r="AU14" s="242">
        <v>5</v>
      </c>
      <c r="AV14" s="242">
        <v>0</v>
      </c>
      <c r="AW14" s="242">
        <v>0</v>
      </c>
      <c r="AX14" s="242">
        <v>0</v>
      </c>
      <c r="AY14" s="242">
        <v>0</v>
      </c>
      <c r="AZ14" s="242">
        <v>0</v>
      </c>
      <c r="BA14" s="242">
        <v>1</v>
      </c>
      <c r="BB14" s="242">
        <v>12</v>
      </c>
      <c r="BC14" s="242">
        <v>1</v>
      </c>
      <c r="BD14" s="242">
        <v>8</v>
      </c>
      <c r="BE14" s="242">
        <v>8</v>
      </c>
      <c r="BF14" s="242">
        <v>0</v>
      </c>
      <c r="BG14" s="242">
        <v>17</v>
      </c>
      <c r="BH14" s="242">
        <v>0</v>
      </c>
      <c r="BI14" s="242">
        <v>78</v>
      </c>
      <c r="BJ14" s="242">
        <v>3</v>
      </c>
      <c r="BK14" s="114"/>
      <c r="BL14" s="243">
        <v>371</v>
      </c>
    </row>
    <row r="15" spans="1:64" s="95" customFormat="1" ht="32.1" customHeight="1">
      <c r="A15" s="241" t="s">
        <v>59</v>
      </c>
      <c r="B15" s="112"/>
      <c r="C15" s="242">
        <v>0</v>
      </c>
      <c r="D15" s="242">
        <v>0</v>
      </c>
      <c r="E15" s="242">
        <v>0</v>
      </c>
      <c r="F15" s="242">
        <v>0</v>
      </c>
      <c r="G15" s="242">
        <v>0</v>
      </c>
      <c r="H15" s="242">
        <v>0</v>
      </c>
      <c r="I15" s="242">
        <v>0</v>
      </c>
      <c r="J15" s="242">
        <v>0</v>
      </c>
      <c r="K15" s="242">
        <v>0</v>
      </c>
      <c r="L15" s="242">
        <v>0</v>
      </c>
      <c r="M15" s="242">
        <v>0</v>
      </c>
      <c r="N15" s="242">
        <v>0</v>
      </c>
      <c r="O15" s="242">
        <v>0</v>
      </c>
      <c r="P15" s="242">
        <v>0</v>
      </c>
      <c r="Q15" s="242">
        <v>0</v>
      </c>
      <c r="R15" s="242">
        <v>0</v>
      </c>
      <c r="S15" s="242">
        <v>0</v>
      </c>
      <c r="T15" s="242">
        <v>0</v>
      </c>
      <c r="U15" s="242">
        <v>0</v>
      </c>
      <c r="V15" s="242">
        <v>1</v>
      </c>
      <c r="W15" s="242">
        <v>0</v>
      </c>
      <c r="X15" s="242">
        <v>0</v>
      </c>
      <c r="Y15" s="242">
        <v>0</v>
      </c>
      <c r="Z15" s="242">
        <v>0</v>
      </c>
      <c r="AA15" s="242">
        <v>0</v>
      </c>
      <c r="AB15" s="242">
        <v>0</v>
      </c>
      <c r="AC15" s="242">
        <v>0</v>
      </c>
      <c r="AD15" s="242">
        <v>0</v>
      </c>
      <c r="AE15" s="242">
        <v>0</v>
      </c>
      <c r="AF15" s="242">
        <v>0</v>
      </c>
      <c r="AG15" s="242">
        <v>0</v>
      </c>
      <c r="AH15" s="242">
        <v>1</v>
      </c>
      <c r="AI15" s="242">
        <v>0</v>
      </c>
      <c r="AJ15" s="242">
        <v>0</v>
      </c>
      <c r="AK15" s="242">
        <v>0</v>
      </c>
      <c r="AL15" s="242">
        <v>0</v>
      </c>
      <c r="AM15" s="242">
        <v>0</v>
      </c>
      <c r="AN15" s="242">
        <v>0</v>
      </c>
      <c r="AO15" s="242">
        <v>0</v>
      </c>
      <c r="AP15" s="242">
        <v>0</v>
      </c>
      <c r="AQ15" s="242">
        <v>0</v>
      </c>
      <c r="AR15" s="242">
        <v>0</v>
      </c>
      <c r="AS15" s="242">
        <v>0</v>
      </c>
      <c r="AT15" s="242">
        <v>0</v>
      </c>
      <c r="AU15" s="242">
        <v>0</v>
      </c>
      <c r="AV15" s="242">
        <v>0</v>
      </c>
      <c r="AW15" s="242">
        <v>0</v>
      </c>
      <c r="AX15" s="242">
        <v>0</v>
      </c>
      <c r="AY15" s="242">
        <v>0</v>
      </c>
      <c r="AZ15" s="242">
        <v>0</v>
      </c>
      <c r="BA15" s="242">
        <v>0</v>
      </c>
      <c r="BB15" s="242">
        <v>0</v>
      </c>
      <c r="BC15" s="242">
        <v>0</v>
      </c>
      <c r="BD15" s="242">
        <v>0</v>
      </c>
      <c r="BE15" s="242">
        <v>0</v>
      </c>
      <c r="BF15" s="242">
        <v>0</v>
      </c>
      <c r="BG15" s="242">
        <v>0</v>
      </c>
      <c r="BH15" s="242">
        <v>0</v>
      </c>
      <c r="BI15" s="242">
        <v>0</v>
      </c>
      <c r="BJ15" s="242">
        <v>0</v>
      </c>
      <c r="BK15" s="114"/>
      <c r="BL15" s="243">
        <v>2</v>
      </c>
    </row>
    <row r="16" spans="1:64" s="95" customFormat="1" ht="32.1" customHeight="1">
      <c r="A16" s="241" t="s">
        <v>60</v>
      </c>
      <c r="B16" s="112"/>
      <c r="C16" s="242">
        <v>0</v>
      </c>
      <c r="D16" s="242">
        <v>0</v>
      </c>
      <c r="E16" s="242">
        <v>0</v>
      </c>
      <c r="F16" s="242">
        <v>0</v>
      </c>
      <c r="G16" s="242">
        <v>0</v>
      </c>
      <c r="H16" s="242">
        <v>0</v>
      </c>
      <c r="I16" s="242">
        <v>0</v>
      </c>
      <c r="J16" s="242">
        <v>0</v>
      </c>
      <c r="K16" s="242">
        <v>0</v>
      </c>
      <c r="L16" s="242">
        <v>0</v>
      </c>
      <c r="M16" s="242">
        <v>0</v>
      </c>
      <c r="N16" s="242">
        <v>0</v>
      </c>
      <c r="O16" s="242">
        <v>0</v>
      </c>
      <c r="P16" s="242">
        <v>0</v>
      </c>
      <c r="Q16" s="242">
        <v>0</v>
      </c>
      <c r="R16" s="242">
        <v>0</v>
      </c>
      <c r="S16" s="242">
        <v>0</v>
      </c>
      <c r="T16" s="242">
        <v>0</v>
      </c>
      <c r="U16" s="242">
        <v>0</v>
      </c>
      <c r="V16" s="242">
        <v>0</v>
      </c>
      <c r="W16" s="242">
        <v>0</v>
      </c>
      <c r="X16" s="242">
        <v>0</v>
      </c>
      <c r="Y16" s="242">
        <v>0</v>
      </c>
      <c r="Z16" s="242">
        <v>0</v>
      </c>
      <c r="AA16" s="242">
        <v>0</v>
      </c>
      <c r="AB16" s="242">
        <v>0</v>
      </c>
      <c r="AC16" s="242">
        <v>0</v>
      </c>
      <c r="AD16" s="242">
        <v>0</v>
      </c>
      <c r="AE16" s="242">
        <v>0</v>
      </c>
      <c r="AF16" s="242">
        <v>1</v>
      </c>
      <c r="AG16" s="242">
        <v>1</v>
      </c>
      <c r="AH16" s="242">
        <v>6</v>
      </c>
      <c r="AI16" s="242">
        <v>0</v>
      </c>
      <c r="AJ16" s="242">
        <v>0</v>
      </c>
      <c r="AK16" s="242">
        <v>0</v>
      </c>
      <c r="AL16" s="242">
        <v>0</v>
      </c>
      <c r="AM16" s="242">
        <v>0</v>
      </c>
      <c r="AN16" s="242">
        <v>0</v>
      </c>
      <c r="AO16" s="242">
        <v>0</v>
      </c>
      <c r="AP16" s="242">
        <v>0</v>
      </c>
      <c r="AQ16" s="242">
        <v>0</v>
      </c>
      <c r="AR16" s="242">
        <v>0</v>
      </c>
      <c r="AS16" s="242">
        <v>0</v>
      </c>
      <c r="AT16" s="242">
        <v>0</v>
      </c>
      <c r="AU16" s="242">
        <v>0</v>
      </c>
      <c r="AV16" s="242">
        <v>0</v>
      </c>
      <c r="AW16" s="242">
        <v>0</v>
      </c>
      <c r="AX16" s="242">
        <v>0</v>
      </c>
      <c r="AY16" s="242">
        <v>0</v>
      </c>
      <c r="AZ16" s="242">
        <v>0</v>
      </c>
      <c r="BA16" s="242">
        <v>0</v>
      </c>
      <c r="BB16" s="242">
        <v>0</v>
      </c>
      <c r="BC16" s="242">
        <v>0</v>
      </c>
      <c r="BD16" s="242">
        <v>0</v>
      </c>
      <c r="BE16" s="242">
        <v>0</v>
      </c>
      <c r="BF16" s="242">
        <v>0</v>
      </c>
      <c r="BG16" s="242">
        <v>0</v>
      </c>
      <c r="BH16" s="242">
        <v>0</v>
      </c>
      <c r="BI16" s="242">
        <v>0</v>
      </c>
      <c r="BJ16" s="242">
        <v>0</v>
      </c>
      <c r="BK16" s="114"/>
      <c r="BL16" s="243">
        <v>8</v>
      </c>
    </row>
    <row r="17" spans="1:64" s="95" customFormat="1" ht="32.1" customHeight="1">
      <c r="A17" s="241" t="s">
        <v>64</v>
      </c>
      <c r="B17" s="112"/>
      <c r="C17" s="242">
        <v>0</v>
      </c>
      <c r="D17" s="242">
        <v>0</v>
      </c>
      <c r="E17" s="242">
        <v>0</v>
      </c>
      <c r="F17" s="242">
        <v>0</v>
      </c>
      <c r="G17" s="242">
        <v>0</v>
      </c>
      <c r="H17" s="242">
        <v>0</v>
      </c>
      <c r="I17" s="242">
        <v>0</v>
      </c>
      <c r="J17" s="242">
        <v>0</v>
      </c>
      <c r="K17" s="242">
        <v>0</v>
      </c>
      <c r="L17" s="242">
        <v>0</v>
      </c>
      <c r="M17" s="242">
        <v>0</v>
      </c>
      <c r="N17" s="242">
        <v>0</v>
      </c>
      <c r="O17" s="242">
        <v>0</v>
      </c>
      <c r="P17" s="242">
        <v>0</v>
      </c>
      <c r="Q17" s="242">
        <v>10</v>
      </c>
      <c r="R17" s="242">
        <v>0</v>
      </c>
      <c r="S17" s="242">
        <v>0</v>
      </c>
      <c r="T17" s="242">
        <v>0</v>
      </c>
      <c r="U17" s="242">
        <v>0</v>
      </c>
      <c r="V17" s="242">
        <v>0</v>
      </c>
      <c r="W17" s="242">
        <v>0</v>
      </c>
      <c r="X17" s="242">
        <v>0</v>
      </c>
      <c r="Y17" s="242">
        <v>0</v>
      </c>
      <c r="Z17" s="242">
        <v>0</v>
      </c>
      <c r="AA17" s="242">
        <v>0</v>
      </c>
      <c r="AB17" s="242">
        <v>0</v>
      </c>
      <c r="AC17" s="242">
        <v>0</v>
      </c>
      <c r="AD17" s="242">
        <v>0</v>
      </c>
      <c r="AE17" s="242">
        <v>0</v>
      </c>
      <c r="AF17" s="242">
        <v>0</v>
      </c>
      <c r="AG17" s="242">
        <v>2</v>
      </c>
      <c r="AH17" s="242">
        <v>2</v>
      </c>
      <c r="AI17" s="242">
        <v>0</v>
      </c>
      <c r="AJ17" s="242">
        <v>0</v>
      </c>
      <c r="AK17" s="242">
        <v>0</v>
      </c>
      <c r="AL17" s="242">
        <v>0</v>
      </c>
      <c r="AM17" s="242">
        <v>0</v>
      </c>
      <c r="AN17" s="242">
        <v>0</v>
      </c>
      <c r="AO17" s="242">
        <v>0</v>
      </c>
      <c r="AP17" s="242">
        <v>0</v>
      </c>
      <c r="AQ17" s="242">
        <v>0</v>
      </c>
      <c r="AR17" s="242">
        <v>0</v>
      </c>
      <c r="AS17" s="242">
        <v>0</v>
      </c>
      <c r="AT17" s="242">
        <v>2</v>
      </c>
      <c r="AU17" s="242">
        <v>1</v>
      </c>
      <c r="AV17" s="242">
        <v>0</v>
      </c>
      <c r="AW17" s="242">
        <v>76</v>
      </c>
      <c r="AX17" s="242">
        <v>0</v>
      </c>
      <c r="AY17" s="242">
        <v>0</v>
      </c>
      <c r="AZ17" s="242">
        <v>0</v>
      </c>
      <c r="BA17" s="242">
        <v>0</v>
      </c>
      <c r="BB17" s="242">
        <v>0</v>
      </c>
      <c r="BC17" s="242">
        <v>0</v>
      </c>
      <c r="BD17" s="242">
        <v>0</v>
      </c>
      <c r="BE17" s="242">
        <v>0</v>
      </c>
      <c r="BF17" s="242">
        <v>0</v>
      </c>
      <c r="BG17" s="242">
        <v>0</v>
      </c>
      <c r="BH17" s="242">
        <v>0</v>
      </c>
      <c r="BI17" s="242">
        <v>0</v>
      </c>
      <c r="BJ17" s="242">
        <v>0</v>
      </c>
      <c r="BK17" s="114"/>
      <c r="BL17" s="243">
        <v>93</v>
      </c>
    </row>
    <row r="18" spans="1:64" s="95" customFormat="1" ht="32.1" customHeight="1">
      <c r="A18" s="241" t="s">
        <v>69</v>
      </c>
      <c r="B18" s="112"/>
      <c r="C18" s="242">
        <v>6</v>
      </c>
      <c r="D18" s="242">
        <v>0</v>
      </c>
      <c r="E18" s="242">
        <v>0</v>
      </c>
      <c r="F18" s="242">
        <v>15</v>
      </c>
      <c r="G18" s="242">
        <v>0</v>
      </c>
      <c r="H18" s="242">
        <v>0</v>
      </c>
      <c r="I18" s="242">
        <v>0</v>
      </c>
      <c r="J18" s="242">
        <v>0</v>
      </c>
      <c r="K18" s="242">
        <v>2</v>
      </c>
      <c r="L18" s="242">
        <v>0</v>
      </c>
      <c r="M18" s="242">
        <v>2</v>
      </c>
      <c r="N18" s="242">
        <v>0</v>
      </c>
      <c r="O18" s="242">
        <v>2</v>
      </c>
      <c r="P18" s="242">
        <v>3</v>
      </c>
      <c r="Q18" s="242">
        <v>0</v>
      </c>
      <c r="R18" s="242">
        <v>0</v>
      </c>
      <c r="S18" s="242">
        <v>0</v>
      </c>
      <c r="T18" s="242">
        <v>0</v>
      </c>
      <c r="U18" s="242">
        <v>0</v>
      </c>
      <c r="V18" s="242">
        <v>0</v>
      </c>
      <c r="W18" s="242">
        <v>0</v>
      </c>
      <c r="X18" s="242">
        <v>0</v>
      </c>
      <c r="Y18" s="242">
        <v>0</v>
      </c>
      <c r="Z18" s="242">
        <v>0</v>
      </c>
      <c r="AA18" s="242">
        <v>1</v>
      </c>
      <c r="AB18" s="242">
        <v>2</v>
      </c>
      <c r="AC18" s="242">
        <v>0</v>
      </c>
      <c r="AD18" s="242">
        <v>104</v>
      </c>
      <c r="AE18" s="242">
        <v>35</v>
      </c>
      <c r="AF18" s="242">
        <v>14</v>
      </c>
      <c r="AG18" s="242">
        <v>31</v>
      </c>
      <c r="AH18" s="242">
        <v>90</v>
      </c>
      <c r="AI18" s="242">
        <v>1</v>
      </c>
      <c r="AJ18" s="242">
        <v>141</v>
      </c>
      <c r="AK18" s="242">
        <v>0</v>
      </c>
      <c r="AL18" s="242">
        <v>0</v>
      </c>
      <c r="AM18" s="242">
        <v>0</v>
      </c>
      <c r="AN18" s="242">
        <v>0</v>
      </c>
      <c r="AO18" s="242">
        <v>0</v>
      </c>
      <c r="AP18" s="242">
        <v>1</v>
      </c>
      <c r="AQ18" s="242">
        <v>0</v>
      </c>
      <c r="AR18" s="242">
        <v>1</v>
      </c>
      <c r="AS18" s="242">
        <v>0</v>
      </c>
      <c r="AT18" s="242">
        <v>2</v>
      </c>
      <c r="AU18" s="242">
        <v>1</v>
      </c>
      <c r="AV18" s="242">
        <v>3</v>
      </c>
      <c r="AW18" s="242">
        <v>0</v>
      </c>
      <c r="AX18" s="242">
        <v>0</v>
      </c>
      <c r="AY18" s="242">
        <v>0</v>
      </c>
      <c r="AZ18" s="242">
        <v>8</v>
      </c>
      <c r="BA18" s="242">
        <v>0</v>
      </c>
      <c r="BB18" s="242">
        <v>20</v>
      </c>
      <c r="BC18" s="242">
        <v>0</v>
      </c>
      <c r="BD18" s="242">
        <v>3</v>
      </c>
      <c r="BE18" s="242">
        <v>4</v>
      </c>
      <c r="BF18" s="242">
        <v>1</v>
      </c>
      <c r="BG18" s="242">
        <v>25</v>
      </c>
      <c r="BH18" s="242">
        <v>2</v>
      </c>
      <c r="BI18" s="242">
        <v>1</v>
      </c>
      <c r="BJ18" s="242">
        <v>0</v>
      </c>
      <c r="BK18" s="114"/>
      <c r="BL18" s="243">
        <v>521</v>
      </c>
    </row>
    <row r="19" spans="1:64" s="95" customFormat="1" ht="32.1" customHeight="1">
      <c r="A19" s="241" t="s">
        <v>65</v>
      </c>
      <c r="B19" s="112"/>
      <c r="C19" s="242">
        <v>0</v>
      </c>
      <c r="D19" s="242">
        <v>0</v>
      </c>
      <c r="E19" s="242">
        <v>3</v>
      </c>
      <c r="F19" s="242">
        <v>0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2">
        <v>0</v>
      </c>
      <c r="R19" s="242">
        <v>0</v>
      </c>
      <c r="S19" s="242">
        <v>0</v>
      </c>
      <c r="T19" s="242">
        <v>0</v>
      </c>
      <c r="U19" s="242">
        <v>0</v>
      </c>
      <c r="V19" s="242">
        <v>0</v>
      </c>
      <c r="W19" s="242">
        <v>0</v>
      </c>
      <c r="X19" s="242">
        <v>0</v>
      </c>
      <c r="Y19" s="242">
        <v>0</v>
      </c>
      <c r="Z19" s="242">
        <v>0</v>
      </c>
      <c r="AA19" s="242">
        <v>0</v>
      </c>
      <c r="AB19" s="242">
        <v>0</v>
      </c>
      <c r="AC19" s="242">
        <v>0</v>
      </c>
      <c r="AD19" s="242">
        <v>0</v>
      </c>
      <c r="AE19" s="242">
        <v>0</v>
      </c>
      <c r="AF19" s="242">
        <v>0</v>
      </c>
      <c r="AG19" s="242">
        <v>0</v>
      </c>
      <c r="AH19" s="242">
        <v>3</v>
      </c>
      <c r="AI19" s="242">
        <v>0</v>
      </c>
      <c r="AJ19" s="242">
        <v>1</v>
      </c>
      <c r="AK19" s="242">
        <v>0</v>
      </c>
      <c r="AL19" s="242">
        <v>0</v>
      </c>
      <c r="AM19" s="242">
        <v>0</v>
      </c>
      <c r="AN19" s="242">
        <v>0</v>
      </c>
      <c r="AO19" s="242">
        <v>0</v>
      </c>
      <c r="AP19" s="242">
        <v>0</v>
      </c>
      <c r="AQ19" s="242">
        <v>0</v>
      </c>
      <c r="AR19" s="242">
        <v>0</v>
      </c>
      <c r="AS19" s="242">
        <v>0</v>
      </c>
      <c r="AT19" s="242">
        <v>0</v>
      </c>
      <c r="AU19" s="242">
        <v>1</v>
      </c>
      <c r="AV19" s="242">
        <v>0</v>
      </c>
      <c r="AW19" s="242">
        <v>0</v>
      </c>
      <c r="AX19" s="242">
        <v>0</v>
      </c>
      <c r="AY19" s="242">
        <v>0</v>
      </c>
      <c r="AZ19" s="242">
        <v>0</v>
      </c>
      <c r="BA19" s="242">
        <v>0</v>
      </c>
      <c r="BB19" s="242">
        <v>1</v>
      </c>
      <c r="BC19" s="242">
        <v>0</v>
      </c>
      <c r="BD19" s="242">
        <v>0</v>
      </c>
      <c r="BE19" s="242">
        <v>0</v>
      </c>
      <c r="BF19" s="242">
        <v>0</v>
      </c>
      <c r="BG19" s="242">
        <v>1</v>
      </c>
      <c r="BH19" s="242">
        <v>0</v>
      </c>
      <c r="BI19" s="242">
        <v>0</v>
      </c>
      <c r="BJ19" s="242">
        <v>0</v>
      </c>
      <c r="BK19" s="114"/>
      <c r="BL19" s="243">
        <v>10</v>
      </c>
    </row>
    <row r="20" spans="1:64" s="95" customFormat="1" ht="32.1" customHeight="1">
      <c r="A20" s="241" t="s">
        <v>66</v>
      </c>
      <c r="B20" s="112"/>
      <c r="C20" s="242">
        <v>62</v>
      </c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2">
        <v>0</v>
      </c>
      <c r="P20" s="242">
        <v>0</v>
      </c>
      <c r="Q20" s="242">
        <v>0</v>
      </c>
      <c r="R20" s="242">
        <v>0</v>
      </c>
      <c r="S20" s="242">
        <v>0</v>
      </c>
      <c r="T20" s="242">
        <v>0</v>
      </c>
      <c r="U20" s="242">
        <v>0</v>
      </c>
      <c r="V20" s="242">
        <v>0</v>
      </c>
      <c r="W20" s="242">
        <v>0</v>
      </c>
      <c r="X20" s="242">
        <v>0</v>
      </c>
      <c r="Y20" s="242">
        <v>0</v>
      </c>
      <c r="Z20" s="242">
        <v>0</v>
      </c>
      <c r="AA20" s="242">
        <v>0</v>
      </c>
      <c r="AB20" s="242">
        <v>0</v>
      </c>
      <c r="AC20" s="242">
        <v>0</v>
      </c>
      <c r="AD20" s="242">
        <v>2</v>
      </c>
      <c r="AE20" s="242">
        <v>0</v>
      </c>
      <c r="AF20" s="242">
        <v>0</v>
      </c>
      <c r="AG20" s="242">
        <v>111</v>
      </c>
      <c r="AH20" s="242">
        <v>131</v>
      </c>
      <c r="AI20" s="242">
        <v>0</v>
      </c>
      <c r="AJ20" s="242">
        <v>0</v>
      </c>
      <c r="AK20" s="242">
        <v>0</v>
      </c>
      <c r="AL20" s="242">
        <v>0</v>
      </c>
      <c r="AM20" s="242">
        <v>0</v>
      </c>
      <c r="AN20" s="242">
        <v>0</v>
      </c>
      <c r="AO20" s="242">
        <v>0</v>
      </c>
      <c r="AP20" s="242">
        <v>0</v>
      </c>
      <c r="AQ20" s="242">
        <v>0</v>
      </c>
      <c r="AR20" s="242">
        <v>0</v>
      </c>
      <c r="AS20" s="242">
        <v>0</v>
      </c>
      <c r="AT20" s="242">
        <v>0</v>
      </c>
      <c r="AU20" s="242">
        <v>0</v>
      </c>
      <c r="AV20" s="242">
        <v>0</v>
      </c>
      <c r="AW20" s="242">
        <v>0</v>
      </c>
      <c r="AX20" s="242">
        <v>0</v>
      </c>
      <c r="AY20" s="242">
        <v>0</v>
      </c>
      <c r="AZ20" s="242">
        <v>122</v>
      </c>
      <c r="BA20" s="242">
        <v>0</v>
      </c>
      <c r="BB20" s="242">
        <v>1</v>
      </c>
      <c r="BC20" s="242">
        <v>0</v>
      </c>
      <c r="BD20" s="242">
        <v>1</v>
      </c>
      <c r="BE20" s="242">
        <v>0</v>
      </c>
      <c r="BF20" s="242">
        <v>0</v>
      </c>
      <c r="BG20" s="242">
        <v>1</v>
      </c>
      <c r="BH20" s="242">
        <v>0</v>
      </c>
      <c r="BI20" s="242">
        <v>2</v>
      </c>
      <c r="BJ20" s="242">
        <v>41</v>
      </c>
      <c r="BK20" s="114"/>
      <c r="BL20" s="243">
        <v>474</v>
      </c>
    </row>
    <row r="21" spans="1:64" s="95" customFormat="1" ht="32.1" customHeight="1">
      <c r="A21" s="241" t="s">
        <v>67</v>
      </c>
      <c r="B21" s="112"/>
      <c r="C21" s="242">
        <v>0</v>
      </c>
      <c r="D21" s="242">
        <v>0</v>
      </c>
      <c r="E21" s="242">
        <v>0</v>
      </c>
      <c r="F21" s="242">
        <v>0</v>
      </c>
      <c r="G21" s="242">
        <v>0</v>
      </c>
      <c r="H21" s="242">
        <v>0</v>
      </c>
      <c r="I21" s="242">
        <v>0</v>
      </c>
      <c r="J21" s="242">
        <v>0</v>
      </c>
      <c r="K21" s="242">
        <v>0</v>
      </c>
      <c r="L21" s="242">
        <v>0</v>
      </c>
      <c r="M21" s="242">
        <v>0</v>
      </c>
      <c r="N21" s="242">
        <v>0</v>
      </c>
      <c r="O21" s="242">
        <v>1</v>
      </c>
      <c r="P21" s="242">
        <v>0</v>
      </c>
      <c r="Q21" s="242">
        <v>0</v>
      </c>
      <c r="R21" s="242">
        <v>0</v>
      </c>
      <c r="S21" s="242">
        <v>0</v>
      </c>
      <c r="T21" s="242">
        <v>0</v>
      </c>
      <c r="U21" s="242">
        <v>0</v>
      </c>
      <c r="V21" s="242">
        <v>0</v>
      </c>
      <c r="W21" s="242">
        <v>0</v>
      </c>
      <c r="X21" s="242">
        <v>0</v>
      </c>
      <c r="Y21" s="242">
        <v>0</v>
      </c>
      <c r="Z21" s="242">
        <v>0</v>
      </c>
      <c r="AA21" s="242">
        <v>0</v>
      </c>
      <c r="AB21" s="242">
        <v>0</v>
      </c>
      <c r="AC21" s="242">
        <v>0</v>
      </c>
      <c r="AD21" s="242">
        <v>0</v>
      </c>
      <c r="AE21" s="242">
        <v>1</v>
      </c>
      <c r="AF21" s="242">
        <v>0</v>
      </c>
      <c r="AG21" s="242">
        <v>1</v>
      </c>
      <c r="AH21" s="242">
        <v>180</v>
      </c>
      <c r="AI21" s="242">
        <v>0</v>
      </c>
      <c r="AJ21" s="242">
        <v>142</v>
      </c>
      <c r="AK21" s="242">
        <v>0</v>
      </c>
      <c r="AL21" s="242">
        <v>0</v>
      </c>
      <c r="AM21" s="242">
        <v>0</v>
      </c>
      <c r="AN21" s="242">
        <v>0</v>
      </c>
      <c r="AO21" s="242">
        <v>0</v>
      </c>
      <c r="AP21" s="242">
        <v>0</v>
      </c>
      <c r="AQ21" s="242">
        <v>0</v>
      </c>
      <c r="AR21" s="242">
        <v>0</v>
      </c>
      <c r="AS21" s="242">
        <v>0</v>
      </c>
      <c r="AT21" s="242">
        <v>0</v>
      </c>
      <c r="AU21" s="242">
        <v>0</v>
      </c>
      <c r="AV21" s="242">
        <v>1</v>
      </c>
      <c r="AW21" s="242">
        <v>0</v>
      </c>
      <c r="AX21" s="242">
        <v>0</v>
      </c>
      <c r="AY21" s="242">
        <v>0</v>
      </c>
      <c r="AZ21" s="242">
        <v>0</v>
      </c>
      <c r="BA21" s="242">
        <v>0</v>
      </c>
      <c r="BB21" s="242">
        <v>1</v>
      </c>
      <c r="BC21" s="242">
        <v>0</v>
      </c>
      <c r="BD21" s="242">
        <v>0</v>
      </c>
      <c r="BE21" s="242">
        <v>0</v>
      </c>
      <c r="BF21" s="242">
        <v>0</v>
      </c>
      <c r="BG21" s="242">
        <v>2</v>
      </c>
      <c r="BH21" s="242">
        <v>0</v>
      </c>
      <c r="BI21" s="242">
        <v>9</v>
      </c>
      <c r="BJ21" s="242">
        <v>0</v>
      </c>
      <c r="BK21" s="114"/>
      <c r="BL21" s="243">
        <v>338</v>
      </c>
    </row>
    <row r="22" spans="1:64" s="95" customFormat="1" ht="32.1" customHeight="1">
      <c r="A22" s="241" t="s">
        <v>68</v>
      </c>
      <c r="B22" s="112"/>
      <c r="C22" s="242">
        <v>0</v>
      </c>
      <c r="D22" s="242">
        <v>0</v>
      </c>
      <c r="E22" s="242">
        <v>0</v>
      </c>
      <c r="F22" s="242">
        <v>0</v>
      </c>
      <c r="G22" s="242">
        <v>0</v>
      </c>
      <c r="H22" s="242">
        <v>0</v>
      </c>
      <c r="I22" s="242">
        <v>0</v>
      </c>
      <c r="J22" s="242">
        <v>0</v>
      </c>
      <c r="K22" s="242">
        <v>1</v>
      </c>
      <c r="L22" s="242">
        <v>0</v>
      </c>
      <c r="M22" s="242">
        <v>0</v>
      </c>
      <c r="N22" s="242">
        <v>0</v>
      </c>
      <c r="O22" s="242">
        <v>2</v>
      </c>
      <c r="P22" s="242">
        <v>0</v>
      </c>
      <c r="Q22" s="242">
        <v>45</v>
      </c>
      <c r="R22" s="242">
        <v>0</v>
      </c>
      <c r="S22" s="242">
        <v>0</v>
      </c>
      <c r="T22" s="242">
        <v>0</v>
      </c>
      <c r="U22" s="242">
        <v>0</v>
      </c>
      <c r="V22" s="242">
        <v>0</v>
      </c>
      <c r="W22" s="242">
        <v>0</v>
      </c>
      <c r="X22" s="242">
        <v>0</v>
      </c>
      <c r="Y22" s="242">
        <v>0</v>
      </c>
      <c r="Z22" s="242">
        <v>0</v>
      </c>
      <c r="AA22" s="242">
        <v>0</v>
      </c>
      <c r="AB22" s="242">
        <v>3</v>
      </c>
      <c r="AC22" s="242">
        <v>0</v>
      </c>
      <c r="AD22" s="242">
        <v>1</v>
      </c>
      <c r="AE22" s="242">
        <v>0</v>
      </c>
      <c r="AF22" s="242">
        <v>0</v>
      </c>
      <c r="AG22" s="242">
        <v>2</v>
      </c>
      <c r="AH22" s="242">
        <v>16</v>
      </c>
      <c r="AI22" s="242">
        <v>0</v>
      </c>
      <c r="AJ22" s="242">
        <v>2</v>
      </c>
      <c r="AK22" s="242">
        <v>0</v>
      </c>
      <c r="AL22" s="242">
        <v>0</v>
      </c>
      <c r="AM22" s="242">
        <v>0</v>
      </c>
      <c r="AN22" s="242">
        <v>0</v>
      </c>
      <c r="AO22" s="242">
        <v>0</v>
      </c>
      <c r="AP22" s="242">
        <v>0</v>
      </c>
      <c r="AQ22" s="242">
        <v>0</v>
      </c>
      <c r="AR22" s="242">
        <v>0</v>
      </c>
      <c r="AS22" s="242">
        <v>0</v>
      </c>
      <c r="AT22" s="242">
        <v>0</v>
      </c>
      <c r="AU22" s="242">
        <v>4</v>
      </c>
      <c r="AV22" s="242">
        <v>1</v>
      </c>
      <c r="AW22" s="242">
        <v>1</v>
      </c>
      <c r="AX22" s="242">
        <v>0</v>
      </c>
      <c r="AY22" s="242">
        <v>0</v>
      </c>
      <c r="AZ22" s="242">
        <v>0</v>
      </c>
      <c r="BA22" s="242">
        <v>0</v>
      </c>
      <c r="BB22" s="242">
        <v>1</v>
      </c>
      <c r="BC22" s="242">
        <v>0</v>
      </c>
      <c r="BD22" s="242">
        <v>3</v>
      </c>
      <c r="BE22" s="242">
        <v>2</v>
      </c>
      <c r="BF22" s="242">
        <v>0</v>
      </c>
      <c r="BG22" s="242">
        <v>0</v>
      </c>
      <c r="BH22" s="242">
        <v>1</v>
      </c>
      <c r="BI22" s="242">
        <v>0</v>
      </c>
      <c r="BJ22" s="242">
        <v>0</v>
      </c>
      <c r="BK22" s="114"/>
      <c r="BL22" s="243">
        <v>85</v>
      </c>
    </row>
    <row r="23" spans="1:64" s="95" customFormat="1" ht="32.1" customHeight="1">
      <c r="A23" s="241" t="s">
        <v>70</v>
      </c>
      <c r="B23" s="112"/>
      <c r="C23" s="242">
        <v>0</v>
      </c>
      <c r="D23" s="242">
        <v>0</v>
      </c>
      <c r="E23" s="242">
        <v>0</v>
      </c>
      <c r="F23" s="242">
        <v>0</v>
      </c>
      <c r="G23" s="242">
        <v>1</v>
      </c>
      <c r="H23" s="242">
        <v>0</v>
      </c>
      <c r="I23" s="242">
        <v>0</v>
      </c>
      <c r="J23" s="242">
        <v>0</v>
      </c>
      <c r="K23" s="242">
        <v>0</v>
      </c>
      <c r="L23" s="242">
        <v>0</v>
      </c>
      <c r="M23" s="242">
        <v>0</v>
      </c>
      <c r="N23" s="242">
        <v>0</v>
      </c>
      <c r="O23" s="242">
        <v>0</v>
      </c>
      <c r="P23" s="242">
        <v>0</v>
      </c>
      <c r="Q23" s="242">
        <v>2</v>
      </c>
      <c r="R23" s="242">
        <v>0</v>
      </c>
      <c r="S23" s="242">
        <v>0</v>
      </c>
      <c r="T23" s="242">
        <v>0</v>
      </c>
      <c r="U23" s="242">
        <v>0</v>
      </c>
      <c r="V23" s="242">
        <v>0</v>
      </c>
      <c r="W23" s="242">
        <v>0</v>
      </c>
      <c r="X23" s="242">
        <v>0</v>
      </c>
      <c r="Y23" s="242">
        <v>0</v>
      </c>
      <c r="Z23" s="242">
        <v>0</v>
      </c>
      <c r="AA23" s="242">
        <v>0</v>
      </c>
      <c r="AB23" s="242">
        <v>0</v>
      </c>
      <c r="AC23" s="242">
        <v>0</v>
      </c>
      <c r="AD23" s="242">
        <v>34</v>
      </c>
      <c r="AE23" s="242">
        <v>0</v>
      </c>
      <c r="AF23" s="242">
        <v>0</v>
      </c>
      <c r="AG23" s="242">
        <v>5</v>
      </c>
      <c r="AH23" s="242">
        <v>16</v>
      </c>
      <c r="AI23" s="242">
        <v>0</v>
      </c>
      <c r="AJ23" s="242">
        <v>13</v>
      </c>
      <c r="AK23" s="242">
        <v>0</v>
      </c>
      <c r="AL23" s="242">
        <v>0</v>
      </c>
      <c r="AM23" s="242">
        <v>0</v>
      </c>
      <c r="AN23" s="242">
        <v>0</v>
      </c>
      <c r="AO23" s="242">
        <v>0</v>
      </c>
      <c r="AP23" s="242">
        <v>0</v>
      </c>
      <c r="AQ23" s="242">
        <v>0</v>
      </c>
      <c r="AR23" s="242">
        <v>0</v>
      </c>
      <c r="AS23" s="242">
        <v>0</v>
      </c>
      <c r="AT23" s="242">
        <v>0</v>
      </c>
      <c r="AU23" s="242">
        <v>81</v>
      </c>
      <c r="AV23" s="242">
        <v>0</v>
      </c>
      <c r="AW23" s="242">
        <v>0</v>
      </c>
      <c r="AX23" s="242">
        <v>1</v>
      </c>
      <c r="AY23" s="242">
        <v>0</v>
      </c>
      <c r="AZ23" s="242">
        <v>0</v>
      </c>
      <c r="BA23" s="242">
        <v>0</v>
      </c>
      <c r="BB23" s="242">
        <v>0</v>
      </c>
      <c r="BC23" s="242">
        <v>0</v>
      </c>
      <c r="BD23" s="242">
        <v>0</v>
      </c>
      <c r="BE23" s="242">
        <v>1</v>
      </c>
      <c r="BF23" s="242">
        <v>0</v>
      </c>
      <c r="BG23" s="242">
        <v>0</v>
      </c>
      <c r="BH23" s="242">
        <v>0</v>
      </c>
      <c r="BI23" s="242">
        <v>3</v>
      </c>
      <c r="BJ23" s="242">
        <v>0</v>
      </c>
      <c r="BK23" s="114"/>
      <c r="BL23" s="243">
        <v>157</v>
      </c>
    </row>
    <row r="24" spans="1:64" s="95" customFormat="1" ht="32.1" customHeight="1">
      <c r="A24" s="241" t="s">
        <v>71</v>
      </c>
      <c r="B24" s="112"/>
      <c r="C24" s="242">
        <v>1</v>
      </c>
      <c r="D24" s="242">
        <v>0</v>
      </c>
      <c r="E24" s="242">
        <v>0</v>
      </c>
      <c r="F24" s="242">
        <v>0</v>
      </c>
      <c r="G24" s="242">
        <v>1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2">
        <v>0</v>
      </c>
      <c r="P24" s="242">
        <v>0</v>
      </c>
      <c r="Q24" s="242">
        <v>0</v>
      </c>
      <c r="R24" s="242">
        <v>0</v>
      </c>
      <c r="S24" s="242">
        <v>0</v>
      </c>
      <c r="T24" s="242">
        <v>0</v>
      </c>
      <c r="U24" s="242">
        <v>0</v>
      </c>
      <c r="V24" s="242">
        <v>0</v>
      </c>
      <c r="W24" s="242">
        <v>0</v>
      </c>
      <c r="X24" s="242">
        <v>0</v>
      </c>
      <c r="Y24" s="242">
        <v>0</v>
      </c>
      <c r="Z24" s="242">
        <v>0</v>
      </c>
      <c r="AA24" s="242">
        <v>0</v>
      </c>
      <c r="AB24" s="242">
        <v>1</v>
      </c>
      <c r="AC24" s="242">
        <v>0</v>
      </c>
      <c r="AD24" s="242">
        <v>0</v>
      </c>
      <c r="AE24" s="242">
        <v>5</v>
      </c>
      <c r="AF24" s="242">
        <v>3</v>
      </c>
      <c r="AG24" s="242">
        <v>8</v>
      </c>
      <c r="AH24" s="242">
        <v>87</v>
      </c>
      <c r="AI24" s="242">
        <v>0</v>
      </c>
      <c r="AJ24" s="242">
        <v>2</v>
      </c>
      <c r="AK24" s="242">
        <v>0</v>
      </c>
      <c r="AL24" s="242">
        <v>0</v>
      </c>
      <c r="AM24" s="242">
        <v>0</v>
      </c>
      <c r="AN24" s="242">
        <v>0</v>
      </c>
      <c r="AO24" s="242">
        <v>1</v>
      </c>
      <c r="AP24" s="242">
        <v>0</v>
      </c>
      <c r="AQ24" s="242">
        <v>0</v>
      </c>
      <c r="AR24" s="242">
        <v>0</v>
      </c>
      <c r="AS24" s="242">
        <v>0</v>
      </c>
      <c r="AT24" s="242">
        <v>0</v>
      </c>
      <c r="AU24" s="242">
        <v>1</v>
      </c>
      <c r="AV24" s="242">
        <v>0</v>
      </c>
      <c r="AW24" s="242">
        <v>0</v>
      </c>
      <c r="AX24" s="242">
        <v>0</v>
      </c>
      <c r="AY24" s="242">
        <v>0</v>
      </c>
      <c r="AZ24" s="242">
        <v>11</v>
      </c>
      <c r="BA24" s="242">
        <v>0</v>
      </c>
      <c r="BB24" s="242">
        <v>0</v>
      </c>
      <c r="BC24" s="242">
        <v>0</v>
      </c>
      <c r="BD24" s="242">
        <v>0</v>
      </c>
      <c r="BE24" s="242">
        <v>0</v>
      </c>
      <c r="BF24" s="242">
        <v>0</v>
      </c>
      <c r="BG24" s="242">
        <v>1</v>
      </c>
      <c r="BH24" s="242">
        <v>0</v>
      </c>
      <c r="BI24" s="242">
        <v>0</v>
      </c>
      <c r="BJ24" s="242">
        <v>0</v>
      </c>
      <c r="BK24" s="114"/>
      <c r="BL24" s="243">
        <v>122</v>
      </c>
    </row>
    <row r="25" spans="1:64" s="95" customFormat="1" ht="32.1" customHeight="1">
      <c r="A25" s="241" t="s">
        <v>72</v>
      </c>
      <c r="B25" s="112"/>
      <c r="C25" s="242">
        <v>0</v>
      </c>
      <c r="D25" s="242">
        <v>0</v>
      </c>
      <c r="E25" s="242">
        <v>0</v>
      </c>
      <c r="F25" s="242">
        <v>0</v>
      </c>
      <c r="G25" s="242">
        <v>0</v>
      </c>
      <c r="H25" s="242">
        <v>0</v>
      </c>
      <c r="I25" s="242">
        <v>0</v>
      </c>
      <c r="J25" s="242">
        <v>0</v>
      </c>
      <c r="K25" s="242">
        <v>166</v>
      </c>
      <c r="L25" s="242">
        <v>0</v>
      </c>
      <c r="M25" s="242">
        <v>0</v>
      </c>
      <c r="N25" s="242">
        <v>0</v>
      </c>
      <c r="O25" s="242">
        <v>0</v>
      </c>
      <c r="P25" s="242">
        <v>0</v>
      </c>
      <c r="Q25" s="242">
        <v>85</v>
      </c>
      <c r="R25" s="242">
        <v>0</v>
      </c>
      <c r="S25" s="242">
        <v>0</v>
      </c>
      <c r="T25" s="242">
        <v>0</v>
      </c>
      <c r="U25" s="242">
        <v>0</v>
      </c>
      <c r="V25" s="242">
        <v>0</v>
      </c>
      <c r="W25" s="242">
        <v>0</v>
      </c>
      <c r="X25" s="242">
        <v>0</v>
      </c>
      <c r="Y25" s="242">
        <v>0</v>
      </c>
      <c r="Z25" s="242">
        <v>0</v>
      </c>
      <c r="AA25" s="242">
        <v>0</v>
      </c>
      <c r="AB25" s="242">
        <v>0</v>
      </c>
      <c r="AC25" s="242">
        <v>0</v>
      </c>
      <c r="AD25" s="242">
        <v>0</v>
      </c>
      <c r="AE25" s="242">
        <v>0</v>
      </c>
      <c r="AF25" s="242">
        <v>0</v>
      </c>
      <c r="AG25" s="242">
        <v>1</v>
      </c>
      <c r="AH25" s="242">
        <v>3</v>
      </c>
      <c r="AI25" s="242">
        <v>0</v>
      </c>
      <c r="AJ25" s="242">
        <v>0</v>
      </c>
      <c r="AK25" s="242">
        <v>0</v>
      </c>
      <c r="AL25" s="242">
        <v>0</v>
      </c>
      <c r="AM25" s="242">
        <v>0</v>
      </c>
      <c r="AN25" s="242">
        <v>0</v>
      </c>
      <c r="AO25" s="242">
        <v>0</v>
      </c>
      <c r="AP25" s="242">
        <v>0</v>
      </c>
      <c r="AQ25" s="242">
        <v>0</v>
      </c>
      <c r="AR25" s="242">
        <v>0</v>
      </c>
      <c r="AS25" s="242">
        <v>0</v>
      </c>
      <c r="AT25" s="242">
        <v>0</v>
      </c>
      <c r="AU25" s="242">
        <v>0</v>
      </c>
      <c r="AV25" s="242">
        <v>0</v>
      </c>
      <c r="AW25" s="242">
        <v>16</v>
      </c>
      <c r="AX25" s="242">
        <v>0</v>
      </c>
      <c r="AY25" s="242">
        <v>0</v>
      </c>
      <c r="AZ25" s="242">
        <v>0</v>
      </c>
      <c r="BA25" s="242">
        <v>0</v>
      </c>
      <c r="BB25" s="242">
        <v>0</v>
      </c>
      <c r="BC25" s="242">
        <v>0</v>
      </c>
      <c r="BD25" s="242">
        <v>0</v>
      </c>
      <c r="BE25" s="242">
        <v>1</v>
      </c>
      <c r="BF25" s="242">
        <v>0</v>
      </c>
      <c r="BG25" s="242">
        <v>0</v>
      </c>
      <c r="BH25" s="242">
        <v>0</v>
      </c>
      <c r="BI25" s="242">
        <v>0</v>
      </c>
      <c r="BJ25" s="242">
        <v>0</v>
      </c>
      <c r="BK25" s="114"/>
      <c r="BL25" s="243">
        <v>272</v>
      </c>
    </row>
    <row r="26" spans="1:64" s="95" customFormat="1" ht="32.1" customHeight="1">
      <c r="A26" s="241" t="s">
        <v>73</v>
      </c>
      <c r="B26" s="112"/>
      <c r="C26" s="242">
        <v>0</v>
      </c>
      <c r="D26" s="242">
        <v>0</v>
      </c>
      <c r="E26" s="242">
        <v>0</v>
      </c>
      <c r="F26" s="242">
        <v>0</v>
      </c>
      <c r="G26" s="242">
        <v>0</v>
      </c>
      <c r="H26" s="242">
        <v>0</v>
      </c>
      <c r="I26" s="242">
        <v>0</v>
      </c>
      <c r="J26" s="242">
        <v>0</v>
      </c>
      <c r="K26" s="242">
        <v>0</v>
      </c>
      <c r="L26" s="242">
        <v>0</v>
      </c>
      <c r="M26" s="242">
        <v>0</v>
      </c>
      <c r="N26" s="242">
        <v>0</v>
      </c>
      <c r="O26" s="242">
        <v>9</v>
      </c>
      <c r="P26" s="242">
        <v>0</v>
      </c>
      <c r="Q26" s="242">
        <v>0</v>
      </c>
      <c r="R26" s="242">
        <v>0</v>
      </c>
      <c r="S26" s="242">
        <v>0</v>
      </c>
      <c r="T26" s="242">
        <v>0</v>
      </c>
      <c r="U26" s="242">
        <v>0</v>
      </c>
      <c r="V26" s="242">
        <v>0</v>
      </c>
      <c r="W26" s="242">
        <v>0</v>
      </c>
      <c r="X26" s="242">
        <v>0</v>
      </c>
      <c r="Y26" s="242">
        <v>0</v>
      </c>
      <c r="Z26" s="242">
        <v>0</v>
      </c>
      <c r="AA26" s="242">
        <v>0</v>
      </c>
      <c r="AB26" s="242">
        <v>5</v>
      </c>
      <c r="AC26" s="242">
        <v>0</v>
      </c>
      <c r="AD26" s="242">
        <v>0</v>
      </c>
      <c r="AE26" s="242">
        <v>1</v>
      </c>
      <c r="AF26" s="242">
        <v>1</v>
      </c>
      <c r="AG26" s="242">
        <v>0</v>
      </c>
      <c r="AH26" s="242">
        <v>24</v>
      </c>
      <c r="AI26" s="242">
        <v>0</v>
      </c>
      <c r="AJ26" s="242">
        <v>0</v>
      </c>
      <c r="AK26" s="242">
        <v>0</v>
      </c>
      <c r="AL26" s="242">
        <v>0</v>
      </c>
      <c r="AM26" s="242">
        <v>0</v>
      </c>
      <c r="AN26" s="242">
        <v>0</v>
      </c>
      <c r="AO26" s="242">
        <v>0</v>
      </c>
      <c r="AP26" s="242">
        <v>0</v>
      </c>
      <c r="AQ26" s="242">
        <v>0</v>
      </c>
      <c r="AR26" s="242">
        <v>0</v>
      </c>
      <c r="AS26" s="242">
        <v>0</v>
      </c>
      <c r="AT26" s="242">
        <v>0</v>
      </c>
      <c r="AU26" s="242">
        <v>0</v>
      </c>
      <c r="AV26" s="242">
        <v>0</v>
      </c>
      <c r="AW26" s="242">
        <v>0</v>
      </c>
      <c r="AX26" s="242">
        <v>0</v>
      </c>
      <c r="AY26" s="242">
        <v>0</v>
      </c>
      <c r="AZ26" s="242">
        <v>0</v>
      </c>
      <c r="BA26" s="242">
        <v>0</v>
      </c>
      <c r="BB26" s="242">
        <v>0</v>
      </c>
      <c r="BC26" s="242">
        <v>0</v>
      </c>
      <c r="BD26" s="242">
        <v>0</v>
      </c>
      <c r="BE26" s="242">
        <v>3</v>
      </c>
      <c r="BF26" s="242">
        <v>0</v>
      </c>
      <c r="BG26" s="242">
        <v>1</v>
      </c>
      <c r="BH26" s="242">
        <v>0</v>
      </c>
      <c r="BI26" s="242">
        <v>0</v>
      </c>
      <c r="BJ26" s="242">
        <v>0</v>
      </c>
      <c r="BK26" s="114"/>
      <c r="BL26" s="243">
        <v>44</v>
      </c>
    </row>
    <row r="27" spans="1:64" s="95" customFormat="1" ht="32.1" customHeight="1">
      <c r="A27" s="241" t="s">
        <v>74</v>
      </c>
      <c r="B27" s="112"/>
      <c r="C27" s="242">
        <v>3</v>
      </c>
      <c r="D27" s="242">
        <v>32</v>
      </c>
      <c r="E27" s="242">
        <v>0</v>
      </c>
      <c r="F27" s="242">
        <v>140</v>
      </c>
      <c r="G27" s="242">
        <v>0</v>
      </c>
      <c r="H27" s="242">
        <v>10</v>
      </c>
      <c r="I27" s="242">
        <v>0</v>
      </c>
      <c r="J27" s="242">
        <v>0</v>
      </c>
      <c r="K27" s="242">
        <v>0</v>
      </c>
      <c r="L27" s="242">
        <v>0</v>
      </c>
      <c r="M27" s="242">
        <v>8</v>
      </c>
      <c r="N27" s="242">
        <v>0</v>
      </c>
      <c r="O27" s="242">
        <v>0</v>
      </c>
      <c r="P27" s="242">
        <v>17</v>
      </c>
      <c r="Q27" s="242">
        <v>0</v>
      </c>
      <c r="R27" s="242">
        <v>0</v>
      </c>
      <c r="S27" s="242">
        <v>0</v>
      </c>
      <c r="T27" s="242">
        <v>0</v>
      </c>
      <c r="U27" s="242">
        <v>0</v>
      </c>
      <c r="V27" s="242">
        <v>0</v>
      </c>
      <c r="W27" s="242">
        <v>0</v>
      </c>
      <c r="X27" s="242">
        <v>0</v>
      </c>
      <c r="Y27" s="242">
        <v>0</v>
      </c>
      <c r="Z27" s="242">
        <v>1</v>
      </c>
      <c r="AA27" s="242">
        <v>0</v>
      </c>
      <c r="AB27" s="242">
        <v>0</v>
      </c>
      <c r="AC27" s="242">
        <v>0</v>
      </c>
      <c r="AD27" s="242">
        <v>0</v>
      </c>
      <c r="AE27" s="242">
        <v>187</v>
      </c>
      <c r="AF27" s="242">
        <v>118</v>
      </c>
      <c r="AG27" s="242">
        <v>154</v>
      </c>
      <c r="AH27" s="242">
        <v>21</v>
      </c>
      <c r="AI27" s="242">
        <v>0</v>
      </c>
      <c r="AJ27" s="242">
        <v>2</v>
      </c>
      <c r="AK27" s="242">
        <v>0</v>
      </c>
      <c r="AL27" s="242">
        <v>0</v>
      </c>
      <c r="AM27" s="242">
        <v>0</v>
      </c>
      <c r="AN27" s="242">
        <v>0</v>
      </c>
      <c r="AO27" s="242">
        <v>0</v>
      </c>
      <c r="AP27" s="242">
        <v>0</v>
      </c>
      <c r="AQ27" s="242">
        <v>0</v>
      </c>
      <c r="AR27" s="242">
        <v>0</v>
      </c>
      <c r="AS27" s="242">
        <v>0</v>
      </c>
      <c r="AT27" s="242">
        <v>1</v>
      </c>
      <c r="AU27" s="242">
        <v>0</v>
      </c>
      <c r="AV27" s="242">
        <v>0</v>
      </c>
      <c r="AW27" s="242">
        <v>0</v>
      </c>
      <c r="AX27" s="242">
        <v>1</v>
      </c>
      <c r="AY27" s="242">
        <v>0</v>
      </c>
      <c r="AZ27" s="242">
        <v>0</v>
      </c>
      <c r="BA27" s="242">
        <v>0</v>
      </c>
      <c r="BB27" s="242">
        <v>0</v>
      </c>
      <c r="BC27" s="242">
        <v>14</v>
      </c>
      <c r="BD27" s="242">
        <v>1</v>
      </c>
      <c r="BE27" s="242">
        <v>4</v>
      </c>
      <c r="BF27" s="242">
        <v>1</v>
      </c>
      <c r="BG27" s="242">
        <v>418</v>
      </c>
      <c r="BH27" s="242">
        <v>10</v>
      </c>
      <c r="BI27" s="242">
        <v>7</v>
      </c>
      <c r="BJ27" s="242">
        <v>0</v>
      </c>
      <c r="BK27" s="114"/>
      <c r="BL27" s="244">
        <v>1150</v>
      </c>
    </row>
    <row r="28" spans="1:64" s="95" customFormat="1" ht="32.1" customHeight="1">
      <c r="A28" s="241" t="s">
        <v>75</v>
      </c>
      <c r="B28" s="112"/>
      <c r="C28" s="242">
        <v>0</v>
      </c>
      <c r="D28" s="242">
        <v>0</v>
      </c>
      <c r="E28" s="242">
        <v>0</v>
      </c>
      <c r="F28" s="242">
        <v>0</v>
      </c>
      <c r="G28" s="242">
        <v>1</v>
      </c>
      <c r="H28" s="242">
        <v>0</v>
      </c>
      <c r="I28" s="242">
        <v>0</v>
      </c>
      <c r="J28" s="242">
        <v>0</v>
      </c>
      <c r="K28" s="242">
        <v>0</v>
      </c>
      <c r="L28" s="242">
        <v>0</v>
      </c>
      <c r="M28" s="242">
        <v>2</v>
      </c>
      <c r="N28" s="242">
        <v>0</v>
      </c>
      <c r="O28" s="242">
        <v>0</v>
      </c>
      <c r="P28" s="242">
        <v>0</v>
      </c>
      <c r="Q28" s="242">
        <v>0</v>
      </c>
      <c r="R28" s="242">
        <v>0</v>
      </c>
      <c r="S28" s="242">
        <v>0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2">
        <v>0</v>
      </c>
      <c r="AA28" s="242">
        <v>0</v>
      </c>
      <c r="AB28" s="242">
        <v>0</v>
      </c>
      <c r="AC28" s="242">
        <v>0</v>
      </c>
      <c r="AD28" s="242">
        <v>0</v>
      </c>
      <c r="AE28" s="242">
        <v>37</v>
      </c>
      <c r="AF28" s="242">
        <v>0</v>
      </c>
      <c r="AG28" s="242">
        <v>9</v>
      </c>
      <c r="AH28" s="242">
        <v>442</v>
      </c>
      <c r="AI28" s="242">
        <v>0</v>
      </c>
      <c r="AJ28" s="242">
        <v>15</v>
      </c>
      <c r="AK28" s="242">
        <v>0</v>
      </c>
      <c r="AL28" s="242">
        <v>0</v>
      </c>
      <c r="AM28" s="242">
        <v>0</v>
      </c>
      <c r="AN28" s="242">
        <v>0</v>
      </c>
      <c r="AO28" s="242">
        <v>8</v>
      </c>
      <c r="AP28" s="242">
        <v>1</v>
      </c>
      <c r="AQ28" s="242">
        <v>1</v>
      </c>
      <c r="AR28" s="242">
        <v>0</v>
      </c>
      <c r="AS28" s="242">
        <v>0</v>
      </c>
      <c r="AT28" s="242">
        <v>0</v>
      </c>
      <c r="AU28" s="242">
        <v>0</v>
      </c>
      <c r="AV28" s="242">
        <v>2</v>
      </c>
      <c r="AW28" s="242">
        <v>0</v>
      </c>
      <c r="AX28" s="242">
        <v>0</v>
      </c>
      <c r="AY28" s="242">
        <v>0</v>
      </c>
      <c r="AZ28" s="242">
        <v>0</v>
      </c>
      <c r="BA28" s="242">
        <v>0</v>
      </c>
      <c r="BB28" s="242">
        <v>77</v>
      </c>
      <c r="BC28" s="242">
        <v>1</v>
      </c>
      <c r="BD28" s="242">
        <v>2</v>
      </c>
      <c r="BE28" s="242">
        <v>0</v>
      </c>
      <c r="BF28" s="242">
        <v>0</v>
      </c>
      <c r="BG28" s="242">
        <v>4</v>
      </c>
      <c r="BH28" s="242">
        <v>0</v>
      </c>
      <c r="BI28" s="242">
        <v>0</v>
      </c>
      <c r="BJ28" s="242">
        <v>63</v>
      </c>
      <c r="BK28" s="114"/>
      <c r="BL28" s="243">
        <v>665</v>
      </c>
    </row>
    <row r="29" spans="1:64" s="95" customFormat="1" ht="32.1" customHeight="1">
      <c r="A29" s="241" t="s">
        <v>76</v>
      </c>
      <c r="B29" s="112"/>
      <c r="C29" s="242">
        <v>0</v>
      </c>
      <c r="D29" s="242">
        <v>0</v>
      </c>
      <c r="E29" s="242">
        <v>0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2">
        <v>0</v>
      </c>
      <c r="M29" s="242">
        <v>0</v>
      </c>
      <c r="N29" s="242">
        <v>0</v>
      </c>
      <c r="O29" s="242">
        <v>0</v>
      </c>
      <c r="P29" s="242">
        <v>0</v>
      </c>
      <c r="Q29" s="242">
        <v>0</v>
      </c>
      <c r="R29" s="242">
        <v>0</v>
      </c>
      <c r="S29" s="242">
        <v>0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2">
        <v>0</v>
      </c>
      <c r="AA29" s="242">
        <v>0</v>
      </c>
      <c r="AB29" s="242">
        <v>0</v>
      </c>
      <c r="AC29" s="242">
        <v>0</v>
      </c>
      <c r="AD29" s="242">
        <v>1</v>
      </c>
      <c r="AE29" s="242">
        <v>1</v>
      </c>
      <c r="AF29" s="242">
        <v>1</v>
      </c>
      <c r="AG29" s="242">
        <v>3</v>
      </c>
      <c r="AH29" s="242">
        <v>1</v>
      </c>
      <c r="AI29" s="242">
        <v>0</v>
      </c>
      <c r="AJ29" s="242">
        <v>23</v>
      </c>
      <c r="AK29" s="242">
        <v>0</v>
      </c>
      <c r="AL29" s="242">
        <v>0</v>
      </c>
      <c r="AM29" s="242">
        <v>0</v>
      </c>
      <c r="AN29" s="242">
        <v>0</v>
      </c>
      <c r="AO29" s="242">
        <v>0</v>
      </c>
      <c r="AP29" s="242">
        <v>0</v>
      </c>
      <c r="AQ29" s="242">
        <v>0</v>
      </c>
      <c r="AR29" s="242">
        <v>0</v>
      </c>
      <c r="AS29" s="242">
        <v>0</v>
      </c>
      <c r="AT29" s="242">
        <v>0</v>
      </c>
      <c r="AU29" s="242">
        <v>0</v>
      </c>
      <c r="AV29" s="242">
        <v>0</v>
      </c>
      <c r="AW29" s="242">
        <v>0</v>
      </c>
      <c r="AX29" s="242">
        <v>0</v>
      </c>
      <c r="AY29" s="242">
        <v>0</v>
      </c>
      <c r="AZ29" s="242">
        <v>1</v>
      </c>
      <c r="BA29" s="242">
        <v>0</v>
      </c>
      <c r="BB29" s="242">
        <v>1</v>
      </c>
      <c r="BC29" s="242">
        <v>1</v>
      </c>
      <c r="BD29" s="242">
        <v>0</v>
      </c>
      <c r="BE29" s="242">
        <v>0</v>
      </c>
      <c r="BF29" s="242">
        <v>0</v>
      </c>
      <c r="BG29" s="242">
        <v>0</v>
      </c>
      <c r="BH29" s="242">
        <v>0</v>
      </c>
      <c r="BI29" s="242">
        <v>0</v>
      </c>
      <c r="BJ29" s="242">
        <v>0</v>
      </c>
      <c r="BK29" s="114"/>
      <c r="BL29" s="243">
        <v>33</v>
      </c>
    </row>
    <row r="30" spans="1:64" s="95" customFormat="1" ht="32.1" customHeight="1">
      <c r="A30" s="241" t="s">
        <v>77</v>
      </c>
      <c r="B30" s="112"/>
      <c r="C30" s="242">
        <v>0</v>
      </c>
      <c r="D30" s="242">
        <v>0</v>
      </c>
      <c r="E30" s="242">
        <v>0</v>
      </c>
      <c r="F30" s="242">
        <v>0</v>
      </c>
      <c r="G30" s="242">
        <v>5</v>
      </c>
      <c r="H30" s="242">
        <v>1</v>
      </c>
      <c r="I30" s="242">
        <v>0</v>
      </c>
      <c r="J30" s="242">
        <v>0</v>
      </c>
      <c r="K30" s="242">
        <v>0</v>
      </c>
      <c r="L30" s="242">
        <v>0</v>
      </c>
      <c r="M30" s="242">
        <v>0</v>
      </c>
      <c r="N30" s="242">
        <v>0</v>
      </c>
      <c r="O30" s="242">
        <v>0</v>
      </c>
      <c r="P30" s="242">
        <v>0</v>
      </c>
      <c r="Q30" s="242">
        <v>0</v>
      </c>
      <c r="R30" s="242">
        <v>0</v>
      </c>
      <c r="S30" s="242">
        <v>1</v>
      </c>
      <c r="T30" s="242">
        <v>0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2">
        <v>0</v>
      </c>
      <c r="AA30" s="242">
        <v>0</v>
      </c>
      <c r="AB30" s="242">
        <v>92</v>
      </c>
      <c r="AC30" s="242">
        <v>0</v>
      </c>
      <c r="AD30" s="242">
        <v>0</v>
      </c>
      <c r="AE30" s="242">
        <v>0</v>
      </c>
      <c r="AF30" s="242">
        <v>0</v>
      </c>
      <c r="AG30" s="242">
        <v>0</v>
      </c>
      <c r="AH30" s="242">
        <v>0</v>
      </c>
      <c r="AI30" s="242">
        <v>0</v>
      </c>
      <c r="AJ30" s="242">
        <v>0</v>
      </c>
      <c r="AK30" s="242">
        <v>0</v>
      </c>
      <c r="AL30" s="242">
        <v>0</v>
      </c>
      <c r="AM30" s="242">
        <v>0</v>
      </c>
      <c r="AN30" s="242">
        <v>0</v>
      </c>
      <c r="AO30" s="242">
        <v>0</v>
      </c>
      <c r="AP30" s="242">
        <v>0</v>
      </c>
      <c r="AQ30" s="242">
        <v>0</v>
      </c>
      <c r="AR30" s="242">
        <v>0</v>
      </c>
      <c r="AS30" s="242">
        <v>0</v>
      </c>
      <c r="AT30" s="242">
        <v>0</v>
      </c>
      <c r="AU30" s="242">
        <v>0</v>
      </c>
      <c r="AV30" s="242">
        <v>0</v>
      </c>
      <c r="AW30" s="242">
        <v>0</v>
      </c>
      <c r="AX30" s="242">
        <v>0</v>
      </c>
      <c r="AY30" s="242">
        <v>0</v>
      </c>
      <c r="AZ30" s="242">
        <v>0</v>
      </c>
      <c r="BA30" s="242">
        <v>0</v>
      </c>
      <c r="BB30" s="242">
        <v>0</v>
      </c>
      <c r="BC30" s="242">
        <v>0</v>
      </c>
      <c r="BD30" s="242">
        <v>8</v>
      </c>
      <c r="BE30" s="242">
        <v>3</v>
      </c>
      <c r="BF30" s="242">
        <v>0</v>
      </c>
      <c r="BG30" s="242">
        <v>1</v>
      </c>
      <c r="BH30" s="242">
        <v>1</v>
      </c>
      <c r="BI30" s="242">
        <v>0</v>
      </c>
      <c r="BJ30" s="242">
        <v>0</v>
      </c>
      <c r="BK30" s="114"/>
      <c r="BL30" s="243">
        <v>112</v>
      </c>
    </row>
    <row r="31" spans="1:64" s="95" customFormat="1" ht="32.1" customHeight="1">
      <c r="A31" s="241" t="s">
        <v>78</v>
      </c>
      <c r="B31" s="112"/>
      <c r="C31" s="242">
        <v>0</v>
      </c>
      <c r="D31" s="242">
        <v>0</v>
      </c>
      <c r="E31" s="242">
        <v>0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2">
        <v>0</v>
      </c>
      <c r="M31" s="242">
        <v>0</v>
      </c>
      <c r="N31" s="242">
        <v>0</v>
      </c>
      <c r="O31" s="242">
        <v>54</v>
      </c>
      <c r="P31" s="242">
        <v>0</v>
      </c>
      <c r="Q31" s="242">
        <v>0</v>
      </c>
      <c r="R31" s="242">
        <v>0</v>
      </c>
      <c r="S31" s="242">
        <v>0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2">
        <v>0</v>
      </c>
      <c r="AA31" s="242">
        <v>0</v>
      </c>
      <c r="AB31" s="242">
        <v>11</v>
      </c>
      <c r="AC31" s="242">
        <v>0</v>
      </c>
      <c r="AD31" s="242">
        <v>0</v>
      </c>
      <c r="AE31" s="242">
        <v>0</v>
      </c>
      <c r="AF31" s="242">
        <v>0</v>
      </c>
      <c r="AG31" s="242">
        <v>0</v>
      </c>
      <c r="AH31" s="242">
        <v>81</v>
      </c>
      <c r="AI31" s="242">
        <v>0</v>
      </c>
      <c r="AJ31" s="242">
        <v>0</v>
      </c>
      <c r="AK31" s="242">
        <v>0</v>
      </c>
      <c r="AL31" s="242">
        <v>9</v>
      </c>
      <c r="AM31" s="242">
        <v>0</v>
      </c>
      <c r="AN31" s="242">
        <v>0</v>
      </c>
      <c r="AO31" s="242">
        <v>0</v>
      </c>
      <c r="AP31" s="242">
        <v>0</v>
      </c>
      <c r="AQ31" s="242">
        <v>0</v>
      </c>
      <c r="AR31" s="242">
        <v>0</v>
      </c>
      <c r="AS31" s="242">
        <v>0</v>
      </c>
      <c r="AT31" s="242">
        <v>0</v>
      </c>
      <c r="AU31" s="242">
        <v>0</v>
      </c>
      <c r="AV31" s="242">
        <v>0</v>
      </c>
      <c r="AW31" s="242">
        <v>0</v>
      </c>
      <c r="AX31" s="242">
        <v>0</v>
      </c>
      <c r="AY31" s="242">
        <v>0</v>
      </c>
      <c r="AZ31" s="242">
        <v>0</v>
      </c>
      <c r="BA31" s="242">
        <v>0</v>
      </c>
      <c r="BB31" s="242">
        <v>0</v>
      </c>
      <c r="BC31" s="242">
        <v>0</v>
      </c>
      <c r="BD31" s="242">
        <v>0</v>
      </c>
      <c r="BE31" s="242">
        <v>0</v>
      </c>
      <c r="BF31" s="242">
        <v>0</v>
      </c>
      <c r="BG31" s="242">
        <v>0</v>
      </c>
      <c r="BH31" s="242">
        <v>0</v>
      </c>
      <c r="BI31" s="242">
        <v>0</v>
      </c>
      <c r="BJ31" s="242">
        <v>1</v>
      </c>
      <c r="BK31" s="114"/>
      <c r="BL31" s="243">
        <v>156</v>
      </c>
    </row>
    <row r="32" spans="1:64" s="95" customFormat="1" ht="32.1" customHeight="1">
      <c r="A32" s="241" t="s">
        <v>79</v>
      </c>
      <c r="B32" s="112"/>
      <c r="C32" s="242">
        <v>1</v>
      </c>
      <c r="D32" s="242">
        <v>0</v>
      </c>
      <c r="E32" s="242">
        <v>0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1</v>
      </c>
      <c r="L32" s="242">
        <v>0</v>
      </c>
      <c r="M32" s="242">
        <v>0</v>
      </c>
      <c r="N32" s="242">
        <v>1</v>
      </c>
      <c r="O32" s="242">
        <v>0</v>
      </c>
      <c r="P32" s="242">
        <v>0</v>
      </c>
      <c r="Q32" s="242">
        <v>0</v>
      </c>
      <c r="R32" s="242">
        <v>0</v>
      </c>
      <c r="S32" s="242">
        <v>0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2">
        <v>0</v>
      </c>
      <c r="AA32" s="242">
        <v>0</v>
      </c>
      <c r="AB32" s="242">
        <v>0</v>
      </c>
      <c r="AC32" s="242">
        <v>37</v>
      </c>
      <c r="AD32" s="242">
        <v>0</v>
      </c>
      <c r="AE32" s="242">
        <v>0</v>
      </c>
      <c r="AF32" s="242">
        <v>0</v>
      </c>
      <c r="AG32" s="242">
        <v>2</v>
      </c>
      <c r="AH32" s="242">
        <v>7</v>
      </c>
      <c r="AI32" s="242">
        <v>0</v>
      </c>
      <c r="AJ32" s="242">
        <v>2</v>
      </c>
      <c r="AK32" s="242">
        <v>0</v>
      </c>
      <c r="AL32" s="242">
        <v>0</v>
      </c>
      <c r="AM32" s="242">
        <v>0</v>
      </c>
      <c r="AN32" s="242">
        <v>0</v>
      </c>
      <c r="AO32" s="242">
        <v>0</v>
      </c>
      <c r="AP32" s="242">
        <v>0</v>
      </c>
      <c r="AQ32" s="242">
        <v>0</v>
      </c>
      <c r="AR32" s="242">
        <v>0</v>
      </c>
      <c r="AS32" s="242">
        <v>0</v>
      </c>
      <c r="AT32" s="242">
        <v>26</v>
      </c>
      <c r="AU32" s="242">
        <v>0</v>
      </c>
      <c r="AV32" s="242">
        <v>0</v>
      </c>
      <c r="AW32" s="242">
        <v>3</v>
      </c>
      <c r="AX32" s="242">
        <v>0</v>
      </c>
      <c r="AY32" s="242">
        <v>0</v>
      </c>
      <c r="AZ32" s="242">
        <v>0</v>
      </c>
      <c r="BA32" s="242">
        <v>0</v>
      </c>
      <c r="BB32" s="242">
        <v>0</v>
      </c>
      <c r="BC32" s="242">
        <v>0</v>
      </c>
      <c r="BD32" s="242">
        <v>0</v>
      </c>
      <c r="BE32" s="242">
        <v>0</v>
      </c>
      <c r="BF32" s="242">
        <v>4</v>
      </c>
      <c r="BG32" s="242">
        <v>1</v>
      </c>
      <c r="BH32" s="242">
        <v>0</v>
      </c>
      <c r="BI32" s="242">
        <v>0</v>
      </c>
      <c r="BJ32" s="242">
        <v>0</v>
      </c>
      <c r="BK32" s="114"/>
      <c r="BL32" s="243">
        <v>85</v>
      </c>
    </row>
    <row r="33" spans="1:64" s="95" customFormat="1" ht="32.1" customHeight="1">
      <c r="A33" s="241" t="s">
        <v>80</v>
      </c>
      <c r="B33" s="112"/>
      <c r="C33" s="242">
        <v>0</v>
      </c>
      <c r="D33" s="242">
        <v>0</v>
      </c>
      <c r="E33" s="242">
        <v>0</v>
      </c>
      <c r="F33" s="242">
        <v>1</v>
      </c>
      <c r="G33" s="242">
        <v>4</v>
      </c>
      <c r="H33" s="242">
        <v>0</v>
      </c>
      <c r="I33" s="242">
        <v>0</v>
      </c>
      <c r="J33" s="242">
        <v>0</v>
      </c>
      <c r="K33" s="242">
        <v>1</v>
      </c>
      <c r="L33" s="242">
        <v>0</v>
      </c>
      <c r="M33" s="242">
        <v>0</v>
      </c>
      <c r="N33" s="242">
        <v>5</v>
      </c>
      <c r="O33" s="242">
        <v>0</v>
      </c>
      <c r="P33" s="242">
        <v>0</v>
      </c>
      <c r="Q33" s="242">
        <v>1</v>
      </c>
      <c r="R33" s="242">
        <v>0</v>
      </c>
      <c r="S33" s="242">
        <v>0</v>
      </c>
      <c r="T33" s="242">
        <v>0</v>
      </c>
      <c r="U33" s="242">
        <v>0</v>
      </c>
      <c r="V33" s="242">
        <v>0</v>
      </c>
      <c r="W33" s="242">
        <v>0</v>
      </c>
      <c r="X33" s="242">
        <v>0</v>
      </c>
      <c r="Y33" s="242">
        <v>3</v>
      </c>
      <c r="Z33" s="242">
        <v>1</v>
      </c>
      <c r="AA33" s="242">
        <v>0</v>
      </c>
      <c r="AB33" s="242">
        <v>3</v>
      </c>
      <c r="AC33" s="242">
        <v>53</v>
      </c>
      <c r="AD33" s="242">
        <v>0</v>
      </c>
      <c r="AE33" s="242">
        <v>0</v>
      </c>
      <c r="AF33" s="242">
        <v>1</v>
      </c>
      <c r="AG33" s="242">
        <v>2</v>
      </c>
      <c r="AH33" s="242">
        <v>12</v>
      </c>
      <c r="AI33" s="242">
        <v>0</v>
      </c>
      <c r="AJ33" s="242">
        <v>0</v>
      </c>
      <c r="AK33" s="242">
        <v>0</v>
      </c>
      <c r="AL33" s="242">
        <v>0</v>
      </c>
      <c r="AM33" s="242">
        <v>3</v>
      </c>
      <c r="AN33" s="242">
        <v>0</v>
      </c>
      <c r="AO33" s="242">
        <v>0</v>
      </c>
      <c r="AP33" s="242">
        <v>0</v>
      </c>
      <c r="AQ33" s="242">
        <v>0</v>
      </c>
      <c r="AR33" s="242">
        <v>0</v>
      </c>
      <c r="AS33" s="242">
        <v>0</v>
      </c>
      <c r="AT33" s="242">
        <v>8</v>
      </c>
      <c r="AU33" s="242">
        <v>0</v>
      </c>
      <c r="AV33" s="242">
        <v>0</v>
      </c>
      <c r="AW33" s="242">
        <v>0</v>
      </c>
      <c r="AX33" s="242">
        <v>0</v>
      </c>
      <c r="AY33" s="242">
        <v>0</v>
      </c>
      <c r="AZ33" s="242">
        <v>0</v>
      </c>
      <c r="BA33" s="242">
        <v>0</v>
      </c>
      <c r="BB33" s="242">
        <v>0</v>
      </c>
      <c r="BC33" s="242">
        <v>2</v>
      </c>
      <c r="BD33" s="242">
        <v>10</v>
      </c>
      <c r="BE33" s="242">
        <v>7</v>
      </c>
      <c r="BF33" s="242">
        <v>35</v>
      </c>
      <c r="BG33" s="242">
        <v>6</v>
      </c>
      <c r="BH33" s="242">
        <v>0</v>
      </c>
      <c r="BI33" s="242">
        <v>19</v>
      </c>
      <c r="BJ33" s="242">
        <v>2</v>
      </c>
      <c r="BK33" s="114"/>
      <c r="BL33" s="243">
        <v>179</v>
      </c>
    </row>
    <row r="34" spans="1:64" s="95" customFormat="1" ht="32.1" customHeight="1">
      <c r="A34" s="241" t="s">
        <v>81</v>
      </c>
      <c r="B34" s="112"/>
      <c r="C34" s="242">
        <v>0</v>
      </c>
      <c r="D34" s="242">
        <v>0</v>
      </c>
      <c r="E34" s="242">
        <v>0</v>
      </c>
      <c r="F34" s="242">
        <v>1</v>
      </c>
      <c r="G34" s="242">
        <v>24</v>
      </c>
      <c r="H34" s="242">
        <v>0</v>
      </c>
      <c r="I34" s="242">
        <v>15</v>
      </c>
      <c r="J34" s="242">
        <v>0</v>
      </c>
      <c r="K34" s="242">
        <v>0</v>
      </c>
      <c r="L34" s="242">
        <v>0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2">
        <v>0</v>
      </c>
      <c r="T34" s="242">
        <v>0</v>
      </c>
      <c r="U34" s="242">
        <v>0</v>
      </c>
      <c r="V34" s="242">
        <v>0</v>
      </c>
      <c r="W34" s="242">
        <v>0</v>
      </c>
      <c r="X34" s="242">
        <v>0</v>
      </c>
      <c r="Y34" s="242">
        <v>0</v>
      </c>
      <c r="Z34" s="242">
        <v>0</v>
      </c>
      <c r="AA34" s="242">
        <v>0</v>
      </c>
      <c r="AB34" s="242">
        <v>0</v>
      </c>
      <c r="AC34" s="242">
        <v>0</v>
      </c>
      <c r="AD34" s="242">
        <v>0</v>
      </c>
      <c r="AE34" s="242">
        <v>0</v>
      </c>
      <c r="AF34" s="242">
        <v>2</v>
      </c>
      <c r="AG34" s="242">
        <v>0</v>
      </c>
      <c r="AH34" s="242">
        <v>0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2">
        <v>0</v>
      </c>
      <c r="AO34" s="242">
        <v>0</v>
      </c>
      <c r="AP34" s="242">
        <v>0</v>
      </c>
      <c r="AQ34" s="242">
        <v>0</v>
      </c>
      <c r="AR34" s="242">
        <v>0</v>
      </c>
      <c r="AS34" s="242">
        <v>0</v>
      </c>
      <c r="AT34" s="242">
        <v>0</v>
      </c>
      <c r="AU34" s="242">
        <v>0</v>
      </c>
      <c r="AV34" s="242">
        <v>0</v>
      </c>
      <c r="AW34" s="242">
        <v>0</v>
      </c>
      <c r="AX34" s="242">
        <v>0</v>
      </c>
      <c r="AY34" s="242">
        <v>0</v>
      </c>
      <c r="AZ34" s="242">
        <v>0</v>
      </c>
      <c r="BA34" s="242">
        <v>0</v>
      </c>
      <c r="BB34" s="242">
        <v>0</v>
      </c>
      <c r="BC34" s="242">
        <v>0</v>
      </c>
      <c r="BD34" s="242">
        <v>8</v>
      </c>
      <c r="BE34" s="242">
        <v>3</v>
      </c>
      <c r="BF34" s="242">
        <v>0</v>
      </c>
      <c r="BG34" s="242">
        <v>1</v>
      </c>
      <c r="BH34" s="242">
        <v>2</v>
      </c>
      <c r="BI34" s="242">
        <v>0</v>
      </c>
      <c r="BJ34" s="242">
        <v>0</v>
      </c>
      <c r="BK34" s="114"/>
      <c r="BL34" s="243">
        <v>56</v>
      </c>
    </row>
    <row r="35" spans="1:64" s="95" customFormat="1" ht="32.1" customHeight="1">
      <c r="A35" s="241" t="s">
        <v>82</v>
      </c>
      <c r="B35" s="112"/>
      <c r="C35" s="242">
        <v>0</v>
      </c>
      <c r="D35" s="242">
        <v>0</v>
      </c>
      <c r="E35" s="242">
        <v>0</v>
      </c>
      <c r="F35" s="242">
        <v>1</v>
      </c>
      <c r="G35" s="242">
        <v>0</v>
      </c>
      <c r="H35" s="242">
        <v>0</v>
      </c>
      <c r="I35" s="242">
        <v>0</v>
      </c>
      <c r="J35" s="242">
        <v>0</v>
      </c>
      <c r="K35" s="242">
        <v>0</v>
      </c>
      <c r="L35" s="242">
        <v>0</v>
      </c>
      <c r="M35" s="242">
        <v>0</v>
      </c>
      <c r="N35" s="242">
        <v>0</v>
      </c>
      <c r="O35" s="242">
        <v>6</v>
      </c>
      <c r="P35" s="242">
        <v>0</v>
      </c>
      <c r="Q35" s="242">
        <v>0</v>
      </c>
      <c r="R35" s="242">
        <v>0</v>
      </c>
      <c r="S35" s="242">
        <v>0</v>
      </c>
      <c r="T35" s="242">
        <v>1</v>
      </c>
      <c r="U35" s="242">
        <v>0</v>
      </c>
      <c r="V35" s="242">
        <v>0</v>
      </c>
      <c r="W35" s="242">
        <v>0</v>
      </c>
      <c r="X35" s="242">
        <v>0</v>
      </c>
      <c r="Y35" s="242">
        <v>0</v>
      </c>
      <c r="Z35" s="242">
        <v>0</v>
      </c>
      <c r="AA35" s="242">
        <v>0</v>
      </c>
      <c r="AB35" s="242">
        <v>5</v>
      </c>
      <c r="AC35" s="242">
        <v>0</v>
      </c>
      <c r="AD35" s="242">
        <v>0</v>
      </c>
      <c r="AE35" s="242">
        <v>0</v>
      </c>
      <c r="AF35" s="242">
        <v>1</v>
      </c>
      <c r="AG35" s="242">
        <v>1</v>
      </c>
      <c r="AH35" s="242">
        <v>4</v>
      </c>
      <c r="AI35" s="242">
        <v>0</v>
      </c>
      <c r="AJ35" s="242">
        <v>0</v>
      </c>
      <c r="AK35" s="242">
        <v>0</v>
      </c>
      <c r="AL35" s="242">
        <v>1</v>
      </c>
      <c r="AM35" s="242">
        <v>0</v>
      </c>
      <c r="AN35" s="242">
        <v>0</v>
      </c>
      <c r="AO35" s="242">
        <v>0</v>
      </c>
      <c r="AP35" s="242">
        <v>0</v>
      </c>
      <c r="AQ35" s="242">
        <v>0</v>
      </c>
      <c r="AR35" s="242">
        <v>0</v>
      </c>
      <c r="AS35" s="242">
        <v>0</v>
      </c>
      <c r="AT35" s="242">
        <v>0</v>
      </c>
      <c r="AU35" s="242">
        <v>2</v>
      </c>
      <c r="AV35" s="242">
        <v>0</v>
      </c>
      <c r="AW35" s="242">
        <v>0</v>
      </c>
      <c r="AX35" s="242">
        <v>0</v>
      </c>
      <c r="AY35" s="242">
        <v>0</v>
      </c>
      <c r="AZ35" s="242">
        <v>0</v>
      </c>
      <c r="BA35" s="242">
        <v>0</v>
      </c>
      <c r="BB35" s="242">
        <v>3</v>
      </c>
      <c r="BC35" s="242">
        <v>0</v>
      </c>
      <c r="BD35" s="242">
        <v>0</v>
      </c>
      <c r="BE35" s="242">
        <v>0</v>
      </c>
      <c r="BF35" s="242">
        <v>0</v>
      </c>
      <c r="BG35" s="242">
        <v>3</v>
      </c>
      <c r="BH35" s="242">
        <v>0</v>
      </c>
      <c r="BI35" s="242">
        <v>1</v>
      </c>
      <c r="BJ35" s="242">
        <v>0</v>
      </c>
      <c r="BK35" s="114"/>
      <c r="BL35" s="243">
        <v>29</v>
      </c>
    </row>
    <row r="36" spans="1:64" s="95" customFormat="1" ht="32.1" customHeight="1">
      <c r="A36" s="241" t="s">
        <v>83</v>
      </c>
      <c r="B36" s="112"/>
      <c r="C36" s="242">
        <v>1</v>
      </c>
      <c r="D36" s="242">
        <v>0</v>
      </c>
      <c r="E36" s="242">
        <v>0</v>
      </c>
      <c r="F36" s="242">
        <v>0</v>
      </c>
      <c r="G36" s="242">
        <v>1</v>
      </c>
      <c r="H36" s="242">
        <v>0</v>
      </c>
      <c r="I36" s="242">
        <v>0</v>
      </c>
      <c r="J36" s="242">
        <v>0</v>
      </c>
      <c r="K36" s="242">
        <v>0</v>
      </c>
      <c r="L36" s="242">
        <v>0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2">
        <v>0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2">
        <v>0</v>
      </c>
      <c r="AA36" s="242">
        <v>0</v>
      </c>
      <c r="AB36" s="242">
        <v>1</v>
      </c>
      <c r="AC36" s="242">
        <v>0</v>
      </c>
      <c r="AD36" s="242">
        <v>0</v>
      </c>
      <c r="AE36" s="242">
        <v>1</v>
      </c>
      <c r="AF36" s="242">
        <v>0</v>
      </c>
      <c r="AG36" s="242">
        <v>0</v>
      </c>
      <c r="AH36" s="242">
        <v>14</v>
      </c>
      <c r="AI36" s="242">
        <v>0</v>
      </c>
      <c r="AJ36" s="242">
        <v>1</v>
      </c>
      <c r="AK36" s="242">
        <v>0</v>
      </c>
      <c r="AL36" s="242">
        <v>0</v>
      </c>
      <c r="AM36" s="242">
        <v>0</v>
      </c>
      <c r="AN36" s="242">
        <v>0</v>
      </c>
      <c r="AO36" s="242">
        <v>0</v>
      </c>
      <c r="AP36" s="242">
        <v>0</v>
      </c>
      <c r="AQ36" s="242">
        <v>0</v>
      </c>
      <c r="AR36" s="242">
        <v>0</v>
      </c>
      <c r="AS36" s="242">
        <v>0</v>
      </c>
      <c r="AT36" s="242">
        <v>0</v>
      </c>
      <c r="AU36" s="242">
        <v>0</v>
      </c>
      <c r="AV36" s="242">
        <v>0</v>
      </c>
      <c r="AW36" s="242">
        <v>0</v>
      </c>
      <c r="AX36" s="242">
        <v>0</v>
      </c>
      <c r="AY36" s="242">
        <v>0</v>
      </c>
      <c r="AZ36" s="242">
        <v>0</v>
      </c>
      <c r="BA36" s="242">
        <v>0</v>
      </c>
      <c r="BB36" s="242">
        <v>0</v>
      </c>
      <c r="BC36" s="242">
        <v>0</v>
      </c>
      <c r="BD36" s="242">
        <v>0</v>
      </c>
      <c r="BE36" s="242">
        <v>0</v>
      </c>
      <c r="BF36" s="242">
        <v>0</v>
      </c>
      <c r="BG36" s="242">
        <v>1</v>
      </c>
      <c r="BH36" s="242">
        <v>0</v>
      </c>
      <c r="BI36" s="242">
        <v>0</v>
      </c>
      <c r="BJ36" s="242">
        <v>0</v>
      </c>
      <c r="BK36" s="114"/>
      <c r="BL36" s="243">
        <v>20</v>
      </c>
    </row>
    <row r="37" spans="1:64" s="95" customFormat="1" ht="32.1" customHeight="1">
      <c r="A37" s="241" t="s">
        <v>84</v>
      </c>
      <c r="B37" s="112"/>
      <c r="C37" s="242">
        <v>0</v>
      </c>
      <c r="D37" s="242">
        <v>0</v>
      </c>
      <c r="E37" s="242">
        <v>2</v>
      </c>
      <c r="F37" s="242">
        <v>2</v>
      </c>
      <c r="G37" s="242">
        <v>0</v>
      </c>
      <c r="H37" s="242">
        <v>0</v>
      </c>
      <c r="I37" s="242">
        <v>0</v>
      </c>
      <c r="J37" s="242">
        <v>0</v>
      </c>
      <c r="K37" s="242">
        <v>0</v>
      </c>
      <c r="L37" s="242">
        <v>0</v>
      </c>
      <c r="M37" s="242">
        <v>0</v>
      </c>
      <c r="N37" s="242">
        <v>0</v>
      </c>
      <c r="O37" s="242">
        <v>43</v>
      </c>
      <c r="P37" s="242">
        <v>0</v>
      </c>
      <c r="Q37" s="242">
        <v>0</v>
      </c>
      <c r="R37" s="242">
        <v>0</v>
      </c>
      <c r="S37" s="242">
        <v>0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2">
        <v>0</v>
      </c>
      <c r="AA37" s="242">
        <v>0</v>
      </c>
      <c r="AB37" s="242">
        <v>1</v>
      </c>
      <c r="AC37" s="242">
        <v>0</v>
      </c>
      <c r="AD37" s="242">
        <v>0</v>
      </c>
      <c r="AE37" s="242">
        <v>24</v>
      </c>
      <c r="AF37" s="242">
        <v>2</v>
      </c>
      <c r="AG37" s="242">
        <v>1</v>
      </c>
      <c r="AH37" s="242">
        <v>261</v>
      </c>
      <c r="AI37" s="242">
        <v>1</v>
      </c>
      <c r="AJ37" s="242">
        <v>26</v>
      </c>
      <c r="AK37" s="242">
        <v>0</v>
      </c>
      <c r="AL37" s="242">
        <v>0</v>
      </c>
      <c r="AM37" s="242">
        <v>0</v>
      </c>
      <c r="AN37" s="242">
        <v>0</v>
      </c>
      <c r="AO37" s="242">
        <v>25</v>
      </c>
      <c r="AP37" s="242">
        <v>14</v>
      </c>
      <c r="AQ37" s="242">
        <v>0</v>
      </c>
      <c r="AR37" s="242">
        <v>0</v>
      </c>
      <c r="AS37" s="242">
        <v>0</v>
      </c>
      <c r="AT37" s="242">
        <v>0</v>
      </c>
      <c r="AU37" s="242">
        <v>0</v>
      </c>
      <c r="AV37" s="242">
        <v>2</v>
      </c>
      <c r="AW37" s="242">
        <v>0</v>
      </c>
      <c r="AX37" s="242">
        <v>0</v>
      </c>
      <c r="AY37" s="242">
        <v>0</v>
      </c>
      <c r="AZ37" s="242">
        <v>0</v>
      </c>
      <c r="BA37" s="242">
        <v>0</v>
      </c>
      <c r="BB37" s="242">
        <v>137</v>
      </c>
      <c r="BC37" s="242">
        <v>0</v>
      </c>
      <c r="BD37" s="242">
        <v>1</v>
      </c>
      <c r="BE37" s="242">
        <v>5</v>
      </c>
      <c r="BF37" s="242">
        <v>0</v>
      </c>
      <c r="BG37" s="242">
        <v>23</v>
      </c>
      <c r="BH37" s="242">
        <v>0</v>
      </c>
      <c r="BI37" s="242">
        <v>0</v>
      </c>
      <c r="BJ37" s="242">
        <v>0</v>
      </c>
      <c r="BK37" s="114"/>
      <c r="BL37" s="243">
        <v>570</v>
      </c>
    </row>
    <row r="38" spans="1:64" s="95" customFormat="1" ht="32.1" customHeight="1">
      <c r="A38" s="241" t="s">
        <v>85</v>
      </c>
      <c r="B38" s="112"/>
      <c r="C38" s="242">
        <v>0</v>
      </c>
      <c r="D38" s="242">
        <v>0</v>
      </c>
      <c r="E38" s="242">
        <v>0</v>
      </c>
      <c r="F38" s="242">
        <v>0</v>
      </c>
      <c r="G38" s="242">
        <v>0</v>
      </c>
      <c r="H38" s="242">
        <v>1</v>
      </c>
      <c r="I38" s="242">
        <v>0</v>
      </c>
      <c r="J38" s="242">
        <v>0</v>
      </c>
      <c r="K38" s="242">
        <v>0</v>
      </c>
      <c r="L38" s="242">
        <v>0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2">
        <v>0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2">
        <v>0</v>
      </c>
      <c r="AA38" s="242">
        <v>0</v>
      </c>
      <c r="AB38" s="242">
        <v>322</v>
      </c>
      <c r="AC38" s="242">
        <v>0</v>
      </c>
      <c r="AD38" s="242">
        <v>0</v>
      </c>
      <c r="AE38" s="242">
        <v>0</v>
      </c>
      <c r="AF38" s="242">
        <v>4</v>
      </c>
      <c r="AG38" s="242">
        <v>0</v>
      </c>
      <c r="AH38" s="242">
        <v>0</v>
      </c>
      <c r="AI38" s="242">
        <v>0</v>
      </c>
      <c r="AJ38" s="242">
        <v>0</v>
      </c>
      <c r="AK38" s="242">
        <v>0</v>
      </c>
      <c r="AL38" s="242">
        <v>0</v>
      </c>
      <c r="AM38" s="242">
        <v>0</v>
      </c>
      <c r="AN38" s="242">
        <v>0</v>
      </c>
      <c r="AO38" s="242">
        <v>0</v>
      </c>
      <c r="AP38" s="242">
        <v>0</v>
      </c>
      <c r="AQ38" s="242">
        <v>0</v>
      </c>
      <c r="AR38" s="242">
        <v>0</v>
      </c>
      <c r="AS38" s="242">
        <v>0</v>
      </c>
      <c r="AT38" s="242">
        <v>0</v>
      </c>
      <c r="AU38" s="242">
        <v>0</v>
      </c>
      <c r="AV38" s="242">
        <v>0</v>
      </c>
      <c r="AW38" s="242">
        <v>0</v>
      </c>
      <c r="AX38" s="242">
        <v>0</v>
      </c>
      <c r="AY38" s="242">
        <v>0</v>
      </c>
      <c r="AZ38" s="242">
        <v>0</v>
      </c>
      <c r="BA38" s="242">
        <v>0</v>
      </c>
      <c r="BB38" s="242">
        <v>0</v>
      </c>
      <c r="BC38" s="242">
        <v>0</v>
      </c>
      <c r="BD38" s="242">
        <v>1</v>
      </c>
      <c r="BE38" s="242">
        <v>1</v>
      </c>
      <c r="BF38" s="242">
        <v>0</v>
      </c>
      <c r="BG38" s="242">
        <v>1</v>
      </c>
      <c r="BH38" s="242">
        <v>0</v>
      </c>
      <c r="BI38" s="242">
        <v>0</v>
      </c>
      <c r="BJ38" s="242">
        <v>0</v>
      </c>
      <c r="BK38" s="114"/>
      <c r="BL38" s="243">
        <v>330</v>
      </c>
    </row>
    <row r="39" spans="1:64" s="95" customFormat="1" ht="32.1" customHeight="1">
      <c r="A39" s="241" t="s">
        <v>86</v>
      </c>
      <c r="B39" s="112"/>
      <c r="C39" s="242">
        <v>0</v>
      </c>
      <c r="D39" s="242">
        <v>0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5</v>
      </c>
      <c r="L39" s="242">
        <v>0</v>
      </c>
      <c r="M39" s="242">
        <v>0</v>
      </c>
      <c r="N39" s="242">
        <v>0</v>
      </c>
      <c r="O39" s="242">
        <v>1</v>
      </c>
      <c r="P39" s="242">
        <v>0</v>
      </c>
      <c r="Q39" s="242">
        <v>4</v>
      </c>
      <c r="R39" s="242">
        <v>0</v>
      </c>
      <c r="S39" s="242">
        <v>0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2">
        <v>0</v>
      </c>
      <c r="AA39" s="242">
        <v>0</v>
      </c>
      <c r="AB39" s="242">
        <v>0</v>
      </c>
      <c r="AC39" s="242">
        <v>0</v>
      </c>
      <c r="AD39" s="242">
        <v>0</v>
      </c>
      <c r="AE39" s="242">
        <v>0</v>
      </c>
      <c r="AF39" s="242">
        <v>0</v>
      </c>
      <c r="AG39" s="242">
        <v>0</v>
      </c>
      <c r="AH39" s="242">
        <v>1</v>
      </c>
      <c r="AI39" s="242">
        <v>0</v>
      </c>
      <c r="AJ39" s="242">
        <v>0</v>
      </c>
      <c r="AK39" s="242">
        <v>0</v>
      </c>
      <c r="AL39" s="242">
        <v>0</v>
      </c>
      <c r="AM39" s="242">
        <v>0</v>
      </c>
      <c r="AN39" s="242">
        <v>0</v>
      </c>
      <c r="AO39" s="242">
        <v>1</v>
      </c>
      <c r="AP39" s="242">
        <v>1</v>
      </c>
      <c r="AQ39" s="242">
        <v>0</v>
      </c>
      <c r="AR39" s="242">
        <v>0</v>
      </c>
      <c r="AS39" s="242">
        <v>0</v>
      </c>
      <c r="AT39" s="242">
        <v>0</v>
      </c>
      <c r="AU39" s="242">
        <v>0</v>
      </c>
      <c r="AV39" s="242">
        <v>17</v>
      </c>
      <c r="AW39" s="242">
        <v>6</v>
      </c>
      <c r="AX39" s="242">
        <v>0</v>
      </c>
      <c r="AY39" s="242">
        <v>0</v>
      </c>
      <c r="AZ39" s="242">
        <v>0</v>
      </c>
      <c r="BA39" s="242">
        <v>0</v>
      </c>
      <c r="BB39" s="242">
        <v>0</v>
      </c>
      <c r="BC39" s="242">
        <v>0</v>
      </c>
      <c r="BD39" s="242">
        <v>0</v>
      </c>
      <c r="BE39" s="242">
        <v>0</v>
      </c>
      <c r="BF39" s="242">
        <v>0</v>
      </c>
      <c r="BG39" s="242">
        <v>1</v>
      </c>
      <c r="BH39" s="242">
        <v>0</v>
      </c>
      <c r="BI39" s="242">
        <v>0</v>
      </c>
      <c r="BJ39" s="242">
        <v>0</v>
      </c>
      <c r="BK39" s="114"/>
      <c r="BL39" s="243">
        <v>37</v>
      </c>
    </row>
    <row r="40" spans="1:64" s="95" customFormat="1" ht="8.1" customHeight="1">
      <c r="A40" s="117"/>
      <c r="B40" s="113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5"/>
      <c r="BL40" s="118"/>
    </row>
    <row r="41" spans="1:64" s="96" customFormat="1" ht="32.1" customHeight="1">
      <c r="A41" s="126" t="s">
        <v>192</v>
      </c>
      <c r="B41" s="121"/>
      <c r="C41" s="245">
        <v>80</v>
      </c>
      <c r="D41" s="245">
        <v>33</v>
      </c>
      <c r="E41" s="245">
        <v>5</v>
      </c>
      <c r="F41" s="245">
        <v>178</v>
      </c>
      <c r="G41" s="245">
        <v>233</v>
      </c>
      <c r="H41" s="245">
        <v>12</v>
      </c>
      <c r="I41" s="245">
        <v>18</v>
      </c>
      <c r="J41" s="245">
        <v>1</v>
      </c>
      <c r="K41" s="245">
        <v>179</v>
      </c>
      <c r="L41" s="245">
        <v>2</v>
      </c>
      <c r="M41" s="245">
        <v>12</v>
      </c>
      <c r="N41" s="245">
        <v>7</v>
      </c>
      <c r="O41" s="245">
        <v>119</v>
      </c>
      <c r="P41" s="245">
        <v>21</v>
      </c>
      <c r="Q41" s="245">
        <v>149</v>
      </c>
      <c r="R41" s="245">
        <v>1</v>
      </c>
      <c r="S41" s="245">
        <v>1</v>
      </c>
      <c r="T41" s="245">
        <v>4</v>
      </c>
      <c r="U41" s="245">
        <v>0</v>
      </c>
      <c r="V41" s="245">
        <v>1</v>
      </c>
      <c r="W41" s="245">
        <v>1</v>
      </c>
      <c r="X41" s="245">
        <v>1</v>
      </c>
      <c r="Y41" s="245">
        <v>3</v>
      </c>
      <c r="Z41" s="245">
        <v>7</v>
      </c>
      <c r="AA41" s="245">
        <v>1</v>
      </c>
      <c r="AB41" s="245">
        <v>502</v>
      </c>
      <c r="AC41" s="245">
        <v>91</v>
      </c>
      <c r="AD41" s="245">
        <v>154</v>
      </c>
      <c r="AE41" s="245">
        <v>344</v>
      </c>
      <c r="AF41" s="245">
        <v>160</v>
      </c>
      <c r="AG41" s="245">
        <v>410</v>
      </c>
      <c r="AH41" s="245">
        <v>1522</v>
      </c>
      <c r="AI41" s="245">
        <v>2</v>
      </c>
      <c r="AJ41" s="245">
        <v>404</v>
      </c>
      <c r="AK41" s="245">
        <v>1</v>
      </c>
      <c r="AL41" s="245">
        <v>10</v>
      </c>
      <c r="AM41" s="245">
        <v>3</v>
      </c>
      <c r="AN41" s="245">
        <v>2</v>
      </c>
      <c r="AO41" s="245">
        <v>43</v>
      </c>
      <c r="AP41" s="245">
        <v>21</v>
      </c>
      <c r="AQ41" s="245">
        <v>2</v>
      </c>
      <c r="AR41" s="245">
        <v>11</v>
      </c>
      <c r="AS41" s="245">
        <v>5</v>
      </c>
      <c r="AT41" s="245">
        <v>462</v>
      </c>
      <c r="AU41" s="245">
        <v>96</v>
      </c>
      <c r="AV41" s="245">
        <v>36</v>
      </c>
      <c r="AW41" s="245">
        <v>123</v>
      </c>
      <c r="AX41" s="245">
        <v>3</v>
      </c>
      <c r="AY41" s="245">
        <v>1</v>
      </c>
      <c r="AZ41" s="245">
        <v>148</v>
      </c>
      <c r="BA41" s="245">
        <v>17</v>
      </c>
      <c r="BB41" s="245">
        <v>255</v>
      </c>
      <c r="BC41" s="245">
        <v>24</v>
      </c>
      <c r="BD41" s="245">
        <v>468</v>
      </c>
      <c r="BE41" s="245">
        <v>398</v>
      </c>
      <c r="BF41" s="245">
        <v>46</v>
      </c>
      <c r="BG41" s="245">
        <v>529</v>
      </c>
      <c r="BH41" s="245">
        <v>60</v>
      </c>
      <c r="BI41" s="245">
        <v>122</v>
      </c>
      <c r="BJ41" s="245">
        <v>113</v>
      </c>
      <c r="BK41" s="122"/>
      <c r="BL41" s="245">
        <v>7657</v>
      </c>
    </row>
    <row r="42" spans="1:64" s="95" customFormat="1" ht="8.1" customHeight="1">
      <c r="A42" s="119"/>
      <c r="B42" s="113"/>
      <c r="C42" s="536"/>
      <c r="D42" s="536"/>
      <c r="E42" s="536"/>
      <c r="F42" s="536"/>
      <c r="G42" s="536"/>
      <c r="H42" s="536"/>
      <c r="I42" s="536"/>
      <c r="J42" s="536"/>
      <c r="K42" s="536"/>
      <c r="L42" s="536"/>
      <c r="M42" s="536"/>
      <c r="N42" s="536"/>
      <c r="O42" s="536"/>
      <c r="P42" s="536"/>
      <c r="Q42" s="536"/>
      <c r="R42" s="536"/>
      <c r="S42" s="536"/>
      <c r="T42" s="536"/>
      <c r="U42" s="536"/>
      <c r="V42" s="536"/>
      <c r="W42" s="536"/>
      <c r="X42" s="536"/>
      <c r="Y42" s="536"/>
      <c r="Z42" s="536"/>
      <c r="AA42" s="536"/>
      <c r="AB42" s="536"/>
      <c r="AC42" s="536"/>
      <c r="AD42" s="536"/>
      <c r="AE42" s="536"/>
      <c r="AF42" s="536"/>
      <c r="AG42" s="536"/>
      <c r="AH42" s="536"/>
      <c r="AI42" s="536"/>
      <c r="AJ42" s="536"/>
      <c r="AK42" s="536"/>
      <c r="AL42" s="536"/>
      <c r="AM42" s="536"/>
      <c r="AN42" s="536"/>
      <c r="AO42" s="536"/>
      <c r="AP42" s="536"/>
      <c r="AQ42" s="536"/>
      <c r="AR42" s="536"/>
      <c r="AS42" s="536"/>
      <c r="AT42" s="536"/>
      <c r="AU42" s="536"/>
      <c r="AV42" s="536"/>
      <c r="AW42" s="536"/>
      <c r="AX42" s="536"/>
      <c r="AY42" s="536"/>
      <c r="AZ42" s="536"/>
      <c r="BA42" s="536"/>
      <c r="BB42" s="536"/>
      <c r="BC42" s="536"/>
      <c r="BD42" s="536"/>
      <c r="BE42" s="536"/>
      <c r="BF42" s="536"/>
      <c r="BG42" s="536"/>
      <c r="BH42" s="536"/>
      <c r="BI42" s="536"/>
      <c r="BJ42" s="536"/>
      <c r="BK42" s="115"/>
      <c r="BL42" s="120"/>
    </row>
    <row r="43" spans="1:64" s="95" customFormat="1" ht="25.5" customHeight="1">
      <c r="A43" s="241" t="s">
        <v>365</v>
      </c>
      <c r="B43" s="113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112"/>
      <c r="BL43" s="243">
        <v>0</v>
      </c>
    </row>
    <row r="44" spans="1:64" s="95" customFormat="1" ht="32.1" customHeight="1">
      <c r="A44" s="241" t="s">
        <v>183</v>
      </c>
      <c r="B44" s="112"/>
      <c r="C44" s="242">
        <v>0</v>
      </c>
      <c r="D44" s="242">
        <v>0</v>
      </c>
      <c r="E44" s="242">
        <v>0</v>
      </c>
      <c r="F44" s="242">
        <v>0</v>
      </c>
      <c r="G44" s="242">
        <v>0</v>
      </c>
      <c r="H44" s="242">
        <v>0</v>
      </c>
      <c r="I44" s="242">
        <v>0</v>
      </c>
      <c r="J44" s="242">
        <v>0</v>
      </c>
      <c r="K44" s="242">
        <v>13</v>
      </c>
      <c r="L44" s="242">
        <v>0</v>
      </c>
      <c r="M44" s="242">
        <v>0</v>
      </c>
      <c r="N44" s="242">
        <v>0</v>
      </c>
      <c r="O44" s="242">
        <v>0</v>
      </c>
      <c r="P44" s="242">
        <v>0</v>
      </c>
      <c r="Q44" s="242">
        <v>3</v>
      </c>
      <c r="R44" s="242">
        <v>0</v>
      </c>
      <c r="S44" s="242">
        <v>0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2">
        <v>0</v>
      </c>
      <c r="AA44" s="242">
        <v>0</v>
      </c>
      <c r="AB44" s="242">
        <v>7</v>
      </c>
      <c r="AC44" s="242">
        <v>0</v>
      </c>
      <c r="AD44" s="242">
        <v>0</v>
      </c>
      <c r="AE44" s="242">
        <v>0</v>
      </c>
      <c r="AF44" s="242">
        <v>0</v>
      </c>
      <c r="AG44" s="242">
        <v>1</v>
      </c>
      <c r="AH44" s="242">
        <v>5</v>
      </c>
      <c r="AI44" s="242">
        <v>0</v>
      </c>
      <c r="AJ44" s="242">
        <v>0</v>
      </c>
      <c r="AK44" s="242">
        <v>0</v>
      </c>
      <c r="AL44" s="242">
        <v>0</v>
      </c>
      <c r="AM44" s="242">
        <v>0</v>
      </c>
      <c r="AN44" s="242">
        <v>0</v>
      </c>
      <c r="AO44" s="242">
        <v>0</v>
      </c>
      <c r="AP44" s="242">
        <v>0</v>
      </c>
      <c r="AQ44" s="242">
        <v>0</v>
      </c>
      <c r="AR44" s="242">
        <v>0</v>
      </c>
      <c r="AS44" s="242">
        <v>0</v>
      </c>
      <c r="AT44" s="242">
        <v>1</v>
      </c>
      <c r="AU44" s="242">
        <v>0</v>
      </c>
      <c r="AV44" s="242">
        <v>0</v>
      </c>
      <c r="AW44" s="242">
        <v>0</v>
      </c>
      <c r="AX44" s="242">
        <v>2</v>
      </c>
      <c r="AY44" s="242">
        <v>0</v>
      </c>
      <c r="AZ44" s="242">
        <v>0</v>
      </c>
      <c r="BA44" s="242">
        <v>0</v>
      </c>
      <c r="BB44" s="242">
        <v>0</v>
      </c>
      <c r="BC44" s="242">
        <v>0</v>
      </c>
      <c r="BD44" s="242">
        <v>0</v>
      </c>
      <c r="BE44" s="242">
        <v>0</v>
      </c>
      <c r="BF44" s="242">
        <v>0</v>
      </c>
      <c r="BG44" s="242">
        <v>1</v>
      </c>
      <c r="BH44" s="242">
        <v>0</v>
      </c>
      <c r="BI44" s="242">
        <v>0</v>
      </c>
      <c r="BJ44" s="242">
        <v>0</v>
      </c>
      <c r="BK44" s="112"/>
      <c r="BL44" s="243">
        <v>33</v>
      </c>
    </row>
    <row r="45" spans="1:64" s="95" customFormat="1" ht="32.1" customHeight="1">
      <c r="A45" s="241" t="s">
        <v>184</v>
      </c>
      <c r="B45" s="112"/>
      <c r="C45" s="242">
        <v>0</v>
      </c>
      <c r="D45" s="242">
        <v>0</v>
      </c>
      <c r="E45" s="242">
        <v>0</v>
      </c>
      <c r="F45" s="242">
        <v>1</v>
      </c>
      <c r="G45" s="242">
        <v>1</v>
      </c>
      <c r="H45" s="242">
        <v>0</v>
      </c>
      <c r="I45" s="242">
        <v>0</v>
      </c>
      <c r="J45" s="242">
        <v>0</v>
      </c>
      <c r="K45" s="242">
        <v>0</v>
      </c>
      <c r="L45" s="242">
        <v>0</v>
      </c>
      <c r="M45" s="242">
        <v>0</v>
      </c>
      <c r="N45" s="242">
        <v>0</v>
      </c>
      <c r="O45" s="242">
        <v>0</v>
      </c>
      <c r="P45" s="242">
        <v>0</v>
      </c>
      <c r="Q45" s="242">
        <v>1</v>
      </c>
      <c r="R45" s="242">
        <v>0</v>
      </c>
      <c r="S45" s="242">
        <v>0</v>
      </c>
      <c r="T45" s="242">
        <v>0</v>
      </c>
      <c r="U45" s="242">
        <v>0</v>
      </c>
      <c r="V45" s="242">
        <v>0</v>
      </c>
      <c r="W45" s="242">
        <v>0</v>
      </c>
      <c r="X45" s="242">
        <v>0</v>
      </c>
      <c r="Y45" s="242">
        <v>0</v>
      </c>
      <c r="Z45" s="242">
        <v>0</v>
      </c>
      <c r="AA45" s="242">
        <v>0</v>
      </c>
      <c r="AB45" s="242">
        <v>4</v>
      </c>
      <c r="AC45" s="242">
        <v>0</v>
      </c>
      <c r="AD45" s="242">
        <v>2</v>
      </c>
      <c r="AE45" s="242">
        <v>1</v>
      </c>
      <c r="AF45" s="242">
        <v>0</v>
      </c>
      <c r="AG45" s="242">
        <v>1</v>
      </c>
      <c r="AH45" s="242">
        <v>5</v>
      </c>
      <c r="AI45" s="242">
        <v>0</v>
      </c>
      <c r="AJ45" s="242">
        <v>6</v>
      </c>
      <c r="AK45" s="242">
        <v>0</v>
      </c>
      <c r="AL45" s="242">
        <v>0</v>
      </c>
      <c r="AM45" s="242">
        <v>0</v>
      </c>
      <c r="AN45" s="242">
        <v>0</v>
      </c>
      <c r="AO45" s="242">
        <v>0</v>
      </c>
      <c r="AP45" s="242">
        <v>0</v>
      </c>
      <c r="AQ45" s="242">
        <v>0</v>
      </c>
      <c r="AR45" s="242">
        <v>0</v>
      </c>
      <c r="AS45" s="242">
        <v>0</v>
      </c>
      <c r="AT45" s="242">
        <v>0</v>
      </c>
      <c r="AU45" s="242">
        <v>0</v>
      </c>
      <c r="AV45" s="242">
        <v>0</v>
      </c>
      <c r="AW45" s="242">
        <v>1</v>
      </c>
      <c r="AX45" s="242">
        <v>0</v>
      </c>
      <c r="AY45" s="242">
        <v>0</v>
      </c>
      <c r="AZ45" s="242">
        <v>0</v>
      </c>
      <c r="BA45" s="242">
        <v>0</v>
      </c>
      <c r="BB45" s="242">
        <v>1</v>
      </c>
      <c r="BC45" s="242">
        <v>0</v>
      </c>
      <c r="BD45" s="242">
        <v>0</v>
      </c>
      <c r="BE45" s="242">
        <v>1</v>
      </c>
      <c r="BF45" s="242">
        <v>0</v>
      </c>
      <c r="BG45" s="242">
        <v>2</v>
      </c>
      <c r="BH45" s="242">
        <v>0</v>
      </c>
      <c r="BI45" s="242">
        <v>0</v>
      </c>
      <c r="BJ45" s="242">
        <v>0</v>
      </c>
      <c r="BK45" s="112"/>
      <c r="BL45" s="243">
        <v>27</v>
      </c>
    </row>
    <row r="46" spans="1:64" s="95" customFormat="1" ht="32.1" customHeight="1">
      <c r="A46" s="241" t="s">
        <v>366</v>
      </c>
      <c r="B46" s="11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  <c r="AS46" s="242"/>
      <c r="AT46" s="242"/>
      <c r="AU46" s="242"/>
      <c r="AV46" s="242"/>
      <c r="AW46" s="242"/>
      <c r="AX46" s="242"/>
      <c r="AY46" s="242"/>
      <c r="AZ46" s="242"/>
      <c r="BA46" s="242"/>
      <c r="BB46" s="242"/>
      <c r="BC46" s="242"/>
      <c r="BD46" s="242"/>
      <c r="BE46" s="242"/>
      <c r="BF46" s="242"/>
      <c r="BG46" s="242"/>
      <c r="BH46" s="242"/>
      <c r="BI46" s="242"/>
      <c r="BJ46" s="242"/>
      <c r="BK46" s="112"/>
      <c r="BL46" s="243">
        <v>0</v>
      </c>
    </row>
    <row r="47" spans="1:64" s="95" customFormat="1" ht="32.1" customHeight="1">
      <c r="A47" s="241" t="s">
        <v>185</v>
      </c>
      <c r="B47" s="112"/>
      <c r="C47" s="242">
        <v>0</v>
      </c>
      <c r="D47" s="242">
        <v>0</v>
      </c>
      <c r="E47" s="242">
        <v>0</v>
      </c>
      <c r="F47" s="242">
        <v>0</v>
      </c>
      <c r="G47" s="242">
        <v>1</v>
      </c>
      <c r="H47" s="242">
        <v>0</v>
      </c>
      <c r="I47" s="242">
        <v>0</v>
      </c>
      <c r="J47" s="242">
        <v>0</v>
      </c>
      <c r="K47" s="242">
        <v>0</v>
      </c>
      <c r="L47" s="242">
        <v>0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0</v>
      </c>
      <c r="AC47" s="242">
        <v>0</v>
      </c>
      <c r="AD47" s="242">
        <v>0</v>
      </c>
      <c r="AE47" s="242">
        <v>0</v>
      </c>
      <c r="AF47" s="242">
        <v>0</v>
      </c>
      <c r="AG47" s="242">
        <v>0</v>
      </c>
      <c r="AH47" s="242">
        <v>1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2">
        <v>0</v>
      </c>
      <c r="AO47" s="242">
        <v>0</v>
      </c>
      <c r="AP47" s="242">
        <v>0</v>
      </c>
      <c r="AQ47" s="242">
        <v>0</v>
      </c>
      <c r="AR47" s="242">
        <v>0</v>
      </c>
      <c r="AS47" s="242">
        <v>0</v>
      </c>
      <c r="AT47" s="242">
        <v>1</v>
      </c>
      <c r="AU47" s="242">
        <v>0</v>
      </c>
      <c r="AV47" s="242">
        <v>0</v>
      </c>
      <c r="AW47" s="242">
        <v>0</v>
      </c>
      <c r="AX47" s="242">
        <v>0</v>
      </c>
      <c r="AY47" s="242">
        <v>0</v>
      </c>
      <c r="AZ47" s="242">
        <v>0</v>
      </c>
      <c r="BA47" s="242">
        <v>0</v>
      </c>
      <c r="BB47" s="242">
        <v>0</v>
      </c>
      <c r="BC47" s="242">
        <v>0</v>
      </c>
      <c r="BD47" s="242">
        <v>0</v>
      </c>
      <c r="BE47" s="242">
        <v>0</v>
      </c>
      <c r="BF47" s="242">
        <v>0</v>
      </c>
      <c r="BG47" s="242">
        <v>0</v>
      </c>
      <c r="BH47" s="242">
        <v>0</v>
      </c>
      <c r="BI47" s="242">
        <v>0</v>
      </c>
      <c r="BJ47" s="242">
        <v>0</v>
      </c>
      <c r="BK47" s="112"/>
      <c r="BL47" s="243">
        <v>3</v>
      </c>
    </row>
    <row r="48" spans="1:64" s="95" customFormat="1" ht="32.1" customHeight="1">
      <c r="A48" s="241" t="s">
        <v>186</v>
      </c>
      <c r="B48" s="112"/>
      <c r="C48" s="242">
        <v>0</v>
      </c>
      <c r="D48" s="242">
        <v>0</v>
      </c>
      <c r="E48" s="242">
        <v>0</v>
      </c>
      <c r="F48" s="242">
        <v>0</v>
      </c>
      <c r="G48" s="242">
        <v>2</v>
      </c>
      <c r="H48" s="242">
        <v>0</v>
      </c>
      <c r="I48" s="242">
        <v>0</v>
      </c>
      <c r="J48" s="242">
        <v>0</v>
      </c>
      <c r="K48" s="242">
        <v>0</v>
      </c>
      <c r="L48" s="242">
        <v>0</v>
      </c>
      <c r="M48" s="242">
        <v>0</v>
      </c>
      <c r="N48" s="242">
        <v>1</v>
      </c>
      <c r="O48" s="242">
        <v>0</v>
      </c>
      <c r="P48" s="242">
        <v>0</v>
      </c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0</v>
      </c>
      <c r="W48" s="242">
        <v>0</v>
      </c>
      <c r="X48" s="242">
        <v>0</v>
      </c>
      <c r="Y48" s="242">
        <v>0</v>
      </c>
      <c r="Z48" s="242">
        <v>0</v>
      </c>
      <c r="AA48" s="242">
        <v>0</v>
      </c>
      <c r="AB48" s="242">
        <v>2</v>
      </c>
      <c r="AC48" s="242">
        <v>3</v>
      </c>
      <c r="AD48" s="242">
        <v>0</v>
      </c>
      <c r="AE48" s="242">
        <v>0</v>
      </c>
      <c r="AF48" s="242">
        <v>0</v>
      </c>
      <c r="AG48" s="242">
        <v>0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242">
        <v>0</v>
      </c>
      <c r="AP48" s="242">
        <v>0</v>
      </c>
      <c r="AQ48" s="242">
        <v>0</v>
      </c>
      <c r="AR48" s="242">
        <v>0</v>
      </c>
      <c r="AS48" s="242">
        <v>0</v>
      </c>
      <c r="AT48" s="242">
        <v>0</v>
      </c>
      <c r="AU48" s="242">
        <v>0</v>
      </c>
      <c r="AV48" s="242">
        <v>0</v>
      </c>
      <c r="AW48" s="242">
        <v>0</v>
      </c>
      <c r="AX48" s="242">
        <v>1</v>
      </c>
      <c r="AY48" s="242">
        <v>0</v>
      </c>
      <c r="AZ48" s="242">
        <v>0</v>
      </c>
      <c r="BA48" s="242">
        <v>0</v>
      </c>
      <c r="BB48" s="242">
        <v>0</v>
      </c>
      <c r="BC48" s="242">
        <v>0</v>
      </c>
      <c r="BD48" s="242">
        <v>0</v>
      </c>
      <c r="BE48" s="242">
        <v>0</v>
      </c>
      <c r="BF48" s="242">
        <v>14</v>
      </c>
      <c r="BG48" s="242">
        <v>1</v>
      </c>
      <c r="BH48" s="242">
        <v>0</v>
      </c>
      <c r="BI48" s="242">
        <v>2</v>
      </c>
      <c r="BJ48" s="242">
        <v>0</v>
      </c>
      <c r="BK48" s="112"/>
      <c r="BL48" s="243">
        <v>26</v>
      </c>
    </row>
    <row r="49" spans="1:64" s="95" customFormat="1" ht="32.1" customHeight="1">
      <c r="A49" s="241" t="s">
        <v>187</v>
      </c>
      <c r="B49" s="112"/>
      <c r="C49" s="242">
        <v>0</v>
      </c>
      <c r="D49" s="242">
        <v>0</v>
      </c>
      <c r="E49" s="242">
        <v>0</v>
      </c>
      <c r="F49" s="242">
        <v>0</v>
      </c>
      <c r="G49" s="242">
        <v>0</v>
      </c>
      <c r="H49" s="242">
        <v>0</v>
      </c>
      <c r="I49" s="242">
        <v>0</v>
      </c>
      <c r="J49" s="242">
        <v>0</v>
      </c>
      <c r="K49" s="242">
        <v>0</v>
      </c>
      <c r="L49" s="242">
        <v>0</v>
      </c>
      <c r="M49" s="242">
        <v>0</v>
      </c>
      <c r="N49" s="242">
        <v>0</v>
      </c>
      <c r="O49" s="242">
        <v>0</v>
      </c>
      <c r="P49" s="242">
        <v>0</v>
      </c>
      <c r="Q49" s="242">
        <v>1</v>
      </c>
      <c r="R49" s="242">
        <v>0</v>
      </c>
      <c r="S49" s="242">
        <v>0</v>
      </c>
      <c r="T49" s="242">
        <v>0</v>
      </c>
      <c r="U49" s="242">
        <v>1</v>
      </c>
      <c r="V49" s="242">
        <v>0</v>
      </c>
      <c r="W49" s="242">
        <v>0</v>
      </c>
      <c r="X49" s="242">
        <v>0</v>
      </c>
      <c r="Y49" s="242">
        <v>0</v>
      </c>
      <c r="Z49" s="242">
        <v>0</v>
      </c>
      <c r="AA49" s="242">
        <v>0</v>
      </c>
      <c r="AB49" s="242">
        <v>3</v>
      </c>
      <c r="AC49" s="242">
        <v>0</v>
      </c>
      <c r="AD49" s="242">
        <v>0</v>
      </c>
      <c r="AE49" s="242">
        <v>0</v>
      </c>
      <c r="AF49" s="242">
        <v>0</v>
      </c>
      <c r="AG49" s="242">
        <v>0</v>
      </c>
      <c r="AH49" s="242">
        <v>0</v>
      </c>
      <c r="AI49" s="242">
        <v>0</v>
      </c>
      <c r="AJ49" s="242">
        <v>0</v>
      </c>
      <c r="AK49" s="242">
        <v>0</v>
      </c>
      <c r="AL49" s="242">
        <v>0</v>
      </c>
      <c r="AM49" s="242">
        <v>0</v>
      </c>
      <c r="AN49" s="242">
        <v>0</v>
      </c>
      <c r="AO49" s="242">
        <v>0</v>
      </c>
      <c r="AP49" s="242">
        <v>0</v>
      </c>
      <c r="AQ49" s="242">
        <v>0</v>
      </c>
      <c r="AR49" s="242">
        <v>0</v>
      </c>
      <c r="AS49" s="242">
        <v>0</v>
      </c>
      <c r="AT49" s="242">
        <v>1</v>
      </c>
      <c r="AU49" s="242">
        <v>0</v>
      </c>
      <c r="AV49" s="242">
        <v>0</v>
      </c>
      <c r="AW49" s="242">
        <v>0</v>
      </c>
      <c r="AX49" s="242">
        <v>0</v>
      </c>
      <c r="AY49" s="242">
        <v>0</v>
      </c>
      <c r="AZ49" s="242">
        <v>0</v>
      </c>
      <c r="BA49" s="242">
        <v>0</v>
      </c>
      <c r="BB49" s="242">
        <v>1</v>
      </c>
      <c r="BC49" s="242">
        <v>0</v>
      </c>
      <c r="BD49" s="242">
        <v>1</v>
      </c>
      <c r="BE49" s="242">
        <v>2</v>
      </c>
      <c r="BF49" s="242">
        <v>0</v>
      </c>
      <c r="BG49" s="242">
        <v>0</v>
      </c>
      <c r="BH49" s="242">
        <v>0</v>
      </c>
      <c r="BI49" s="242">
        <v>0</v>
      </c>
      <c r="BJ49" s="242">
        <v>1</v>
      </c>
      <c r="BK49" s="112"/>
      <c r="BL49" s="243">
        <v>11</v>
      </c>
    </row>
    <row r="50" spans="1:64" s="95" customFormat="1" ht="32.1" customHeight="1">
      <c r="A50" s="241" t="s">
        <v>361</v>
      </c>
      <c r="B50" s="112"/>
      <c r="C50" s="242">
        <v>0</v>
      </c>
      <c r="D50" s="242">
        <v>2</v>
      </c>
      <c r="E50" s="242">
        <v>0</v>
      </c>
      <c r="F50" s="242">
        <v>3</v>
      </c>
      <c r="G50" s="242">
        <v>1</v>
      </c>
      <c r="H50" s="242">
        <v>0</v>
      </c>
      <c r="I50" s="242">
        <v>1</v>
      </c>
      <c r="J50" s="242">
        <v>0</v>
      </c>
      <c r="K50" s="242">
        <v>0</v>
      </c>
      <c r="L50" s="242">
        <v>0</v>
      </c>
      <c r="M50" s="242">
        <v>0</v>
      </c>
      <c r="N50" s="242">
        <v>0</v>
      </c>
      <c r="O50" s="242">
        <v>0</v>
      </c>
      <c r="P50" s="242">
        <v>0</v>
      </c>
      <c r="Q50" s="242">
        <v>1</v>
      </c>
      <c r="R50" s="242">
        <v>0</v>
      </c>
      <c r="S50" s="242">
        <v>0</v>
      </c>
      <c r="T50" s="242">
        <v>0</v>
      </c>
      <c r="U50" s="242">
        <v>0</v>
      </c>
      <c r="V50" s="242">
        <v>0</v>
      </c>
      <c r="W50" s="242">
        <v>0</v>
      </c>
      <c r="X50" s="242">
        <v>0</v>
      </c>
      <c r="Y50" s="242">
        <v>1</v>
      </c>
      <c r="Z50" s="242">
        <v>0</v>
      </c>
      <c r="AA50" s="242">
        <v>0</v>
      </c>
      <c r="AB50" s="242">
        <v>13</v>
      </c>
      <c r="AC50" s="242">
        <v>0</v>
      </c>
      <c r="AD50" s="242">
        <v>0</v>
      </c>
      <c r="AE50" s="242">
        <v>2</v>
      </c>
      <c r="AF50" s="242">
        <v>5</v>
      </c>
      <c r="AG50" s="242">
        <v>7</v>
      </c>
      <c r="AH50" s="242">
        <v>4</v>
      </c>
      <c r="AI50" s="242">
        <v>0</v>
      </c>
      <c r="AJ50" s="242">
        <v>1</v>
      </c>
      <c r="AK50" s="242">
        <v>0</v>
      </c>
      <c r="AL50" s="242">
        <v>0</v>
      </c>
      <c r="AM50" s="242">
        <v>0</v>
      </c>
      <c r="AN50" s="242">
        <v>0</v>
      </c>
      <c r="AO50" s="242">
        <v>0</v>
      </c>
      <c r="AP50" s="242">
        <v>0</v>
      </c>
      <c r="AQ50" s="242">
        <v>0</v>
      </c>
      <c r="AR50" s="242">
        <v>0</v>
      </c>
      <c r="AS50" s="242">
        <v>0</v>
      </c>
      <c r="AT50" s="242">
        <v>0</v>
      </c>
      <c r="AU50" s="242">
        <v>0</v>
      </c>
      <c r="AV50" s="242">
        <v>0</v>
      </c>
      <c r="AW50" s="242">
        <v>0</v>
      </c>
      <c r="AX50" s="242">
        <v>1</v>
      </c>
      <c r="AY50" s="242">
        <v>0</v>
      </c>
      <c r="AZ50" s="242">
        <v>0</v>
      </c>
      <c r="BA50" s="242">
        <v>0</v>
      </c>
      <c r="BB50" s="242">
        <v>2</v>
      </c>
      <c r="BC50" s="242">
        <v>2</v>
      </c>
      <c r="BD50" s="242">
        <v>2</v>
      </c>
      <c r="BE50" s="242">
        <v>8</v>
      </c>
      <c r="BF50" s="242">
        <v>0</v>
      </c>
      <c r="BG50" s="242">
        <v>41</v>
      </c>
      <c r="BH50" s="242">
        <v>3</v>
      </c>
      <c r="BI50" s="242">
        <v>4</v>
      </c>
      <c r="BJ50" s="242">
        <v>0</v>
      </c>
      <c r="BK50" s="112"/>
      <c r="BL50" s="243">
        <v>104</v>
      </c>
    </row>
    <row r="51" spans="1:64" s="95" customFormat="1" ht="32.1" customHeight="1">
      <c r="A51" s="241" t="s">
        <v>189</v>
      </c>
      <c r="B51" s="112"/>
      <c r="C51" s="242">
        <v>0</v>
      </c>
      <c r="D51" s="242">
        <v>0</v>
      </c>
      <c r="E51" s="242">
        <v>0</v>
      </c>
      <c r="F51" s="242">
        <v>0</v>
      </c>
      <c r="G51" s="242">
        <v>0</v>
      </c>
      <c r="H51" s="242">
        <v>0</v>
      </c>
      <c r="I51" s="242">
        <v>0</v>
      </c>
      <c r="J51" s="242">
        <v>0</v>
      </c>
      <c r="K51" s="242">
        <v>0</v>
      </c>
      <c r="L51" s="242">
        <v>0</v>
      </c>
      <c r="M51" s="242">
        <v>0</v>
      </c>
      <c r="N51" s="242">
        <v>0</v>
      </c>
      <c r="O51" s="242">
        <v>0</v>
      </c>
      <c r="P51" s="242">
        <v>0</v>
      </c>
      <c r="Q51" s="242">
        <v>0</v>
      </c>
      <c r="R51" s="242">
        <v>0</v>
      </c>
      <c r="S51" s="242">
        <v>0</v>
      </c>
      <c r="T51" s="242">
        <v>0</v>
      </c>
      <c r="U51" s="242">
        <v>0</v>
      </c>
      <c r="V51" s="242">
        <v>0</v>
      </c>
      <c r="W51" s="242">
        <v>0</v>
      </c>
      <c r="X51" s="242">
        <v>0</v>
      </c>
      <c r="Y51" s="242">
        <v>0</v>
      </c>
      <c r="Z51" s="242">
        <v>0</v>
      </c>
      <c r="AA51" s="242">
        <v>0</v>
      </c>
      <c r="AB51" s="242">
        <v>1</v>
      </c>
      <c r="AC51" s="242">
        <v>0</v>
      </c>
      <c r="AD51" s="242">
        <v>2</v>
      </c>
      <c r="AE51" s="242">
        <v>0</v>
      </c>
      <c r="AF51" s="242">
        <v>0</v>
      </c>
      <c r="AG51" s="242">
        <v>3</v>
      </c>
      <c r="AH51" s="242">
        <v>10</v>
      </c>
      <c r="AI51" s="242">
        <v>0</v>
      </c>
      <c r="AJ51" s="242">
        <v>2</v>
      </c>
      <c r="AK51" s="242">
        <v>0</v>
      </c>
      <c r="AL51" s="242">
        <v>0</v>
      </c>
      <c r="AM51" s="242">
        <v>0</v>
      </c>
      <c r="AN51" s="242">
        <v>0</v>
      </c>
      <c r="AO51" s="242">
        <v>0</v>
      </c>
      <c r="AP51" s="242">
        <v>0</v>
      </c>
      <c r="AQ51" s="242">
        <v>0</v>
      </c>
      <c r="AR51" s="242">
        <v>0</v>
      </c>
      <c r="AS51" s="242">
        <v>0</v>
      </c>
      <c r="AT51" s="242">
        <v>0</v>
      </c>
      <c r="AU51" s="242">
        <v>0</v>
      </c>
      <c r="AV51" s="242">
        <v>0</v>
      </c>
      <c r="AW51" s="242">
        <v>0</v>
      </c>
      <c r="AX51" s="242">
        <v>0</v>
      </c>
      <c r="AY51" s="242">
        <v>0</v>
      </c>
      <c r="AZ51" s="242">
        <v>1</v>
      </c>
      <c r="BA51" s="242">
        <v>0</v>
      </c>
      <c r="BB51" s="242">
        <v>0</v>
      </c>
      <c r="BC51" s="242">
        <v>0</v>
      </c>
      <c r="BD51" s="242">
        <v>0</v>
      </c>
      <c r="BE51" s="242">
        <v>0</v>
      </c>
      <c r="BF51" s="242">
        <v>1</v>
      </c>
      <c r="BG51" s="242">
        <v>1</v>
      </c>
      <c r="BH51" s="242">
        <v>0</v>
      </c>
      <c r="BI51" s="242">
        <v>1</v>
      </c>
      <c r="BJ51" s="242">
        <v>0</v>
      </c>
      <c r="BK51" s="112"/>
      <c r="BL51" s="243">
        <v>22</v>
      </c>
    </row>
    <row r="52" spans="1:64" s="95" customFormat="1" ht="32.1" customHeight="1">
      <c r="A52" s="241" t="s">
        <v>181</v>
      </c>
      <c r="B52" s="112"/>
      <c r="C52" s="242">
        <v>0</v>
      </c>
      <c r="D52" s="242">
        <v>0</v>
      </c>
      <c r="E52" s="242">
        <v>0</v>
      </c>
      <c r="F52" s="242">
        <v>0</v>
      </c>
      <c r="G52" s="242">
        <v>1</v>
      </c>
      <c r="H52" s="242">
        <v>0</v>
      </c>
      <c r="I52" s="242">
        <v>0</v>
      </c>
      <c r="J52" s="242">
        <v>0</v>
      </c>
      <c r="K52" s="242">
        <v>0</v>
      </c>
      <c r="L52" s="242">
        <v>0</v>
      </c>
      <c r="M52" s="242">
        <v>0</v>
      </c>
      <c r="N52" s="242">
        <v>0</v>
      </c>
      <c r="O52" s="242">
        <v>0</v>
      </c>
      <c r="P52" s="242">
        <v>0</v>
      </c>
      <c r="Q52" s="242">
        <v>0</v>
      </c>
      <c r="R52" s="242">
        <v>0</v>
      </c>
      <c r="S52" s="242">
        <v>0</v>
      </c>
      <c r="T52" s="242">
        <v>0</v>
      </c>
      <c r="U52" s="242">
        <v>0</v>
      </c>
      <c r="V52" s="242">
        <v>0</v>
      </c>
      <c r="W52" s="242">
        <v>0</v>
      </c>
      <c r="X52" s="242">
        <v>0</v>
      </c>
      <c r="Y52" s="242">
        <v>0</v>
      </c>
      <c r="Z52" s="242">
        <v>0</v>
      </c>
      <c r="AA52" s="242">
        <v>0</v>
      </c>
      <c r="AB52" s="242">
        <v>0</v>
      </c>
      <c r="AC52" s="242">
        <v>0</v>
      </c>
      <c r="AD52" s="242">
        <v>0</v>
      </c>
      <c r="AE52" s="242">
        <v>0</v>
      </c>
      <c r="AF52" s="242">
        <v>0</v>
      </c>
      <c r="AG52" s="242">
        <v>2</v>
      </c>
      <c r="AH52" s="242">
        <v>4</v>
      </c>
      <c r="AI52" s="242">
        <v>0</v>
      </c>
      <c r="AJ52" s="242">
        <v>0</v>
      </c>
      <c r="AK52" s="242">
        <v>0</v>
      </c>
      <c r="AL52" s="242">
        <v>0</v>
      </c>
      <c r="AM52" s="242">
        <v>0</v>
      </c>
      <c r="AN52" s="242">
        <v>0</v>
      </c>
      <c r="AO52" s="242">
        <v>0</v>
      </c>
      <c r="AP52" s="242">
        <v>0</v>
      </c>
      <c r="AQ52" s="242">
        <v>0</v>
      </c>
      <c r="AR52" s="242">
        <v>0</v>
      </c>
      <c r="AS52" s="242">
        <v>0</v>
      </c>
      <c r="AT52" s="242">
        <v>0</v>
      </c>
      <c r="AU52" s="242">
        <v>0</v>
      </c>
      <c r="AV52" s="242">
        <v>0</v>
      </c>
      <c r="AW52" s="242">
        <v>2</v>
      </c>
      <c r="AX52" s="242">
        <v>0</v>
      </c>
      <c r="AY52" s="242">
        <v>0</v>
      </c>
      <c r="AZ52" s="242">
        <v>0</v>
      </c>
      <c r="BA52" s="242">
        <v>0</v>
      </c>
      <c r="BB52" s="242">
        <v>1</v>
      </c>
      <c r="BC52" s="242">
        <v>0</v>
      </c>
      <c r="BD52" s="242">
        <v>2</v>
      </c>
      <c r="BE52" s="242">
        <v>3</v>
      </c>
      <c r="BF52" s="242">
        <v>0</v>
      </c>
      <c r="BG52" s="242">
        <v>1</v>
      </c>
      <c r="BH52" s="242">
        <v>2</v>
      </c>
      <c r="BI52" s="242">
        <v>0</v>
      </c>
      <c r="BJ52" s="242">
        <v>0</v>
      </c>
      <c r="BK52" s="112"/>
      <c r="BL52" s="243">
        <v>18</v>
      </c>
    </row>
    <row r="53" spans="1:64" s="95" customFormat="1" ht="32.1" customHeight="1">
      <c r="A53" s="241" t="s">
        <v>180</v>
      </c>
      <c r="B53" s="112"/>
      <c r="C53" s="242">
        <v>1</v>
      </c>
      <c r="D53" s="242">
        <v>0</v>
      </c>
      <c r="E53" s="242">
        <v>0</v>
      </c>
      <c r="F53" s="242">
        <v>0</v>
      </c>
      <c r="G53" s="242">
        <v>0</v>
      </c>
      <c r="H53" s="242">
        <v>0</v>
      </c>
      <c r="I53" s="242">
        <v>0</v>
      </c>
      <c r="J53" s="242">
        <v>0</v>
      </c>
      <c r="K53" s="242">
        <v>0</v>
      </c>
      <c r="L53" s="242">
        <v>0</v>
      </c>
      <c r="M53" s="242">
        <v>0</v>
      </c>
      <c r="N53" s="242">
        <v>0</v>
      </c>
      <c r="O53" s="242">
        <v>0</v>
      </c>
      <c r="P53" s="242">
        <v>0</v>
      </c>
      <c r="Q53" s="242">
        <v>0</v>
      </c>
      <c r="R53" s="242">
        <v>0</v>
      </c>
      <c r="S53" s="242">
        <v>0</v>
      </c>
      <c r="T53" s="242">
        <v>0</v>
      </c>
      <c r="U53" s="242">
        <v>0</v>
      </c>
      <c r="V53" s="242">
        <v>0</v>
      </c>
      <c r="W53" s="242">
        <v>0</v>
      </c>
      <c r="X53" s="242">
        <v>0</v>
      </c>
      <c r="Y53" s="242">
        <v>0</v>
      </c>
      <c r="Z53" s="242">
        <v>0</v>
      </c>
      <c r="AA53" s="242">
        <v>0</v>
      </c>
      <c r="AB53" s="242">
        <v>0</v>
      </c>
      <c r="AC53" s="242">
        <v>0</v>
      </c>
      <c r="AD53" s="242">
        <v>0</v>
      </c>
      <c r="AE53" s="242">
        <v>0</v>
      </c>
      <c r="AF53" s="242">
        <v>0</v>
      </c>
      <c r="AG53" s="242">
        <v>1</v>
      </c>
      <c r="AH53" s="242">
        <v>8</v>
      </c>
      <c r="AI53" s="242">
        <v>0</v>
      </c>
      <c r="AJ53" s="242">
        <v>2</v>
      </c>
      <c r="AK53" s="242">
        <v>0</v>
      </c>
      <c r="AL53" s="242">
        <v>0</v>
      </c>
      <c r="AM53" s="242">
        <v>0</v>
      </c>
      <c r="AN53" s="242">
        <v>0</v>
      </c>
      <c r="AO53" s="242">
        <v>0</v>
      </c>
      <c r="AP53" s="242">
        <v>0</v>
      </c>
      <c r="AQ53" s="242">
        <v>0</v>
      </c>
      <c r="AR53" s="242">
        <v>0</v>
      </c>
      <c r="AS53" s="242">
        <v>0</v>
      </c>
      <c r="AT53" s="242">
        <v>0</v>
      </c>
      <c r="AU53" s="242">
        <v>0</v>
      </c>
      <c r="AV53" s="242">
        <v>0</v>
      </c>
      <c r="AW53" s="242">
        <v>0</v>
      </c>
      <c r="AX53" s="242">
        <v>0</v>
      </c>
      <c r="AY53" s="242">
        <v>0</v>
      </c>
      <c r="AZ53" s="242">
        <v>0</v>
      </c>
      <c r="BA53" s="242">
        <v>0</v>
      </c>
      <c r="BB53" s="242">
        <v>1</v>
      </c>
      <c r="BC53" s="242">
        <v>0</v>
      </c>
      <c r="BD53" s="242">
        <v>2</v>
      </c>
      <c r="BE53" s="242">
        <v>0</v>
      </c>
      <c r="BF53" s="242">
        <v>0</v>
      </c>
      <c r="BG53" s="242">
        <v>1</v>
      </c>
      <c r="BH53" s="242">
        <v>0</v>
      </c>
      <c r="BI53" s="242">
        <v>0</v>
      </c>
      <c r="BJ53" s="242">
        <v>0</v>
      </c>
      <c r="BK53" s="112"/>
      <c r="BL53" s="243">
        <v>16</v>
      </c>
    </row>
    <row r="54" spans="1:64" s="95" customFormat="1" ht="32.1" customHeight="1">
      <c r="A54" s="241" t="s">
        <v>182</v>
      </c>
      <c r="B54" s="112"/>
      <c r="C54" s="242">
        <v>0</v>
      </c>
      <c r="D54" s="242">
        <v>0</v>
      </c>
      <c r="E54" s="242">
        <v>0</v>
      </c>
      <c r="F54" s="242">
        <v>0</v>
      </c>
      <c r="G54" s="242">
        <v>0</v>
      </c>
      <c r="H54" s="242">
        <v>0</v>
      </c>
      <c r="I54" s="242">
        <v>0</v>
      </c>
      <c r="J54" s="242">
        <v>0</v>
      </c>
      <c r="K54" s="242">
        <v>0</v>
      </c>
      <c r="L54" s="242">
        <v>0</v>
      </c>
      <c r="M54" s="242">
        <v>0</v>
      </c>
      <c r="N54" s="242">
        <v>0</v>
      </c>
      <c r="O54" s="242">
        <v>0</v>
      </c>
      <c r="P54" s="242">
        <v>0</v>
      </c>
      <c r="Q54" s="242">
        <v>0</v>
      </c>
      <c r="R54" s="242">
        <v>0</v>
      </c>
      <c r="S54" s="242">
        <v>0</v>
      </c>
      <c r="T54" s="242">
        <v>0</v>
      </c>
      <c r="U54" s="242">
        <v>0</v>
      </c>
      <c r="V54" s="242">
        <v>0</v>
      </c>
      <c r="W54" s="242">
        <v>0</v>
      </c>
      <c r="X54" s="242">
        <v>0</v>
      </c>
      <c r="Y54" s="242">
        <v>0</v>
      </c>
      <c r="Z54" s="242">
        <v>0</v>
      </c>
      <c r="AA54" s="242">
        <v>0</v>
      </c>
      <c r="AB54" s="242">
        <v>3</v>
      </c>
      <c r="AC54" s="242">
        <v>1</v>
      </c>
      <c r="AD54" s="242">
        <v>0</v>
      </c>
      <c r="AE54" s="242">
        <v>0</v>
      </c>
      <c r="AF54" s="242">
        <v>0</v>
      </c>
      <c r="AG54" s="242">
        <v>0</v>
      </c>
      <c r="AH54" s="242">
        <v>0</v>
      </c>
      <c r="AI54" s="242">
        <v>0</v>
      </c>
      <c r="AJ54" s="242">
        <v>1</v>
      </c>
      <c r="AK54" s="242">
        <v>0</v>
      </c>
      <c r="AL54" s="242">
        <v>0</v>
      </c>
      <c r="AM54" s="242">
        <v>0</v>
      </c>
      <c r="AN54" s="242">
        <v>0</v>
      </c>
      <c r="AO54" s="242">
        <v>0</v>
      </c>
      <c r="AP54" s="242">
        <v>0</v>
      </c>
      <c r="AQ54" s="242">
        <v>0</v>
      </c>
      <c r="AR54" s="242">
        <v>0</v>
      </c>
      <c r="AS54" s="242">
        <v>0</v>
      </c>
      <c r="AT54" s="242">
        <v>2</v>
      </c>
      <c r="AU54" s="242">
        <v>3</v>
      </c>
      <c r="AV54" s="242">
        <v>0</v>
      </c>
      <c r="AW54" s="242">
        <v>0</v>
      </c>
      <c r="AX54" s="242">
        <v>0</v>
      </c>
      <c r="AY54" s="242">
        <v>0</v>
      </c>
      <c r="AZ54" s="242">
        <v>0</v>
      </c>
      <c r="BA54" s="242">
        <v>0</v>
      </c>
      <c r="BB54" s="242">
        <v>1</v>
      </c>
      <c r="BC54" s="242">
        <v>0</v>
      </c>
      <c r="BD54" s="242">
        <v>0</v>
      </c>
      <c r="BE54" s="242">
        <v>0</v>
      </c>
      <c r="BF54" s="242">
        <v>0</v>
      </c>
      <c r="BG54" s="242">
        <v>1</v>
      </c>
      <c r="BH54" s="242">
        <v>0</v>
      </c>
      <c r="BI54" s="242">
        <v>0</v>
      </c>
      <c r="BJ54" s="242">
        <v>0</v>
      </c>
      <c r="BK54" s="112"/>
      <c r="BL54" s="243">
        <v>12</v>
      </c>
    </row>
    <row r="55" spans="1:64" s="95" customFormat="1" ht="32.1" customHeight="1">
      <c r="A55" s="241" t="s">
        <v>179</v>
      </c>
      <c r="B55" s="112"/>
      <c r="C55" s="242">
        <v>0</v>
      </c>
      <c r="D55" s="242">
        <v>0</v>
      </c>
      <c r="E55" s="242">
        <v>0</v>
      </c>
      <c r="F55" s="242">
        <v>0</v>
      </c>
      <c r="G55" s="242">
        <v>0</v>
      </c>
      <c r="H55" s="242">
        <v>0</v>
      </c>
      <c r="I55" s="242">
        <v>0</v>
      </c>
      <c r="J55" s="242">
        <v>0</v>
      </c>
      <c r="K55" s="242">
        <v>1</v>
      </c>
      <c r="L55" s="242">
        <v>0</v>
      </c>
      <c r="M55" s="242">
        <v>0</v>
      </c>
      <c r="N55" s="242">
        <v>0</v>
      </c>
      <c r="O55" s="242">
        <v>1</v>
      </c>
      <c r="P55" s="242">
        <v>0</v>
      </c>
      <c r="Q55" s="242">
        <v>0</v>
      </c>
      <c r="R55" s="242">
        <v>0</v>
      </c>
      <c r="S55" s="242">
        <v>0</v>
      </c>
      <c r="T55" s="242">
        <v>0</v>
      </c>
      <c r="U55" s="242">
        <v>0</v>
      </c>
      <c r="V55" s="242">
        <v>0</v>
      </c>
      <c r="W55" s="242">
        <v>0</v>
      </c>
      <c r="X55" s="242">
        <v>0</v>
      </c>
      <c r="Y55" s="242">
        <v>0</v>
      </c>
      <c r="Z55" s="242">
        <v>0</v>
      </c>
      <c r="AA55" s="242">
        <v>0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2">
        <v>0</v>
      </c>
      <c r="AH55" s="242">
        <v>3</v>
      </c>
      <c r="AI55" s="242">
        <v>0</v>
      </c>
      <c r="AJ55" s="242">
        <v>0</v>
      </c>
      <c r="AK55" s="242">
        <v>0</v>
      </c>
      <c r="AL55" s="242">
        <v>0</v>
      </c>
      <c r="AM55" s="242">
        <v>0</v>
      </c>
      <c r="AN55" s="242">
        <v>0</v>
      </c>
      <c r="AO55" s="242">
        <v>0</v>
      </c>
      <c r="AP55" s="242">
        <v>0</v>
      </c>
      <c r="AQ55" s="242">
        <v>0</v>
      </c>
      <c r="AR55" s="242">
        <v>0</v>
      </c>
      <c r="AS55" s="242">
        <v>0</v>
      </c>
      <c r="AT55" s="242">
        <v>0</v>
      </c>
      <c r="AU55" s="242">
        <v>0</v>
      </c>
      <c r="AV55" s="242">
        <v>0</v>
      </c>
      <c r="AW55" s="242">
        <v>0</v>
      </c>
      <c r="AX55" s="242">
        <v>2</v>
      </c>
      <c r="AY55" s="242">
        <v>0</v>
      </c>
      <c r="AZ55" s="242">
        <v>0</v>
      </c>
      <c r="BA55" s="242">
        <v>0</v>
      </c>
      <c r="BB55" s="242">
        <v>0</v>
      </c>
      <c r="BC55" s="242">
        <v>0</v>
      </c>
      <c r="BD55" s="242">
        <v>0</v>
      </c>
      <c r="BE55" s="242">
        <v>0</v>
      </c>
      <c r="BF55" s="242">
        <v>0</v>
      </c>
      <c r="BG55" s="242">
        <v>2</v>
      </c>
      <c r="BH55" s="242">
        <v>0</v>
      </c>
      <c r="BI55" s="242">
        <v>1</v>
      </c>
      <c r="BJ55" s="242">
        <v>0</v>
      </c>
      <c r="BK55" s="112"/>
      <c r="BL55" s="243">
        <v>10</v>
      </c>
    </row>
    <row r="56" spans="1:64" s="95" customFormat="1" ht="32.1" customHeight="1">
      <c r="A56" s="241" t="s">
        <v>190</v>
      </c>
      <c r="B56" s="112"/>
      <c r="C56" s="242">
        <v>0</v>
      </c>
      <c r="D56" s="242">
        <v>0</v>
      </c>
      <c r="E56" s="242">
        <v>0</v>
      </c>
      <c r="F56" s="242">
        <v>0</v>
      </c>
      <c r="G56" s="242">
        <v>0</v>
      </c>
      <c r="H56" s="242">
        <v>0</v>
      </c>
      <c r="I56" s="242">
        <v>0</v>
      </c>
      <c r="J56" s="242">
        <v>0</v>
      </c>
      <c r="K56" s="242">
        <v>0</v>
      </c>
      <c r="L56" s="242">
        <v>0</v>
      </c>
      <c r="M56" s="242">
        <v>0</v>
      </c>
      <c r="N56" s="242">
        <v>0</v>
      </c>
      <c r="O56" s="242">
        <v>0</v>
      </c>
      <c r="P56" s="242">
        <v>0</v>
      </c>
      <c r="Q56" s="242">
        <v>0</v>
      </c>
      <c r="R56" s="242">
        <v>0</v>
      </c>
      <c r="S56" s="242">
        <v>0</v>
      </c>
      <c r="T56" s="242">
        <v>0</v>
      </c>
      <c r="U56" s="242">
        <v>0</v>
      </c>
      <c r="V56" s="242">
        <v>0</v>
      </c>
      <c r="W56" s="242">
        <v>0</v>
      </c>
      <c r="X56" s="242">
        <v>0</v>
      </c>
      <c r="Y56" s="242">
        <v>0</v>
      </c>
      <c r="Z56" s="242">
        <v>0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0</v>
      </c>
      <c r="AG56" s="242">
        <v>1</v>
      </c>
      <c r="AH56" s="242">
        <v>0</v>
      </c>
      <c r="AI56" s="242">
        <v>0</v>
      </c>
      <c r="AJ56" s="242">
        <v>0</v>
      </c>
      <c r="AK56" s="242">
        <v>0</v>
      </c>
      <c r="AL56" s="242">
        <v>0</v>
      </c>
      <c r="AM56" s="242">
        <v>0</v>
      </c>
      <c r="AN56" s="242">
        <v>0</v>
      </c>
      <c r="AO56" s="242">
        <v>0</v>
      </c>
      <c r="AP56" s="242">
        <v>0</v>
      </c>
      <c r="AQ56" s="242">
        <v>0</v>
      </c>
      <c r="AR56" s="242">
        <v>0</v>
      </c>
      <c r="AS56" s="242">
        <v>0</v>
      </c>
      <c r="AT56" s="242">
        <v>0</v>
      </c>
      <c r="AU56" s="242">
        <v>0</v>
      </c>
      <c r="AV56" s="242">
        <v>0</v>
      </c>
      <c r="AW56" s="242">
        <v>0</v>
      </c>
      <c r="AX56" s="242">
        <v>1</v>
      </c>
      <c r="AY56" s="242">
        <v>0</v>
      </c>
      <c r="AZ56" s="242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2</v>
      </c>
      <c r="BF56" s="242">
        <v>0</v>
      </c>
      <c r="BG56" s="242">
        <v>0</v>
      </c>
      <c r="BH56" s="242">
        <v>0</v>
      </c>
      <c r="BI56" s="242">
        <v>1</v>
      </c>
      <c r="BJ56" s="242">
        <v>0</v>
      </c>
      <c r="BK56" s="112"/>
      <c r="BL56" s="243">
        <v>5</v>
      </c>
    </row>
    <row r="57" spans="1:64" s="95" customFormat="1" ht="15" customHeight="1">
      <c r="A57" s="113"/>
      <c r="B57" s="113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3"/>
      <c r="BL57" s="115"/>
    </row>
    <row r="58" spans="1:64" s="96" customFormat="1" ht="32.1" customHeight="1">
      <c r="A58" s="126" t="s">
        <v>192</v>
      </c>
      <c r="B58" s="121"/>
      <c r="C58" s="245">
        <v>1</v>
      </c>
      <c r="D58" s="245">
        <v>2</v>
      </c>
      <c r="E58" s="245">
        <v>0</v>
      </c>
      <c r="F58" s="245">
        <v>4</v>
      </c>
      <c r="G58" s="245">
        <v>6</v>
      </c>
      <c r="H58" s="245">
        <v>0</v>
      </c>
      <c r="I58" s="245">
        <v>1</v>
      </c>
      <c r="J58" s="245">
        <v>0</v>
      </c>
      <c r="K58" s="245">
        <v>14</v>
      </c>
      <c r="L58" s="245">
        <v>0</v>
      </c>
      <c r="M58" s="245">
        <v>0</v>
      </c>
      <c r="N58" s="245">
        <v>1</v>
      </c>
      <c r="O58" s="245">
        <v>1</v>
      </c>
      <c r="P58" s="245">
        <v>0</v>
      </c>
      <c r="Q58" s="245">
        <v>6</v>
      </c>
      <c r="R58" s="245">
        <v>0</v>
      </c>
      <c r="S58" s="245">
        <v>0</v>
      </c>
      <c r="T58" s="245">
        <v>0</v>
      </c>
      <c r="U58" s="245">
        <v>1</v>
      </c>
      <c r="V58" s="245">
        <v>0</v>
      </c>
      <c r="W58" s="245">
        <v>0</v>
      </c>
      <c r="X58" s="245">
        <v>0</v>
      </c>
      <c r="Y58" s="245">
        <v>1</v>
      </c>
      <c r="Z58" s="245">
        <v>0</v>
      </c>
      <c r="AA58" s="245">
        <v>0</v>
      </c>
      <c r="AB58" s="245">
        <v>33</v>
      </c>
      <c r="AC58" s="245">
        <v>4</v>
      </c>
      <c r="AD58" s="245">
        <v>4</v>
      </c>
      <c r="AE58" s="245">
        <v>3</v>
      </c>
      <c r="AF58" s="245">
        <v>5</v>
      </c>
      <c r="AG58" s="245">
        <v>16</v>
      </c>
      <c r="AH58" s="245">
        <v>40</v>
      </c>
      <c r="AI58" s="245">
        <v>0</v>
      </c>
      <c r="AJ58" s="245">
        <v>12</v>
      </c>
      <c r="AK58" s="245">
        <v>0</v>
      </c>
      <c r="AL58" s="245">
        <v>0</v>
      </c>
      <c r="AM58" s="245">
        <v>0</v>
      </c>
      <c r="AN58" s="245">
        <v>0</v>
      </c>
      <c r="AO58" s="245">
        <v>0</v>
      </c>
      <c r="AP58" s="245">
        <v>0</v>
      </c>
      <c r="AQ58" s="245">
        <v>0</v>
      </c>
      <c r="AR58" s="245">
        <v>0</v>
      </c>
      <c r="AS58" s="245">
        <v>0</v>
      </c>
      <c r="AT58" s="245">
        <v>5</v>
      </c>
      <c r="AU58" s="245">
        <v>3</v>
      </c>
      <c r="AV58" s="245">
        <v>0</v>
      </c>
      <c r="AW58" s="245">
        <v>3</v>
      </c>
      <c r="AX58" s="245">
        <v>7</v>
      </c>
      <c r="AY58" s="245">
        <v>0</v>
      </c>
      <c r="AZ58" s="245">
        <v>1</v>
      </c>
      <c r="BA58" s="245">
        <v>0</v>
      </c>
      <c r="BB58" s="245">
        <v>7</v>
      </c>
      <c r="BC58" s="245">
        <v>2</v>
      </c>
      <c r="BD58" s="245">
        <v>7</v>
      </c>
      <c r="BE58" s="245">
        <v>16</v>
      </c>
      <c r="BF58" s="245">
        <v>15</v>
      </c>
      <c r="BG58" s="245">
        <v>51</v>
      </c>
      <c r="BH58" s="245">
        <v>5</v>
      </c>
      <c r="BI58" s="245">
        <v>9</v>
      </c>
      <c r="BJ58" s="245">
        <v>1</v>
      </c>
      <c r="BK58" s="122"/>
      <c r="BL58" s="245">
        <v>287</v>
      </c>
    </row>
    <row r="59" spans="1:64" ht="8.1" customHeight="1">
      <c r="A59" s="123"/>
      <c r="B59" s="54"/>
      <c r="C59" s="124"/>
      <c r="D59" s="123"/>
      <c r="E59" s="124"/>
    </row>
    <row r="60" spans="1:64" ht="32.1" customHeight="1">
      <c r="A60" s="126" t="s">
        <v>90</v>
      </c>
      <c r="B60" s="121"/>
      <c r="C60" s="245">
        <v>81</v>
      </c>
      <c r="D60" s="245">
        <v>35</v>
      </c>
      <c r="E60" s="245">
        <v>5</v>
      </c>
      <c r="F60" s="245">
        <v>182</v>
      </c>
      <c r="G60" s="245">
        <v>239</v>
      </c>
      <c r="H60" s="245">
        <v>12</v>
      </c>
      <c r="I60" s="245">
        <v>19</v>
      </c>
      <c r="J60" s="245">
        <v>1</v>
      </c>
      <c r="K60" s="245">
        <v>193</v>
      </c>
      <c r="L60" s="245">
        <v>2</v>
      </c>
      <c r="M60" s="245">
        <v>12</v>
      </c>
      <c r="N60" s="245">
        <v>8</v>
      </c>
      <c r="O60" s="245">
        <v>120</v>
      </c>
      <c r="P60" s="245">
        <v>21</v>
      </c>
      <c r="Q60" s="245">
        <v>155</v>
      </c>
      <c r="R60" s="245">
        <v>1</v>
      </c>
      <c r="S60" s="245">
        <v>1</v>
      </c>
      <c r="T60" s="245">
        <v>4</v>
      </c>
      <c r="U60" s="245">
        <v>1</v>
      </c>
      <c r="V60" s="245">
        <v>1</v>
      </c>
      <c r="W60" s="245">
        <v>1</v>
      </c>
      <c r="X60" s="245">
        <v>1</v>
      </c>
      <c r="Y60" s="245">
        <v>4</v>
      </c>
      <c r="Z60" s="245">
        <v>7</v>
      </c>
      <c r="AA60" s="245">
        <v>1</v>
      </c>
      <c r="AB60" s="245">
        <v>535</v>
      </c>
      <c r="AC60" s="245">
        <v>95</v>
      </c>
      <c r="AD60" s="245">
        <v>158</v>
      </c>
      <c r="AE60" s="245">
        <v>347</v>
      </c>
      <c r="AF60" s="245">
        <v>165</v>
      </c>
      <c r="AG60" s="245">
        <v>426</v>
      </c>
      <c r="AH60" s="245">
        <v>1562</v>
      </c>
      <c r="AI60" s="245">
        <v>2</v>
      </c>
      <c r="AJ60" s="245">
        <v>416</v>
      </c>
      <c r="AK60" s="245">
        <v>1</v>
      </c>
      <c r="AL60" s="245">
        <v>10</v>
      </c>
      <c r="AM60" s="245">
        <v>3</v>
      </c>
      <c r="AN60" s="245">
        <v>2</v>
      </c>
      <c r="AO60" s="245">
        <v>43</v>
      </c>
      <c r="AP60" s="245">
        <v>21</v>
      </c>
      <c r="AQ60" s="245">
        <v>2</v>
      </c>
      <c r="AR60" s="245">
        <v>11</v>
      </c>
      <c r="AS60" s="245">
        <v>5</v>
      </c>
      <c r="AT60" s="245">
        <v>467</v>
      </c>
      <c r="AU60" s="245">
        <v>99</v>
      </c>
      <c r="AV60" s="245">
        <v>36</v>
      </c>
      <c r="AW60" s="245">
        <v>126</v>
      </c>
      <c r="AX60" s="245">
        <v>10</v>
      </c>
      <c r="AY60" s="245">
        <v>1</v>
      </c>
      <c r="AZ60" s="245">
        <v>149</v>
      </c>
      <c r="BA60" s="245">
        <v>17</v>
      </c>
      <c r="BB60" s="245">
        <v>262</v>
      </c>
      <c r="BC60" s="245">
        <v>26</v>
      </c>
      <c r="BD60" s="245">
        <v>475</v>
      </c>
      <c r="BE60" s="245">
        <v>414</v>
      </c>
      <c r="BF60" s="245">
        <v>61</v>
      </c>
      <c r="BG60" s="245">
        <v>580</v>
      </c>
      <c r="BH60" s="245">
        <v>65</v>
      </c>
      <c r="BI60" s="245">
        <v>131</v>
      </c>
      <c r="BJ60" s="245">
        <v>114</v>
      </c>
      <c r="BK60" s="122"/>
      <c r="BL60" s="245">
        <v>7944</v>
      </c>
    </row>
    <row r="61" spans="1:64">
      <c r="A61" s="54"/>
    </row>
    <row r="62" spans="1:64" ht="20.100000000000001" customHeight="1">
      <c r="A62" s="125" t="s">
        <v>275</v>
      </c>
    </row>
    <row r="63" spans="1:64" ht="20.100000000000001" customHeight="1">
      <c r="A63" s="125" t="s">
        <v>357</v>
      </c>
    </row>
    <row r="64" spans="1:64" ht="20.100000000000001" customHeight="1">
      <c r="A64" s="125" t="s">
        <v>358</v>
      </c>
    </row>
    <row r="65" spans="1:1" ht="20.100000000000001" customHeight="1">
      <c r="A65" s="125" t="s">
        <v>359</v>
      </c>
    </row>
    <row r="66" spans="1:1" ht="20.100000000000001" customHeight="1">
      <c r="A66" s="125" t="s">
        <v>264</v>
      </c>
    </row>
    <row r="67" spans="1:1" ht="20.100000000000001" customHeight="1">
      <c r="A67" s="125" t="s">
        <v>265</v>
      </c>
    </row>
    <row r="68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&amp;R&amp;"Montserrat,Normal"&amp;8 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9C0A0-09C4-4672-9297-9C3CA513F178}">
  <sheetPr codeName="Hoja12"/>
  <dimension ref="A1:AC66"/>
  <sheetViews>
    <sheetView view="pageBreakPreview" topLeftCell="A32" zoomScale="60" zoomScaleNormal="100" workbookViewId="0">
      <selection activeCell="Q55" sqref="Q55"/>
    </sheetView>
  </sheetViews>
  <sheetFormatPr baseColWidth="10" defaultRowHeight="15"/>
  <cols>
    <col min="1" max="1" width="58.28515625" style="53" customWidth="1"/>
    <col min="2" max="2" width="1.7109375" style="53" customWidth="1"/>
    <col min="3" max="12" width="14.28515625" style="53" customWidth="1"/>
    <col min="13" max="13" width="1.7109375" style="53" customWidth="1"/>
    <col min="14" max="14" width="14.28515625" style="53" customWidth="1"/>
    <col min="15" max="15" width="1.7109375" style="53" customWidth="1"/>
    <col min="16" max="25" width="14.28515625" style="53" customWidth="1"/>
    <col min="26" max="26" width="1.7109375" style="53" customWidth="1"/>
    <col min="27" max="27" width="14.28515625" style="53" customWidth="1"/>
    <col min="28" max="28" width="1.7109375" style="53" customWidth="1"/>
    <col min="29" max="29" width="14.28515625" style="53" customWidth="1"/>
    <col min="30" max="16384" width="11.42578125" style="53"/>
  </cols>
  <sheetData>
    <row r="1" spans="1:29">
      <c r="A1" s="52" t="s">
        <v>53</v>
      </c>
    </row>
    <row r="2" spans="1:29" s="143" customFormat="1" ht="24.95" customHeight="1">
      <c r="A2" s="538" t="s">
        <v>367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  <c r="W2" s="538"/>
      <c r="X2" s="538"/>
      <c r="Y2" s="538"/>
      <c r="Z2" s="538"/>
      <c r="AA2" s="538"/>
      <c r="AB2" s="538"/>
      <c r="AC2" s="538"/>
    </row>
    <row r="3" spans="1:29" s="143" customFormat="1" ht="27" customHeight="1">
      <c r="A3" s="538" t="str">
        <f>UPPER(CONCATENATE("Noviembre 2023"))</f>
        <v>NOVIEMBRE 2023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538"/>
      <c r="AA3" s="538"/>
      <c r="AB3" s="538"/>
      <c r="AC3" s="538"/>
    </row>
    <row r="4" spans="1:29">
      <c r="A4" s="54"/>
    </row>
    <row r="5" spans="1:29">
      <c r="A5" s="539" t="s">
        <v>279</v>
      </c>
      <c r="B5" s="540"/>
      <c r="C5" s="539" t="s">
        <v>362</v>
      </c>
      <c r="D5" s="539"/>
      <c r="E5" s="539"/>
      <c r="F5" s="539"/>
      <c r="G5" s="539"/>
      <c r="H5" s="539"/>
      <c r="I5" s="539"/>
      <c r="J5" s="539"/>
      <c r="K5" s="539"/>
      <c r="L5" s="539"/>
      <c r="M5" s="540"/>
      <c r="N5" s="539" t="s">
        <v>90</v>
      </c>
      <c r="O5" s="540"/>
      <c r="P5" s="539" t="s">
        <v>363</v>
      </c>
      <c r="Q5" s="539"/>
      <c r="R5" s="539"/>
      <c r="S5" s="539"/>
      <c r="T5" s="539"/>
      <c r="U5" s="539"/>
      <c r="V5" s="539"/>
      <c r="W5" s="539"/>
      <c r="X5" s="539"/>
      <c r="Y5" s="539"/>
      <c r="Z5" s="540"/>
      <c r="AA5" s="539" t="s">
        <v>90</v>
      </c>
      <c r="AB5" s="540"/>
      <c r="AC5" s="539" t="s">
        <v>364</v>
      </c>
    </row>
    <row r="6" spans="1:29">
      <c r="A6" s="539"/>
      <c r="B6" s="540"/>
      <c r="C6" s="539" t="s">
        <v>268</v>
      </c>
      <c r="D6" s="539"/>
      <c r="E6" s="539"/>
      <c r="F6" s="539"/>
      <c r="G6" s="539"/>
      <c r="H6" s="541" t="s">
        <v>269</v>
      </c>
      <c r="I6" s="539"/>
      <c r="J6" s="539"/>
      <c r="K6" s="539"/>
      <c r="L6" s="539"/>
      <c r="M6" s="540"/>
      <c r="N6" s="539"/>
      <c r="O6" s="540"/>
      <c r="P6" s="539" t="s">
        <v>268</v>
      </c>
      <c r="Q6" s="539"/>
      <c r="R6" s="539"/>
      <c r="S6" s="539"/>
      <c r="T6" s="539"/>
      <c r="U6" s="539" t="s">
        <v>269</v>
      </c>
      <c r="V6" s="539"/>
      <c r="W6" s="539"/>
      <c r="X6" s="539"/>
      <c r="Y6" s="539"/>
      <c r="Z6" s="540"/>
      <c r="AA6" s="539"/>
      <c r="AB6" s="540"/>
      <c r="AC6" s="539"/>
    </row>
    <row r="7" spans="1:29" ht="32.25" customHeight="1">
      <c r="A7" s="539"/>
      <c r="B7" s="540"/>
      <c r="C7" s="539" t="s">
        <v>277</v>
      </c>
      <c r="D7" s="539"/>
      <c r="E7" s="539" t="s">
        <v>278</v>
      </c>
      <c r="F7" s="539"/>
      <c r="G7" s="539" t="s">
        <v>192</v>
      </c>
      <c r="H7" s="541" t="s">
        <v>277</v>
      </c>
      <c r="I7" s="539"/>
      <c r="J7" s="539" t="s">
        <v>278</v>
      </c>
      <c r="K7" s="539"/>
      <c r="L7" s="539" t="s">
        <v>192</v>
      </c>
      <c r="M7" s="540"/>
      <c r="N7" s="539"/>
      <c r="O7" s="540"/>
      <c r="P7" s="539" t="s">
        <v>277</v>
      </c>
      <c r="Q7" s="539"/>
      <c r="R7" s="539" t="s">
        <v>278</v>
      </c>
      <c r="S7" s="539"/>
      <c r="T7" s="539" t="s">
        <v>192</v>
      </c>
      <c r="U7" s="539" t="s">
        <v>277</v>
      </c>
      <c r="V7" s="539"/>
      <c r="W7" s="539" t="s">
        <v>278</v>
      </c>
      <c r="X7" s="539"/>
      <c r="Y7" s="539" t="s">
        <v>192</v>
      </c>
      <c r="Z7" s="540"/>
      <c r="AA7" s="539"/>
      <c r="AB7" s="540"/>
      <c r="AC7" s="539"/>
    </row>
    <row r="8" spans="1:29">
      <c r="A8" s="539"/>
      <c r="B8" s="540"/>
      <c r="C8" s="62" t="s">
        <v>271</v>
      </c>
      <c r="D8" s="62" t="s">
        <v>272</v>
      </c>
      <c r="E8" s="62" t="s">
        <v>271</v>
      </c>
      <c r="F8" s="62" t="s">
        <v>272</v>
      </c>
      <c r="G8" s="539"/>
      <c r="H8" s="134" t="s">
        <v>271</v>
      </c>
      <c r="I8" s="62" t="s">
        <v>272</v>
      </c>
      <c r="J8" s="62" t="s">
        <v>271</v>
      </c>
      <c r="K8" s="62" t="s">
        <v>272</v>
      </c>
      <c r="L8" s="539"/>
      <c r="M8" s="540"/>
      <c r="N8" s="539"/>
      <c r="O8" s="540"/>
      <c r="P8" s="62" t="s">
        <v>271</v>
      </c>
      <c r="Q8" s="62" t="s">
        <v>272</v>
      </c>
      <c r="R8" s="62" t="s">
        <v>271</v>
      </c>
      <c r="S8" s="62" t="s">
        <v>272</v>
      </c>
      <c r="T8" s="539"/>
      <c r="U8" s="62" t="s">
        <v>271</v>
      </c>
      <c r="V8" s="62" t="s">
        <v>272</v>
      </c>
      <c r="W8" s="62" t="s">
        <v>271</v>
      </c>
      <c r="X8" s="62" t="s">
        <v>272</v>
      </c>
      <c r="Y8" s="539"/>
      <c r="Z8" s="540"/>
      <c r="AA8" s="539"/>
      <c r="AB8" s="540"/>
      <c r="AC8" s="539"/>
    </row>
    <row r="9" spans="1:29" ht="8.1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29" ht="24.95" customHeight="1">
      <c r="A10" s="101" t="s">
        <v>55</v>
      </c>
      <c r="B10" s="128"/>
      <c r="C10" s="129">
        <v>11</v>
      </c>
      <c r="D10" s="129">
        <v>2</v>
      </c>
      <c r="E10" s="129">
        <v>19</v>
      </c>
      <c r="F10" s="129">
        <v>1</v>
      </c>
      <c r="G10" s="130">
        <v>33</v>
      </c>
      <c r="H10" s="129"/>
      <c r="I10" s="129"/>
      <c r="J10" s="129"/>
      <c r="K10" s="129"/>
      <c r="L10" s="130">
        <v>0</v>
      </c>
      <c r="M10" s="128"/>
      <c r="N10" s="130">
        <v>33</v>
      </c>
      <c r="O10" s="128"/>
      <c r="P10" s="129"/>
      <c r="Q10" s="129"/>
      <c r="R10" s="129">
        <v>5</v>
      </c>
      <c r="S10" s="129"/>
      <c r="T10" s="130">
        <v>5</v>
      </c>
      <c r="U10" s="129"/>
      <c r="V10" s="129"/>
      <c r="W10" s="129"/>
      <c r="X10" s="129"/>
      <c r="Y10" s="130">
        <v>0</v>
      </c>
      <c r="Z10" s="128"/>
      <c r="AA10" s="130">
        <v>5</v>
      </c>
      <c r="AB10" s="128"/>
      <c r="AC10" s="130">
        <v>38</v>
      </c>
    </row>
    <row r="11" spans="1:29" ht="24.95" customHeight="1">
      <c r="A11" s="101" t="s">
        <v>56</v>
      </c>
      <c r="B11" s="128"/>
      <c r="C11" s="129">
        <v>220</v>
      </c>
      <c r="D11" s="129">
        <v>26</v>
      </c>
      <c r="E11" s="129">
        <v>148</v>
      </c>
      <c r="F11" s="129">
        <v>12</v>
      </c>
      <c r="G11" s="130">
        <v>406</v>
      </c>
      <c r="H11" s="129">
        <v>74</v>
      </c>
      <c r="I11" s="129">
        <v>8</v>
      </c>
      <c r="J11" s="129">
        <v>76</v>
      </c>
      <c r="K11" s="129"/>
      <c r="L11" s="130">
        <v>158</v>
      </c>
      <c r="M11" s="128"/>
      <c r="N11" s="130">
        <v>564</v>
      </c>
      <c r="O11" s="128"/>
      <c r="P11" s="129">
        <v>4</v>
      </c>
      <c r="Q11" s="129">
        <v>3</v>
      </c>
      <c r="R11" s="129">
        <v>1</v>
      </c>
      <c r="S11" s="129"/>
      <c r="T11" s="130">
        <v>8</v>
      </c>
      <c r="U11" s="129">
        <v>2</v>
      </c>
      <c r="V11" s="129"/>
      <c r="W11" s="129"/>
      <c r="X11" s="129"/>
      <c r="Y11" s="130">
        <v>2</v>
      </c>
      <c r="Z11" s="128"/>
      <c r="AA11" s="130">
        <v>10</v>
      </c>
      <c r="AB11" s="128"/>
      <c r="AC11" s="130">
        <v>574</v>
      </c>
    </row>
    <row r="12" spans="1:29" ht="24.95" customHeight="1">
      <c r="A12" s="101" t="s">
        <v>57</v>
      </c>
      <c r="B12" s="128"/>
      <c r="C12" s="129">
        <v>26</v>
      </c>
      <c r="D12" s="129">
        <v>5</v>
      </c>
      <c r="E12" s="129">
        <v>44</v>
      </c>
      <c r="F12" s="129">
        <v>1</v>
      </c>
      <c r="G12" s="130">
        <v>76</v>
      </c>
      <c r="H12" s="129">
        <v>4</v>
      </c>
      <c r="I12" s="129">
        <v>1</v>
      </c>
      <c r="J12" s="129">
        <v>5</v>
      </c>
      <c r="K12" s="129">
        <v>1</v>
      </c>
      <c r="L12" s="130">
        <v>11</v>
      </c>
      <c r="M12" s="128"/>
      <c r="N12" s="130">
        <v>87</v>
      </c>
      <c r="O12" s="128"/>
      <c r="P12" s="129">
        <v>2</v>
      </c>
      <c r="Q12" s="129"/>
      <c r="R12" s="129">
        <v>2</v>
      </c>
      <c r="S12" s="129"/>
      <c r="T12" s="130">
        <v>4</v>
      </c>
      <c r="U12" s="129"/>
      <c r="V12" s="129"/>
      <c r="W12" s="129"/>
      <c r="X12" s="129"/>
      <c r="Y12" s="130">
        <v>0</v>
      </c>
      <c r="Z12" s="128"/>
      <c r="AA12" s="130">
        <v>4</v>
      </c>
      <c r="AB12" s="128"/>
      <c r="AC12" s="130">
        <v>91</v>
      </c>
    </row>
    <row r="13" spans="1:29" ht="24.95" customHeight="1">
      <c r="A13" s="101" t="s">
        <v>58</v>
      </c>
      <c r="B13" s="128"/>
      <c r="C13" s="129">
        <v>1</v>
      </c>
      <c r="D13" s="129"/>
      <c r="E13" s="129">
        <v>7</v>
      </c>
      <c r="F13" s="129">
        <v>1</v>
      </c>
      <c r="G13" s="130">
        <v>9</v>
      </c>
      <c r="H13" s="129"/>
      <c r="I13" s="129"/>
      <c r="J13" s="129"/>
      <c r="K13" s="129"/>
      <c r="L13" s="130">
        <v>0</v>
      </c>
      <c r="M13" s="128"/>
      <c r="N13" s="130">
        <v>9</v>
      </c>
      <c r="O13" s="128"/>
      <c r="P13" s="129">
        <v>3</v>
      </c>
      <c r="Q13" s="129"/>
      <c r="R13" s="129">
        <v>4</v>
      </c>
      <c r="S13" s="129"/>
      <c r="T13" s="130">
        <v>7</v>
      </c>
      <c r="U13" s="129"/>
      <c r="V13" s="129"/>
      <c r="W13" s="129"/>
      <c r="X13" s="129"/>
      <c r="Y13" s="130">
        <v>0</v>
      </c>
      <c r="Z13" s="128"/>
      <c r="AA13" s="130">
        <v>7</v>
      </c>
      <c r="AB13" s="128"/>
      <c r="AC13" s="130">
        <v>16</v>
      </c>
    </row>
    <row r="14" spans="1:29" ht="24.95" customHeight="1">
      <c r="A14" s="101" t="s">
        <v>61</v>
      </c>
      <c r="B14" s="128"/>
      <c r="C14" s="129">
        <v>40</v>
      </c>
      <c r="D14" s="129">
        <v>5</v>
      </c>
      <c r="E14" s="129">
        <v>54</v>
      </c>
      <c r="F14" s="129">
        <v>5</v>
      </c>
      <c r="G14" s="130">
        <v>104</v>
      </c>
      <c r="H14" s="129"/>
      <c r="I14" s="129"/>
      <c r="J14" s="129"/>
      <c r="K14" s="129"/>
      <c r="L14" s="130">
        <v>0</v>
      </c>
      <c r="M14" s="128"/>
      <c r="N14" s="130">
        <v>104</v>
      </c>
      <c r="O14" s="128"/>
      <c r="P14" s="129"/>
      <c r="Q14" s="129"/>
      <c r="R14" s="129"/>
      <c r="S14" s="129"/>
      <c r="T14" s="130">
        <v>0</v>
      </c>
      <c r="U14" s="129"/>
      <c r="V14" s="129"/>
      <c r="W14" s="129"/>
      <c r="X14" s="129"/>
      <c r="Y14" s="130">
        <v>0</v>
      </c>
      <c r="Z14" s="128"/>
      <c r="AA14" s="130">
        <v>0</v>
      </c>
      <c r="AB14" s="128"/>
      <c r="AC14" s="130">
        <v>104</v>
      </c>
    </row>
    <row r="15" spans="1:29" ht="24.95" customHeight="1">
      <c r="A15" s="101" t="s">
        <v>62</v>
      </c>
      <c r="B15" s="128"/>
      <c r="C15" s="129">
        <v>48</v>
      </c>
      <c r="D15" s="129">
        <v>15</v>
      </c>
      <c r="E15" s="129"/>
      <c r="F15" s="129">
        <v>25</v>
      </c>
      <c r="G15" s="130">
        <v>88</v>
      </c>
      <c r="H15" s="129"/>
      <c r="I15" s="129">
        <v>1</v>
      </c>
      <c r="J15" s="129"/>
      <c r="K15" s="129">
        <v>8</v>
      </c>
      <c r="L15" s="130">
        <v>9</v>
      </c>
      <c r="M15" s="128"/>
      <c r="N15" s="130">
        <v>97</v>
      </c>
      <c r="O15" s="128"/>
      <c r="P15" s="129">
        <v>4</v>
      </c>
      <c r="Q15" s="129"/>
      <c r="R15" s="129">
        <v>24</v>
      </c>
      <c r="S15" s="129"/>
      <c r="T15" s="130">
        <v>28</v>
      </c>
      <c r="U15" s="129"/>
      <c r="V15" s="129"/>
      <c r="W15" s="129">
        <v>2</v>
      </c>
      <c r="X15" s="129"/>
      <c r="Y15" s="130">
        <v>2</v>
      </c>
      <c r="Z15" s="128"/>
      <c r="AA15" s="130">
        <v>30</v>
      </c>
      <c r="AB15" s="128"/>
      <c r="AC15" s="130">
        <v>127</v>
      </c>
    </row>
    <row r="16" spans="1:29" ht="24.95" customHeight="1">
      <c r="A16" s="101" t="s">
        <v>63</v>
      </c>
      <c r="B16" s="128"/>
      <c r="C16" s="129">
        <v>158</v>
      </c>
      <c r="D16" s="129">
        <v>27</v>
      </c>
      <c r="E16" s="129">
        <v>307</v>
      </c>
      <c r="F16" s="129">
        <v>40</v>
      </c>
      <c r="G16" s="130">
        <v>532</v>
      </c>
      <c r="H16" s="129">
        <v>2</v>
      </c>
      <c r="I16" s="129">
        <v>4</v>
      </c>
      <c r="J16" s="129">
        <v>17</v>
      </c>
      <c r="K16" s="129">
        <v>3</v>
      </c>
      <c r="L16" s="130">
        <v>26</v>
      </c>
      <c r="M16" s="128"/>
      <c r="N16" s="130">
        <v>558</v>
      </c>
      <c r="O16" s="128"/>
      <c r="P16" s="129">
        <v>7</v>
      </c>
      <c r="Q16" s="129">
        <v>3</v>
      </c>
      <c r="R16" s="129">
        <v>49</v>
      </c>
      <c r="S16" s="129">
        <v>10</v>
      </c>
      <c r="T16" s="130">
        <v>69</v>
      </c>
      <c r="U16" s="129"/>
      <c r="V16" s="129"/>
      <c r="W16" s="129">
        <v>2</v>
      </c>
      <c r="X16" s="129"/>
      <c r="Y16" s="130">
        <v>2</v>
      </c>
      <c r="Z16" s="128"/>
      <c r="AA16" s="130">
        <v>71</v>
      </c>
      <c r="AB16" s="128"/>
      <c r="AC16" s="130">
        <v>629</v>
      </c>
    </row>
    <row r="17" spans="1:29" ht="24.95" customHeight="1">
      <c r="A17" s="101" t="s">
        <v>59</v>
      </c>
      <c r="B17" s="128"/>
      <c r="C17" s="129">
        <v>11</v>
      </c>
      <c r="D17" s="129">
        <v>5</v>
      </c>
      <c r="E17" s="129">
        <v>15</v>
      </c>
      <c r="F17" s="129">
        <v>13</v>
      </c>
      <c r="G17" s="130">
        <v>44</v>
      </c>
      <c r="H17" s="129"/>
      <c r="I17" s="129"/>
      <c r="J17" s="129"/>
      <c r="K17" s="129"/>
      <c r="L17" s="130">
        <v>0</v>
      </c>
      <c r="M17" s="128"/>
      <c r="N17" s="130">
        <v>44</v>
      </c>
      <c r="O17" s="128"/>
      <c r="P17" s="129"/>
      <c r="Q17" s="129"/>
      <c r="R17" s="129">
        <v>1</v>
      </c>
      <c r="S17" s="129"/>
      <c r="T17" s="130">
        <v>1</v>
      </c>
      <c r="U17" s="129"/>
      <c r="V17" s="129"/>
      <c r="W17" s="129"/>
      <c r="X17" s="129"/>
      <c r="Y17" s="130">
        <v>0</v>
      </c>
      <c r="Z17" s="128"/>
      <c r="AA17" s="130">
        <v>1</v>
      </c>
      <c r="AB17" s="128"/>
      <c r="AC17" s="130">
        <v>45</v>
      </c>
    </row>
    <row r="18" spans="1:29" ht="24.95" customHeight="1">
      <c r="A18" s="101" t="s">
        <v>60</v>
      </c>
      <c r="B18" s="128"/>
      <c r="C18" s="129">
        <v>17</v>
      </c>
      <c r="D18" s="129">
        <v>3</v>
      </c>
      <c r="E18" s="129">
        <v>45</v>
      </c>
      <c r="F18" s="129">
        <v>4</v>
      </c>
      <c r="G18" s="130">
        <v>69</v>
      </c>
      <c r="H18" s="129">
        <v>5</v>
      </c>
      <c r="I18" s="129">
        <v>2</v>
      </c>
      <c r="J18" s="129">
        <v>7</v>
      </c>
      <c r="K18" s="129">
        <v>1</v>
      </c>
      <c r="L18" s="130">
        <v>15</v>
      </c>
      <c r="M18" s="128"/>
      <c r="N18" s="130">
        <v>84</v>
      </c>
      <c r="O18" s="128"/>
      <c r="P18" s="129">
        <v>1</v>
      </c>
      <c r="Q18" s="129"/>
      <c r="R18" s="129">
        <v>4</v>
      </c>
      <c r="S18" s="129"/>
      <c r="T18" s="130">
        <v>5</v>
      </c>
      <c r="U18" s="129"/>
      <c r="V18" s="129"/>
      <c r="W18" s="129">
        <v>1</v>
      </c>
      <c r="X18" s="129"/>
      <c r="Y18" s="130">
        <v>1</v>
      </c>
      <c r="Z18" s="128"/>
      <c r="AA18" s="130">
        <v>6</v>
      </c>
      <c r="AB18" s="128"/>
      <c r="AC18" s="130">
        <v>90</v>
      </c>
    </row>
    <row r="19" spans="1:29" ht="24.95" customHeight="1">
      <c r="A19" s="101" t="s">
        <v>64</v>
      </c>
      <c r="B19" s="128"/>
      <c r="C19" s="129">
        <v>39</v>
      </c>
      <c r="D19" s="129">
        <v>4</v>
      </c>
      <c r="E19" s="129">
        <v>66</v>
      </c>
      <c r="F19" s="129">
        <v>17</v>
      </c>
      <c r="G19" s="130">
        <v>126</v>
      </c>
      <c r="H19" s="129"/>
      <c r="I19" s="129"/>
      <c r="J19" s="129"/>
      <c r="K19" s="129"/>
      <c r="L19" s="130">
        <v>0</v>
      </c>
      <c r="M19" s="128"/>
      <c r="N19" s="130">
        <v>126</v>
      </c>
      <c r="O19" s="128"/>
      <c r="P19" s="129"/>
      <c r="Q19" s="129"/>
      <c r="R19" s="129"/>
      <c r="S19" s="129"/>
      <c r="T19" s="130">
        <v>0</v>
      </c>
      <c r="U19" s="129"/>
      <c r="V19" s="129"/>
      <c r="W19" s="129"/>
      <c r="X19" s="129"/>
      <c r="Y19" s="130">
        <v>0</v>
      </c>
      <c r="Z19" s="128"/>
      <c r="AA19" s="130">
        <v>0</v>
      </c>
      <c r="AB19" s="128"/>
      <c r="AC19" s="130">
        <v>126</v>
      </c>
    </row>
    <row r="20" spans="1:29" ht="24.95" customHeight="1">
      <c r="A20" s="101" t="s">
        <v>69</v>
      </c>
      <c r="B20" s="128"/>
      <c r="C20" s="129">
        <v>21</v>
      </c>
      <c r="D20" s="129">
        <v>2</v>
      </c>
      <c r="E20" s="129">
        <v>123</v>
      </c>
      <c r="F20" s="129">
        <v>5</v>
      </c>
      <c r="G20" s="130">
        <v>151</v>
      </c>
      <c r="H20" s="129">
        <v>1</v>
      </c>
      <c r="I20" s="129"/>
      <c r="J20" s="129">
        <v>1</v>
      </c>
      <c r="K20" s="129"/>
      <c r="L20" s="130">
        <v>2</v>
      </c>
      <c r="M20" s="128"/>
      <c r="N20" s="130">
        <v>153</v>
      </c>
      <c r="O20" s="128"/>
      <c r="P20" s="129">
        <v>23</v>
      </c>
      <c r="Q20" s="129"/>
      <c r="R20" s="129">
        <v>116</v>
      </c>
      <c r="S20" s="129">
        <v>7</v>
      </c>
      <c r="T20" s="130">
        <v>146</v>
      </c>
      <c r="U20" s="129"/>
      <c r="V20" s="129"/>
      <c r="W20" s="129"/>
      <c r="X20" s="129"/>
      <c r="Y20" s="130">
        <v>0</v>
      </c>
      <c r="Z20" s="128"/>
      <c r="AA20" s="130">
        <v>146</v>
      </c>
      <c r="AB20" s="128"/>
      <c r="AC20" s="130">
        <v>299</v>
      </c>
    </row>
    <row r="21" spans="1:29" ht="24.95" customHeight="1">
      <c r="A21" s="101" t="s">
        <v>65</v>
      </c>
      <c r="B21" s="128"/>
      <c r="C21" s="129">
        <v>58</v>
      </c>
      <c r="D21" s="129">
        <v>10</v>
      </c>
      <c r="E21" s="129">
        <v>199</v>
      </c>
      <c r="F21" s="129">
        <v>33</v>
      </c>
      <c r="G21" s="130">
        <v>300</v>
      </c>
      <c r="H21" s="129">
        <v>2</v>
      </c>
      <c r="I21" s="129">
        <v>5</v>
      </c>
      <c r="J21" s="129"/>
      <c r="K21" s="129">
        <v>4</v>
      </c>
      <c r="L21" s="130">
        <v>11</v>
      </c>
      <c r="M21" s="128"/>
      <c r="N21" s="130">
        <v>311</v>
      </c>
      <c r="O21" s="128"/>
      <c r="P21" s="129"/>
      <c r="Q21" s="129"/>
      <c r="R21" s="129"/>
      <c r="S21" s="129"/>
      <c r="T21" s="130">
        <v>0</v>
      </c>
      <c r="U21" s="129"/>
      <c r="V21" s="129"/>
      <c r="W21" s="129"/>
      <c r="X21" s="129"/>
      <c r="Y21" s="130">
        <v>0</v>
      </c>
      <c r="Z21" s="128"/>
      <c r="AA21" s="130">
        <v>0</v>
      </c>
      <c r="AB21" s="128"/>
      <c r="AC21" s="130">
        <v>311</v>
      </c>
    </row>
    <row r="22" spans="1:29" ht="24.95" customHeight="1">
      <c r="A22" s="101" t="s">
        <v>66</v>
      </c>
      <c r="B22" s="128"/>
      <c r="C22" s="129">
        <v>17</v>
      </c>
      <c r="D22" s="129">
        <v>2</v>
      </c>
      <c r="E22" s="129">
        <v>40</v>
      </c>
      <c r="F22" s="129">
        <v>6</v>
      </c>
      <c r="G22" s="130">
        <v>65</v>
      </c>
      <c r="H22" s="129">
        <v>1</v>
      </c>
      <c r="I22" s="129"/>
      <c r="J22" s="129">
        <v>2</v>
      </c>
      <c r="K22" s="129"/>
      <c r="L22" s="130">
        <v>3</v>
      </c>
      <c r="M22" s="128"/>
      <c r="N22" s="130">
        <v>68</v>
      </c>
      <c r="O22" s="128"/>
      <c r="P22" s="129">
        <v>2</v>
      </c>
      <c r="Q22" s="129"/>
      <c r="R22" s="129">
        <v>27</v>
      </c>
      <c r="S22" s="129">
        <v>1</v>
      </c>
      <c r="T22" s="130">
        <v>30</v>
      </c>
      <c r="U22" s="129"/>
      <c r="V22" s="129"/>
      <c r="W22" s="129"/>
      <c r="X22" s="129"/>
      <c r="Y22" s="130">
        <v>0</v>
      </c>
      <c r="Z22" s="128"/>
      <c r="AA22" s="130">
        <v>30</v>
      </c>
      <c r="AB22" s="128"/>
      <c r="AC22" s="130">
        <v>98</v>
      </c>
    </row>
    <row r="23" spans="1:29" ht="24.95" customHeight="1">
      <c r="A23" s="101" t="s">
        <v>67</v>
      </c>
      <c r="B23" s="128"/>
      <c r="C23" s="129">
        <v>16</v>
      </c>
      <c r="D23" s="129">
        <v>5</v>
      </c>
      <c r="E23" s="129">
        <v>57</v>
      </c>
      <c r="F23" s="129">
        <v>17</v>
      </c>
      <c r="G23" s="130">
        <v>95</v>
      </c>
      <c r="H23" s="129"/>
      <c r="I23" s="129"/>
      <c r="J23" s="129">
        <v>1</v>
      </c>
      <c r="K23" s="129"/>
      <c r="L23" s="130">
        <v>1</v>
      </c>
      <c r="M23" s="128"/>
      <c r="N23" s="130">
        <v>96</v>
      </c>
      <c r="O23" s="128"/>
      <c r="P23" s="129">
        <v>3</v>
      </c>
      <c r="Q23" s="129"/>
      <c r="R23" s="129">
        <v>11</v>
      </c>
      <c r="S23" s="129">
        <v>1</v>
      </c>
      <c r="T23" s="130">
        <v>15</v>
      </c>
      <c r="U23" s="129"/>
      <c r="V23" s="129"/>
      <c r="W23" s="129"/>
      <c r="X23" s="129"/>
      <c r="Y23" s="130">
        <v>0</v>
      </c>
      <c r="Z23" s="128"/>
      <c r="AA23" s="130">
        <v>15</v>
      </c>
      <c r="AB23" s="128"/>
      <c r="AC23" s="130">
        <v>111</v>
      </c>
    </row>
    <row r="24" spans="1:29" ht="24.95" customHeight="1">
      <c r="A24" s="101" t="s">
        <v>68</v>
      </c>
      <c r="B24" s="128"/>
      <c r="C24" s="129">
        <v>107</v>
      </c>
      <c r="D24" s="129">
        <v>11</v>
      </c>
      <c r="E24" s="129">
        <v>22</v>
      </c>
      <c r="F24" s="129">
        <v>15</v>
      </c>
      <c r="G24" s="130">
        <v>155</v>
      </c>
      <c r="H24" s="129">
        <v>58</v>
      </c>
      <c r="I24" s="129">
        <v>4</v>
      </c>
      <c r="J24" s="129">
        <v>36</v>
      </c>
      <c r="K24" s="129">
        <v>2</v>
      </c>
      <c r="L24" s="130">
        <v>100</v>
      </c>
      <c r="M24" s="128"/>
      <c r="N24" s="130">
        <v>255</v>
      </c>
      <c r="O24" s="128"/>
      <c r="P24" s="129">
        <v>14</v>
      </c>
      <c r="Q24" s="129"/>
      <c r="R24" s="129">
        <v>1</v>
      </c>
      <c r="S24" s="129"/>
      <c r="T24" s="130">
        <v>15</v>
      </c>
      <c r="U24" s="129"/>
      <c r="V24" s="129"/>
      <c r="W24" s="129"/>
      <c r="X24" s="129"/>
      <c r="Y24" s="130">
        <v>0</v>
      </c>
      <c r="Z24" s="128"/>
      <c r="AA24" s="130">
        <v>15</v>
      </c>
      <c r="AB24" s="128"/>
      <c r="AC24" s="130">
        <v>270</v>
      </c>
    </row>
    <row r="25" spans="1:29" ht="24.95" customHeight="1">
      <c r="A25" s="101" t="s">
        <v>70</v>
      </c>
      <c r="B25" s="128"/>
      <c r="C25" s="129">
        <v>58</v>
      </c>
      <c r="D25" s="129">
        <v>23</v>
      </c>
      <c r="E25" s="129">
        <v>134</v>
      </c>
      <c r="F25" s="129">
        <v>25</v>
      </c>
      <c r="G25" s="130">
        <v>240</v>
      </c>
      <c r="H25" s="129">
        <v>13</v>
      </c>
      <c r="I25" s="129">
        <v>4</v>
      </c>
      <c r="J25" s="129">
        <v>17</v>
      </c>
      <c r="K25" s="129">
        <v>3</v>
      </c>
      <c r="L25" s="130">
        <v>37</v>
      </c>
      <c r="M25" s="128"/>
      <c r="N25" s="130">
        <v>277</v>
      </c>
      <c r="O25" s="128"/>
      <c r="P25" s="129">
        <v>14</v>
      </c>
      <c r="Q25" s="129">
        <v>1</v>
      </c>
      <c r="R25" s="129">
        <v>36</v>
      </c>
      <c r="S25" s="129"/>
      <c r="T25" s="130">
        <v>51</v>
      </c>
      <c r="U25" s="129">
        <v>1</v>
      </c>
      <c r="V25" s="129"/>
      <c r="W25" s="129">
        <v>4</v>
      </c>
      <c r="X25" s="129"/>
      <c r="Y25" s="130">
        <v>5</v>
      </c>
      <c r="Z25" s="128"/>
      <c r="AA25" s="130">
        <v>56</v>
      </c>
      <c r="AB25" s="128"/>
      <c r="AC25" s="130">
        <v>333</v>
      </c>
    </row>
    <row r="26" spans="1:29" ht="24.95" customHeight="1">
      <c r="A26" s="101" t="s">
        <v>71</v>
      </c>
      <c r="B26" s="128"/>
      <c r="C26" s="129">
        <v>11</v>
      </c>
      <c r="D26" s="129"/>
      <c r="E26" s="129">
        <v>29</v>
      </c>
      <c r="F26" s="129"/>
      <c r="G26" s="130">
        <v>40</v>
      </c>
      <c r="H26" s="129"/>
      <c r="I26" s="129"/>
      <c r="J26" s="129"/>
      <c r="K26" s="129"/>
      <c r="L26" s="130">
        <v>0</v>
      </c>
      <c r="M26" s="128"/>
      <c r="N26" s="130">
        <v>40</v>
      </c>
      <c r="O26" s="128"/>
      <c r="P26" s="129"/>
      <c r="Q26" s="129"/>
      <c r="R26" s="129"/>
      <c r="S26" s="129">
        <v>2</v>
      </c>
      <c r="T26" s="130">
        <v>2</v>
      </c>
      <c r="U26" s="129"/>
      <c r="V26" s="129"/>
      <c r="W26" s="129"/>
      <c r="X26" s="129"/>
      <c r="Y26" s="130">
        <v>0</v>
      </c>
      <c r="Z26" s="128"/>
      <c r="AA26" s="130">
        <v>2</v>
      </c>
      <c r="AB26" s="128"/>
      <c r="AC26" s="130">
        <v>42</v>
      </c>
    </row>
    <row r="27" spans="1:29" ht="24.95" customHeight="1">
      <c r="A27" s="101" t="s">
        <v>72</v>
      </c>
      <c r="B27" s="128"/>
      <c r="C27" s="129">
        <v>11</v>
      </c>
      <c r="D27" s="129">
        <v>4</v>
      </c>
      <c r="E27" s="129">
        <v>24</v>
      </c>
      <c r="F27" s="129">
        <v>5</v>
      </c>
      <c r="G27" s="130">
        <v>44</v>
      </c>
      <c r="H27" s="129"/>
      <c r="I27" s="129"/>
      <c r="J27" s="129"/>
      <c r="K27" s="129"/>
      <c r="L27" s="130">
        <v>0</v>
      </c>
      <c r="M27" s="128"/>
      <c r="N27" s="130">
        <v>44</v>
      </c>
      <c r="O27" s="128"/>
      <c r="P27" s="129">
        <v>4</v>
      </c>
      <c r="Q27" s="129"/>
      <c r="R27" s="129"/>
      <c r="S27" s="129"/>
      <c r="T27" s="130">
        <v>4</v>
      </c>
      <c r="U27" s="129"/>
      <c r="V27" s="129"/>
      <c r="W27" s="129"/>
      <c r="X27" s="129"/>
      <c r="Y27" s="130">
        <v>0</v>
      </c>
      <c r="Z27" s="128"/>
      <c r="AA27" s="130">
        <v>4</v>
      </c>
      <c r="AB27" s="128"/>
      <c r="AC27" s="130">
        <v>48</v>
      </c>
    </row>
    <row r="28" spans="1:29" ht="24.95" customHeight="1">
      <c r="A28" s="101" t="s">
        <v>73</v>
      </c>
      <c r="B28" s="128"/>
      <c r="C28" s="129">
        <v>91</v>
      </c>
      <c r="D28" s="129">
        <v>12</v>
      </c>
      <c r="E28" s="129">
        <v>157</v>
      </c>
      <c r="F28" s="129">
        <v>23</v>
      </c>
      <c r="G28" s="130">
        <v>283</v>
      </c>
      <c r="H28" s="129">
        <v>5</v>
      </c>
      <c r="I28" s="129"/>
      <c r="J28" s="129">
        <v>5</v>
      </c>
      <c r="K28" s="129"/>
      <c r="L28" s="130">
        <v>10</v>
      </c>
      <c r="M28" s="128"/>
      <c r="N28" s="130">
        <v>293</v>
      </c>
      <c r="O28" s="128"/>
      <c r="P28" s="129">
        <v>3</v>
      </c>
      <c r="Q28" s="129"/>
      <c r="R28" s="129">
        <v>30</v>
      </c>
      <c r="S28" s="129">
        <v>4</v>
      </c>
      <c r="T28" s="130">
        <v>37</v>
      </c>
      <c r="U28" s="129"/>
      <c r="V28" s="129"/>
      <c r="W28" s="129"/>
      <c r="X28" s="129"/>
      <c r="Y28" s="130">
        <v>0</v>
      </c>
      <c r="Z28" s="128"/>
      <c r="AA28" s="130">
        <v>37</v>
      </c>
      <c r="AB28" s="128"/>
      <c r="AC28" s="130">
        <v>330</v>
      </c>
    </row>
    <row r="29" spans="1:29" ht="24.95" customHeight="1">
      <c r="A29" s="101" t="s">
        <v>74</v>
      </c>
      <c r="B29" s="128"/>
      <c r="C29" s="129">
        <v>28</v>
      </c>
      <c r="D29" s="129"/>
      <c r="E29" s="129">
        <v>50</v>
      </c>
      <c r="F29" s="129"/>
      <c r="G29" s="130">
        <v>78</v>
      </c>
      <c r="H29" s="129"/>
      <c r="I29" s="129"/>
      <c r="J29" s="129"/>
      <c r="K29" s="129"/>
      <c r="L29" s="130">
        <v>0</v>
      </c>
      <c r="M29" s="128"/>
      <c r="N29" s="130">
        <v>78</v>
      </c>
      <c r="O29" s="128"/>
      <c r="P29" s="129"/>
      <c r="Q29" s="129"/>
      <c r="R29" s="129"/>
      <c r="S29" s="129"/>
      <c r="T29" s="130">
        <v>0</v>
      </c>
      <c r="U29" s="129"/>
      <c r="V29" s="129"/>
      <c r="W29" s="129"/>
      <c r="X29" s="129"/>
      <c r="Y29" s="130">
        <v>0</v>
      </c>
      <c r="Z29" s="128"/>
      <c r="AA29" s="130">
        <v>0</v>
      </c>
      <c r="AB29" s="128"/>
      <c r="AC29" s="130">
        <v>78</v>
      </c>
    </row>
    <row r="30" spans="1:29" ht="24.95" customHeight="1">
      <c r="A30" s="101" t="s">
        <v>75</v>
      </c>
      <c r="B30" s="128"/>
      <c r="C30" s="129">
        <v>93</v>
      </c>
      <c r="D30" s="129">
        <v>18</v>
      </c>
      <c r="E30" s="129">
        <v>81</v>
      </c>
      <c r="F30" s="129">
        <v>11</v>
      </c>
      <c r="G30" s="130">
        <v>203</v>
      </c>
      <c r="H30" s="129">
        <v>2</v>
      </c>
      <c r="I30" s="129">
        <v>1</v>
      </c>
      <c r="J30" s="129"/>
      <c r="K30" s="129"/>
      <c r="L30" s="130">
        <v>3</v>
      </c>
      <c r="M30" s="128"/>
      <c r="N30" s="130">
        <v>206</v>
      </c>
      <c r="O30" s="128"/>
      <c r="P30" s="129">
        <v>19</v>
      </c>
      <c r="Q30" s="129"/>
      <c r="R30" s="129">
        <v>2</v>
      </c>
      <c r="S30" s="129"/>
      <c r="T30" s="130">
        <v>21</v>
      </c>
      <c r="U30" s="129">
        <v>1</v>
      </c>
      <c r="V30" s="129"/>
      <c r="W30" s="129"/>
      <c r="X30" s="129"/>
      <c r="Y30" s="130">
        <v>1</v>
      </c>
      <c r="Z30" s="128"/>
      <c r="AA30" s="130">
        <v>22</v>
      </c>
      <c r="AB30" s="128"/>
      <c r="AC30" s="130">
        <v>228</v>
      </c>
    </row>
    <row r="31" spans="1:29" ht="24.95" customHeight="1">
      <c r="A31" s="101" t="s">
        <v>76</v>
      </c>
      <c r="B31" s="128"/>
      <c r="C31" s="129">
        <v>9</v>
      </c>
      <c r="D31" s="129"/>
      <c r="E31" s="129">
        <v>33</v>
      </c>
      <c r="F31" s="129"/>
      <c r="G31" s="130">
        <v>42</v>
      </c>
      <c r="H31" s="129"/>
      <c r="I31" s="129"/>
      <c r="J31" s="129">
        <v>1</v>
      </c>
      <c r="K31" s="129"/>
      <c r="L31" s="130">
        <v>1</v>
      </c>
      <c r="M31" s="128"/>
      <c r="N31" s="130">
        <v>43</v>
      </c>
      <c r="O31" s="128"/>
      <c r="P31" s="129"/>
      <c r="Q31" s="129"/>
      <c r="R31" s="129">
        <v>6</v>
      </c>
      <c r="S31" s="129">
        <v>2</v>
      </c>
      <c r="T31" s="130">
        <v>8</v>
      </c>
      <c r="U31" s="129"/>
      <c r="V31" s="129"/>
      <c r="W31" s="129"/>
      <c r="X31" s="129"/>
      <c r="Y31" s="130">
        <v>0</v>
      </c>
      <c r="Z31" s="128"/>
      <c r="AA31" s="130">
        <v>8</v>
      </c>
      <c r="AB31" s="128"/>
      <c r="AC31" s="130">
        <v>51</v>
      </c>
    </row>
    <row r="32" spans="1:29" ht="24.95" customHeight="1">
      <c r="A32" s="101" t="s">
        <v>77</v>
      </c>
      <c r="B32" s="128"/>
      <c r="C32" s="129">
        <v>54</v>
      </c>
      <c r="D32" s="129">
        <v>14</v>
      </c>
      <c r="E32" s="129">
        <v>10</v>
      </c>
      <c r="F32" s="129">
        <v>7</v>
      </c>
      <c r="G32" s="130">
        <v>85</v>
      </c>
      <c r="H32" s="129">
        <v>1</v>
      </c>
      <c r="I32" s="129"/>
      <c r="J32" s="129">
        <v>5</v>
      </c>
      <c r="K32" s="129"/>
      <c r="L32" s="130">
        <v>6</v>
      </c>
      <c r="M32" s="128"/>
      <c r="N32" s="130">
        <v>91</v>
      </c>
      <c r="O32" s="128"/>
      <c r="P32" s="129">
        <v>4</v>
      </c>
      <c r="Q32" s="129"/>
      <c r="R32" s="129">
        <v>1</v>
      </c>
      <c r="S32" s="129"/>
      <c r="T32" s="130">
        <v>5</v>
      </c>
      <c r="U32" s="129"/>
      <c r="V32" s="129"/>
      <c r="W32" s="129"/>
      <c r="X32" s="129"/>
      <c r="Y32" s="130">
        <v>0</v>
      </c>
      <c r="Z32" s="128"/>
      <c r="AA32" s="130">
        <v>5</v>
      </c>
      <c r="AB32" s="128"/>
      <c r="AC32" s="130">
        <v>96</v>
      </c>
    </row>
    <row r="33" spans="1:29" ht="24.95" customHeight="1">
      <c r="A33" s="101" t="s">
        <v>78</v>
      </c>
      <c r="B33" s="128"/>
      <c r="C33" s="129">
        <v>87</v>
      </c>
      <c r="D33" s="129">
        <v>23</v>
      </c>
      <c r="E33" s="129">
        <v>127</v>
      </c>
      <c r="F33" s="129">
        <v>16</v>
      </c>
      <c r="G33" s="130">
        <v>253</v>
      </c>
      <c r="H33" s="129">
        <v>3</v>
      </c>
      <c r="I33" s="129">
        <v>1</v>
      </c>
      <c r="J33" s="129">
        <v>10</v>
      </c>
      <c r="K33" s="129">
        <v>1</v>
      </c>
      <c r="L33" s="130">
        <v>15</v>
      </c>
      <c r="M33" s="128"/>
      <c r="N33" s="130">
        <v>268</v>
      </c>
      <c r="O33" s="128"/>
      <c r="P33" s="129">
        <v>16</v>
      </c>
      <c r="Q33" s="129"/>
      <c r="R33" s="129">
        <v>21</v>
      </c>
      <c r="S33" s="129">
        <v>1</v>
      </c>
      <c r="T33" s="130">
        <v>38</v>
      </c>
      <c r="U33" s="129"/>
      <c r="V33" s="129"/>
      <c r="W33" s="129"/>
      <c r="X33" s="129"/>
      <c r="Y33" s="130">
        <v>0</v>
      </c>
      <c r="Z33" s="128"/>
      <c r="AA33" s="130">
        <v>38</v>
      </c>
      <c r="AB33" s="128"/>
      <c r="AC33" s="130">
        <v>306</v>
      </c>
    </row>
    <row r="34" spans="1:29" ht="24.95" customHeight="1">
      <c r="A34" s="101" t="s">
        <v>79</v>
      </c>
      <c r="B34" s="128"/>
      <c r="C34" s="129">
        <v>19</v>
      </c>
      <c r="D34" s="129">
        <v>2</v>
      </c>
      <c r="E34" s="129">
        <v>94</v>
      </c>
      <c r="F34" s="129">
        <v>1</v>
      </c>
      <c r="G34" s="130">
        <v>116</v>
      </c>
      <c r="H34" s="129">
        <v>1</v>
      </c>
      <c r="I34" s="129"/>
      <c r="J34" s="129">
        <v>2</v>
      </c>
      <c r="K34" s="129"/>
      <c r="L34" s="130">
        <v>3</v>
      </c>
      <c r="M34" s="128"/>
      <c r="N34" s="130">
        <v>119</v>
      </c>
      <c r="O34" s="128"/>
      <c r="P34" s="129">
        <v>12</v>
      </c>
      <c r="Q34" s="129"/>
      <c r="R34" s="129"/>
      <c r="S34" s="129"/>
      <c r="T34" s="130">
        <v>12</v>
      </c>
      <c r="U34" s="129"/>
      <c r="V34" s="129"/>
      <c r="W34" s="129"/>
      <c r="X34" s="129"/>
      <c r="Y34" s="130">
        <v>0</v>
      </c>
      <c r="Z34" s="128"/>
      <c r="AA34" s="130">
        <v>12</v>
      </c>
      <c r="AB34" s="128"/>
      <c r="AC34" s="130">
        <v>131</v>
      </c>
    </row>
    <row r="35" spans="1:29" ht="24.95" customHeight="1">
      <c r="A35" s="101" t="s">
        <v>80</v>
      </c>
      <c r="B35" s="128"/>
      <c r="C35" s="129">
        <v>61</v>
      </c>
      <c r="D35" s="129">
        <v>35</v>
      </c>
      <c r="E35" s="129">
        <v>113</v>
      </c>
      <c r="F35" s="129">
        <v>23</v>
      </c>
      <c r="G35" s="130">
        <v>232</v>
      </c>
      <c r="H35" s="129"/>
      <c r="I35" s="129"/>
      <c r="J35" s="129">
        <v>4</v>
      </c>
      <c r="K35" s="129">
        <v>2</v>
      </c>
      <c r="L35" s="130">
        <v>6</v>
      </c>
      <c r="M35" s="128"/>
      <c r="N35" s="130">
        <v>238</v>
      </c>
      <c r="O35" s="128"/>
      <c r="P35" s="129">
        <v>33</v>
      </c>
      <c r="Q35" s="129"/>
      <c r="R35" s="129">
        <v>29</v>
      </c>
      <c r="S35" s="129">
        <v>2</v>
      </c>
      <c r="T35" s="130">
        <v>64</v>
      </c>
      <c r="U35" s="129"/>
      <c r="V35" s="129"/>
      <c r="W35" s="129"/>
      <c r="X35" s="129"/>
      <c r="Y35" s="130">
        <v>0</v>
      </c>
      <c r="Z35" s="128"/>
      <c r="AA35" s="130">
        <v>64</v>
      </c>
      <c r="AB35" s="128"/>
      <c r="AC35" s="130">
        <v>302</v>
      </c>
    </row>
    <row r="36" spans="1:29" ht="24.95" customHeight="1">
      <c r="A36" s="101" t="s">
        <v>81</v>
      </c>
      <c r="B36" s="128"/>
      <c r="C36" s="129">
        <v>15</v>
      </c>
      <c r="D36" s="129"/>
      <c r="E36" s="129">
        <v>51</v>
      </c>
      <c r="F36" s="129">
        <v>2</v>
      </c>
      <c r="G36" s="130">
        <v>68</v>
      </c>
      <c r="H36" s="129"/>
      <c r="I36" s="129"/>
      <c r="J36" s="129"/>
      <c r="K36" s="129"/>
      <c r="L36" s="130">
        <v>0</v>
      </c>
      <c r="M36" s="128"/>
      <c r="N36" s="130">
        <v>68</v>
      </c>
      <c r="O36" s="128"/>
      <c r="P36" s="129"/>
      <c r="Q36" s="129"/>
      <c r="R36" s="129"/>
      <c r="S36" s="129"/>
      <c r="T36" s="130">
        <v>0</v>
      </c>
      <c r="U36" s="129"/>
      <c r="V36" s="129"/>
      <c r="W36" s="129"/>
      <c r="X36" s="129"/>
      <c r="Y36" s="130">
        <v>0</v>
      </c>
      <c r="Z36" s="128"/>
      <c r="AA36" s="130">
        <v>0</v>
      </c>
      <c r="AB36" s="128"/>
      <c r="AC36" s="130">
        <v>68</v>
      </c>
    </row>
    <row r="37" spans="1:29" ht="24.95" customHeight="1">
      <c r="A37" s="101" t="s">
        <v>82</v>
      </c>
      <c r="B37" s="128"/>
      <c r="C37" s="129">
        <v>23</v>
      </c>
      <c r="D37" s="129">
        <v>1</v>
      </c>
      <c r="E37" s="129">
        <v>32</v>
      </c>
      <c r="F37" s="129">
        <v>1</v>
      </c>
      <c r="G37" s="130">
        <v>57</v>
      </c>
      <c r="H37" s="129"/>
      <c r="I37" s="129"/>
      <c r="J37" s="129">
        <v>2</v>
      </c>
      <c r="K37" s="129"/>
      <c r="L37" s="130">
        <v>2</v>
      </c>
      <c r="M37" s="128"/>
      <c r="N37" s="130">
        <v>59</v>
      </c>
      <c r="O37" s="128"/>
      <c r="P37" s="129">
        <v>1</v>
      </c>
      <c r="Q37" s="129"/>
      <c r="R37" s="129">
        <v>7</v>
      </c>
      <c r="S37" s="129"/>
      <c r="T37" s="130">
        <v>8</v>
      </c>
      <c r="U37" s="129"/>
      <c r="V37" s="129"/>
      <c r="W37" s="129"/>
      <c r="X37" s="129"/>
      <c r="Y37" s="130">
        <v>0</v>
      </c>
      <c r="Z37" s="128"/>
      <c r="AA37" s="130">
        <v>8</v>
      </c>
      <c r="AB37" s="128"/>
      <c r="AC37" s="130">
        <v>67</v>
      </c>
    </row>
    <row r="38" spans="1:29" ht="24.95" customHeight="1">
      <c r="A38" s="101" t="s">
        <v>83</v>
      </c>
      <c r="B38" s="128"/>
      <c r="C38" s="129">
        <v>19</v>
      </c>
      <c r="D38" s="129">
        <v>13</v>
      </c>
      <c r="E38" s="129">
        <v>15</v>
      </c>
      <c r="F38" s="129">
        <v>2</v>
      </c>
      <c r="G38" s="130">
        <v>49</v>
      </c>
      <c r="H38" s="129">
        <v>1</v>
      </c>
      <c r="I38" s="129"/>
      <c r="J38" s="129">
        <v>3</v>
      </c>
      <c r="K38" s="129"/>
      <c r="L38" s="130">
        <v>4</v>
      </c>
      <c r="M38" s="128"/>
      <c r="N38" s="130">
        <v>53</v>
      </c>
      <c r="O38" s="128"/>
      <c r="P38" s="129"/>
      <c r="Q38" s="129"/>
      <c r="R38" s="129"/>
      <c r="S38" s="129"/>
      <c r="T38" s="130">
        <v>0</v>
      </c>
      <c r="U38" s="129"/>
      <c r="V38" s="129"/>
      <c r="W38" s="129"/>
      <c r="X38" s="129"/>
      <c r="Y38" s="130">
        <v>0</v>
      </c>
      <c r="Z38" s="128"/>
      <c r="AA38" s="130">
        <v>0</v>
      </c>
      <c r="AB38" s="128"/>
      <c r="AC38" s="130">
        <v>53</v>
      </c>
    </row>
    <row r="39" spans="1:29" ht="24.95" customHeight="1">
      <c r="A39" s="101" t="s">
        <v>84</v>
      </c>
      <c r="B39" s="128"/>
      <c r="C39" s="129">
        <v>70</v>
      </c>
      <c r="D39" s="129">
        <v>6</v>
      </c>
      <c r="E39" s="129">
        <v>61</v>
      </c>
      <c r="F39" s="129">
        <v>4</v>
      </c>
      <c r="G39" s="130">
        <v>141</v>
      </c>
      <c r="H39" s="129"/>
      <c r="I39" s="129"/>
      <c r="J39" s="129"/>
      <c r="K39" s="129"/>
      <c r="L39" s="130">
        <v>0</v>
      </c>
      <c r="M39" s="128"/>
      <c r="N39" s="130">
        <v>141</v>
      </c>
      <c r="O39" s="128"/>
      <c r="P39" s="129">
        <v>2</v>
      </c>
      <c r="Q39" s="129"/>
      <c r="R39" s="129"/>
      <c r="S39" s="129"/>
      <c r="T39" s="130">
        <v>2</v>
      </c>
      <c r="U39" s="129">
        <v>1</v>
      </c>
      <c r="V39" s="129"/>
      <c r="W39" s="129"/>
      <c r="X39" s="129"/>
      <c r="Y39" s="130">
        <v>1</v>
      </c>
      <c r="Z39" s="128"/>
      <c r="AA39" s="130">
        <v>3</v>
      </c>
      <c r="AB39" s="128"/>
      <c r="AC39" s="130">
        <v>144</v>
      </c>
    </row>
    <row r="40" spans="1:29" ht="24.95" customHeight="1">
      <c r="A40" s="101" t="s">
        <v>85</v>
      </c>
      <c r="B40" s="128"/>
      <c r="C40" s="129">
        <v>3</v>
      </c>
      <c r="D40" s="129">
        <v>1</v>
      </c>
      <c r="E40" s="129">
        <v>28</v>
      </c>
      <c r="F40" s="129"/>
      <c r="G40" s="130">
        <v>32</v>
      </c>
      <c r="H40" s="129"/>
      <c r="I40" s="129"/>
      <c r="J40" s="129"/>
      <c r="K40" s="129"/>
      <c r="L40" s="130">
        <v>0</v>
      </c>
      <c r="M40" s="128"/>
      <c r="N40" s="130">
        <v>32</v>
      </c>
      <c r="O40" s="128"/>
      <c r="P40" s="129">
        <v>5</v>
      </c>
      <c r="Q40" s="129"/>
      <c r="R40" s="129">
        <v>6</v>
      </c>
      <c r="S40" s="129"/>
      <c r="T40" s="130">
        <v>11</v>
      </c>
      <c r="U40" s="129"/>
      <c r="V40" s="129"/>
      <c r="W40" s="129"/>
      <c r="X40" s="129"/>
      <c r="Y40" s="130">
        <v>0</v>
      </c>
      <c r="Z40" s="128"/>
      <c r="AA40" s="130">
        <v>11</v>
      </c>
      <c r="AB40" s="128"/>
      <c r="AC40" s="130">
        <v>43</v>
      </c>
    </row>
    <row r="41" spans="1:29" ht="24.95" customHeight="1">
      <c r="A41" s="101" t="s">
        <v>86</v>
      </c>
      <c r="B41" s="128"/>
      <c r="C41" s="129">
        <v>12</v>
      </c>
      <c r="D41" s="129"/>
      <c r="E41" s="129">
        <v>23</v>
      </c>
      <c r="F41" s="129">
        <v>5</v>
      </c>
      <c r="G41" s="130">
        <v>40</v>
      </c>
      <c r="H41" s="129">
        <v>9</v>
      </c>
      <c r="I41" s="129"/>
      <c r="J41" s="129">
        <v>5</v>
      </c>
      <c r="K41" s="129"/>
      <c r="L41" s="130">
        <v>14</v>
      </c>
      <c r="M41" s="128"/>
      <c r="N41" s="130">
        <v>54</v>
      </c>
      <c r="O41" s="128"/>
      <c r="P41" s="129">
        <v>7</v>
      </c>
      <c r="Q41" s="129"/>
      <c r="R41" s="129">
        <v>19</v>
      </c>
      <c r="S41" s="129"/>
      <c r="T41" s="130">
        <v>26</v>
      </c>
      <c r="U41" s="129"/>
      <c r="V41" s="129"/>
      <c r="W41" s="129"/>
      <c r="X41" s="129"/>
      <c r="Y41" s="130">
        <v>0</v>
      </c>
      <c r="Z41" s="128"/>
      <c r="AA41" s="130">
        <v>26</v>
      </c>
      <c r="AB41" s="128"/>
      <c r="AC41" s="130">
        <v>80</v>
      </c>
    </row>
    <row r="42" spans="1:29" ht="8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29" ht="24.95" customHeight="1">
      <c r="A43" s="135" t="s">
        <v>192</v>
      </c>
      <c r="B43" s="131"/>
      <c r="C43" s="136">
        <v>1454</v>
      </c>
      <c r="D43" s="137">
        <v>274</v>
      </c>
      <c r="E43" s="136">
        <v>2208</v>
      </c>
      <c r="F43" s="137">
        <v>320</v>
      </c>
      <c r="G43" s="136">
        <v>4256</v>
      </c>
      <c r="H43" s="137">
        <v>182</v>
      </c>
      <c r="I43" s="137">
        <v>31</v>
      </c>
      <c r="J43" s="137">
        <v>199</v>
      </c>
      <c r="K43" s="137">
        <v>25</v>
      </c>
      <c r="L43" s="137">
        <v>437</v>
      </c>
      <c r="M43" s="131"/>
      <c r="N43" s="136">
        <v>4693</v>
      </c>
      <c r="O43" s="54"/>
      <c r="P43" s="137">
        <v>183</v>
      </c>
      <c r="Q43" s="137">
        <v>7</v>
      </c>
      <c r="R43" s="137">
        <v>402</v>
      </c>
      <c r="S43" s="137">
        <v>30</v>
      </c>
      <c r="T43" s="137">
        <v>622</v>
      </c>
      <c r="U43" s="137">
        <v>5</v>
      </c>
      <c r="V43" s="137">
        <v>0</v>
      </c>
      <c r="W43" s="137">
        <v>9</v>
      </c>
      <c r="X43" s="137">
        <v>0</v>
      </c>
      <c r="Y43" s="137">
        <v>14</v>
      </c>
      <c r="Z43" s="131"/>
      <c r="AA43" s="137">
        <v>636</v>
      </c>
      <c r="AB43" s="54"/>
      <c r="AC43" s="136">
        <v>5329</v>
      </c>
    </row>
    <row r="44" spans="1:29" ht="8.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29" ht="24.95" customHeight="1">
      <c r="A45" s="101" t="s">
        <v>365</v>
      </c>
      <c r="B45" s="128"/>
      <c r="C45" s="129">
        <v>25</v>
      </c>
      <c r="D45" s="129"/>
      <c r="E45" s="129">
        <v>12</v>
      </c>
      <c r="F45" s="129"/>
      <c r="G45" s="130">
        <v>37</v>
      </c>
      <c r="H45" s="129">
        <v>133</v>
      </c>
      <c r="I45" s="129"/>
      <c r="J45" s="129">
        <v>54</v>
      </c>
      <c r="K45" s="129"/>
      <c r="L45" s="130">
        <v>187</v>
      </c>
      <c r="M45" s="54"/>
      <c r="N45" s="130">
        <v>224</v>
      </c>
      <c r="O45" s="54"/>
      <c r="P45" s="129"/>
      <c r="Q45" s="129"/>
      <c r="R45" s="129"/>
      <c r="S45" s="129"/>
      <c r="T45" s="130">
        <v>0</v>
      </c>
      <c r="U45" s="129"/>
      <c r="V45" s="129"/>
      <c r="W45" s="129"/>
      <c r="X45" s="129"/>
      <c r="Y45" s="130">
        <v>0</v>
      </c>
      <c r="Z45" s="54"/>
      <c r="AA45" s="130">
        <v>0</v>
      </c>
      <c r="AB45" s="54"/>
      <c r="AC45" s="130">
        <v>224</v>
      </c>
    </row>
    <row r="46" spans="1:29" ht="24.95" customHeight="1">
      <c r="A46" s="101" t="s">
        <v>183</v>
      </c>
      <c r="B46" s="128"/>
      <c r="C46" s="129">
        <v>28</v>
      </c>
      <c r="D46" s="129"/>
      <c r="E46" s="129">
        <v>68</v>
      </c>
      <c r="F46" s="129"/>
      <c r="G46" s="130">
        <v>96</v>
      </c>
      <c r="H46" s="129">
        <v>79</v>
      </c>
      <c r="I46" s="129"/>
      <c r="J46" s="129">
        <v>37</v>
      </c>
      <c r="K46" s="129"/>
      <c r="L46" s="130">
        <v>116</v>
      </c>
      <c r="M46" s="54"/>
      <c r="N46" s="130">
        <v>212</v>
      </c>
      <c r="O46" s="54"/>
      <c r="P46" s="129"/>
      <c r="Q46" s="129"/>
      <c r="R46" s="129"/>
      <c r="S46" s="129"/>
      <c r="T46" s="130">
        <v>0</v>
      </c>
      <c r="U46" s="129"/>
      <c r="V46" s="129"/>
      <c r="W46" s="129"/>
      <c r="X46" s="129"/>
      <c r="Y46" s="130">
        <v>0</v>
      </c>
      <c r="Z46" s="54"/>
      <c r="AA46" s="130">
        <v>0</v>
      </c>
      <c r="AB46" s="54"/>
      <c r="AC46" s="130">
        <v>212</v>
      </c>
    </row>
    <row r="47" spans="1:29" ht="24.95" customHeight="1">
      <c r="A47" s="101" t="s">
        <v>184</v>
      </c>
      <c r="B47" s="128"/>
      <c r="C47" s="129">
        <v>5</v>
      </c>
      <c r="D47" s="129"/>
      <c r="E47" s="129">
        <v>6</v>
      </c>
      <c r="F47" s="129"/>
      <c r="G47" s="130">
        <v>11</v>
      </c>
      <c r="H47" s="129">
        <v>11</v>
      </c>
      <c r="I47" s="129"/>
      <c r="J47" s="129">
        <v>21</v>
      </c>
      <c r="K47" s="129"/>
      <c r="L47" s="130">
        <v>32</v>
      </c>
      <c r="M47" s="54"/>
      <c r="N47" s="130">
        <v>43</v>
      </c>
      <c r="O47" s="54"/>
      <c r="P47" s="129"/>
      <c r="Q47" s="129"/>
      <c r="R47" s="129"/>
      <c r="S47" s="129"/>
      <c r="T47" s="130">
        <v>0</v>
      </c>
      <c r="U47" s="129"/>
      <c r="V47" s="129"/>
      <c r="W47" s="129"/>
      <c r="X47" s="129"/>
      <c r="Y47" s="130">
        <v>0</v>
      </c>
      <c r="Z47" s="54"/>
      <c r="AA47" s="130">
        <v>0</v>
      </c>
      <c r="AB47" s="54"/>
      <c r="AC47" s="130">
        <v>43</v>
      </c>
    </row>
    <row r="48" spans="1:29" ht="24.95" customHeight="1">
      <c r="A48" s="101" t="s">
        <v>366</v>
      </c>
      <c r="B48" s="128"/>
      <c r="C48" s="129">
        <v>4</v>
      </c>
      <c r="D48" s="129"/>
      <c r="E48" s="129">
        <v>10</v>
      </c>
      <c r="F48" s="129"/>
      <c r="G48" s="130">
        <v>14</v>
      </c>
      <c r="H48" s="129">
        <v>9</v>
      </c>
      <c r="I48" s="129"/>
      <c r="J48" s="129">
        <v>21</v>
      </c>
      <c r="K48" s="129"/>
      <c r="L48" s="130">
        <v>30</v>
      </c>
      <c r="M48" s="54"/>
      <c r="N48" s="130">
        <v>44</v>
      </c>
      <c r="O48" s="54"/>
      <c r="P48" s="129"/>
      <c r="Q48" s="129"/>
      <c r="R48" s="129"/>
      <c r="S48" s="129"/>
      <c r="T48" s="130">
        <v>0</v>
      </c>
      <c r="U48" s="129"/>
      <c r="V48" s="129"/>
      <c r="W48" s="129"/>
      <c r="X48" s="129"/>
      <c r="Y48" s="130">
        <v>0</v>
      </c>
      <c r="Z48" s="54"/>
      <c r="AA48" s="130">
        <v>0</v>
      </c>
      <c r="AB48" s="54"/>
      <c r="AC48" s="130">
        <v>44</v>
      </c>
    </row>
    <row r="49" spans="1:29" ht="24.95" customHeight="1">
      <c r="A49" s="101" t="s">
        <v>185</v>
      </c>
      <c r="B49" s="128"/>
      <c r="C49" s="129">
        <v>3</v>
      </c>
      <c r="D49" s="129"/>
      <c r="E49" s="129">
        <v>10</v>
      </c>
      <c r="F49" s="129"/>
      <c r="G49" s="130">
        <v>13</v>
      </c>
      <c r="H49" s="129">
        <v>2</v>
      </c>
      <c r="I49" s="129"/>
      <c r="J49" s="129">
        <v>72</v>
      </c>
      <c r="K49" s="129"/>
      <c r="L49" s="130">
        <v>74</v>
      </c>
      <c r="M49" s="54"/>
      <c r="N49" s="130">
        <v>87</v>
      </c>
      <c r="O49" s="54"/>
      <c r="P49" s="129"/>
      <c r="Q49" s="129"/>
      <c r="R49" s="129"/>
      <c r="S49" s="129"/>
      <c r="T49" s="130">
        <v>0</v>
      </c>
      <c r="U49" s="129"/>
      <c r="V49" s="129"/>
      <c r="W49" s="129"/>
      <c r="X49" s="129"/>
      <c r="Y49" s="130">
        <v>0</v>
      </c>
      <c r="Z49" s="54"/>
      <c r="AA49" s="130">
        <v>0</v>
      </c>
      <c r="AB49" s="54"/>
      <c r="AC49" s="130">
        <v>87</v>
      </c>
    </row>
    <row r="50" spans="1:29" ht="24.95" customHeight="1">
      <c r="A50" s="101" t="s">
        <v>186</v>
      </c>
      <c r="B50" s="128"/>
      <c r="C50" s="129"/>
      <c r="D50" s="129"/>
      <c r="E50" s="129"/>
      <c r="F50" s="129"/>
      <c r="G50" s="130">
        <v>0</v>
      </c>
      <c r="H50" s="129"/>
      <c r="I50" s="129"/>
      <c r="J50" s="129"/>
      <c r="K50" s="129"/>
      <c r="L50" s="130">
        <v>0</v>
      </c>
      <c r="M50" s="54"/>
      <c r="N50" s="130">
        <v>0</v>
      </c>
      <c r="O50" s="54"/>
      <c r="P50" s="129"/>
      <c r="Q50" s="129"/>
      <c r="R50" s="129"/>
      <c r="S50" s="129"/>
      <c r="T50" s="130">
        <v>0</v>
      </c>
      <c r="U50" s="129"/>
      <c r="V50" s="129"/>
      <c r="W50" s="129"/>
      <c r="X50" s="129"/>
      <c r="Y50" s="130">
        <v>0</v>
      </c>
      <c r="Z50" s="54"/>
      <c r="AA50" s="130">
        <v>0</v>
      </c>
      <c r="AB50" s="54"/>
      <c r="AC50" s="130">
        <v>0</v>
      </c>
    </row>
    <row r="51" spans="1:29" ht="24.95" customHeight="1">
      <c r="A51" s="101" t="s">
        <v>187</v>
      </c>
      <c r="B51" s="128"/>
      <c r="C51" s="129"/>
      <c r="D51" s="129"/>
      <c r="E51" s="129">
        <v>1</v>
      </c>
      <c r="F51" s="129"/>
      <c r="G51" s="130">
        <v>1</v>
      </c>
      <c r="H51" s="129"/>
      <c r="I51" s="129"/>
      <c r="J51" s="129"/>
      <c r="K51" s="129"/>
      <c r="L51" s="130">
        <v>0</v>
      </c>
      <c r="M51" s="54"/>
      <c r="N51" s="130">
        <v>1</v>
      </c>
      <c r="O51" s="54"/>
      <c r="P51" s="129"/>
      <c r="Q51" s="129"/>
      <c r="R51" s="129"/>
      <c r="S51" s="129"/>
      <c r="T51" s="130">
        <v>0</v>
      </c>
      <c r="U51" s="129"/>
      <c r="V51" s="129"/>
      <c r="W51" s="129"/>
      <c r="X51" s="129"/>
      <c r="Y51" s="130">
        <v>0</v>
      </c>
      <c r="Z51" s="54"/>
      <c r="AA51" s="130">
        <v>0</v>
      </c>
      <c r="AB51" s="54"/>
      <c r="AC51" s="130">
        <v>1</v>
      </c>
    </row>
    <row r="52" spans="1:29" ht="24.95" customHeight="1">
      <c r="A52" s="101" t="s">
        <v>188</v>
      </c>
      <c r="B52" s="128"/>
      <c r="C52" s="129">
        <v>48</v>
      </c>
      <c r="D52" s="129"/>
      <c r="E52" s="129">
        <v>159</v>
      </c>
      <c r="F52" s="129"/>
      <c r="G52" s="130">
        <v>207</v>
      </c>
      <c r="H52" s="129">
        <v>87</v>
      </c>
      <c r="I52" s="129"/>
      <c r="J52" s="129">
        <v>133</v>
      </c>
      <c r="K52" s="129"/>
      <c r="L52" s="130">
        <v>220</v>
      </c>
      <c r="M52" s="54"/>
      <c r="N52" s="130">
        <v>427</v>
      </c>
      <c r="O52" s="54"/>
      <c r="P52" s="129"/>
      <c r="Q52" s="129"/>
      <c r="R52" s="129"/>
      <c r="S52" s="129"/>
      <c r="T52" s="130">
        <v>0</v>
      </c>
      <c r="U52" s="129"/>
      <c r="V52" s="129"/>
      <c r="W52" s="129"/>
      <c r="X52" s="129"/>
      <c r="Y52" s="130">
        <v>0</v>
      </c>
      <c r="Z52" s="54"/>
      <c r="AA52" s="130">
        <v>0</v>
      </c>
      <c r="AB52" s="54"/>
      <c r="AC52" s="130">
        <v>427</v>
      </c>
    </row>
    <row r="53" spans="1:29" ht="24.95" customHeight="1">
      <c r="A53" s="101" t="s">
        <v>189</v>
      </c>
      <c r="B53" s="128"/>
      <c r="C53" s="129">
        <v>2</v>
      </c>
      <c r="D53" s="129"/>
      <c r="E53" s="129">
        <v>6</v>
      </c>
      <c r="F53" s="129"/>
      <c r="G53" s="130">
        <v>8</v>
      </c>
      <c r="H53" s="129">
        <v>9</v>
      </c>
      <c r="I53" s="129"/>
      <c r="J53" s="129">
        <v>10</v>
      </c>
      <c r="K53" s="129"/>
      <c r="L53" s="130">
        <v>19</v>
      </c>
      <c r="M53" s="54"/>
      <c r="N53" s="130">
        <v>27</v>
      </c>
      <c r="O53" s="54"/>
      <c r="P53" s="129"/>
      <c r="Q53" s="129"/>
      <c r="R53" s="129"/>
      <c r="S53" s="129"/>
      <c r="T53" s="130">
        <v>0</v>
      </c>
      <c r="U53" s="129"/>
      <c r="V53" s="129"/>
      <c r="W53" s="129"/>
      <c r="X53" s="129"/>
      <c r="Y53" s="130">
        <v>0</v>
      </c>
      <c r="Z53" s="54"/>
      <c r="AA53" s="130">
        <v>0</v>
      </c>
      <c r="AB53" s="54"/>
      <c r="AC53" s="130">
        <v>27</v>
      </c>
    </row>
    <row r="54" spans="1:29" ht="24.95" customHeight="1">
      <c r="A54" s="101" t="s">
        <v>181</v>
      </c>
      <c r="B54" s="128"/>
      <c r="C54" s="129">
        <v>27</v>
      </c>
      <c r="D54" s="129"/>
      <c r="E54" s="129">
        <v>24</v>
      </c>
      <c r="F54" s="129"/>
      <c r="G54" s="130">
        <v>51</v>
      </c>
      <c r="H54" s="129">
        <v>21</v>
      </c>
      <c r="I54" s="129"/>
      <c r="J54" s="129">
        <v>23</v>
      </c>
      <c r="K54" s="129"/>
      <c r="L54" s="130">
        <v>44</v>
      </c>
      <c r="M54" s="54"/>
      <c r="N54" s="130">
        <v>95</v>
      </c>
      <c r="O54" s="54"/>
      <c r="P54" s="129"/>
      <c r="Q54" s="129"/>
      <c r="R54" s="129"/>
      <c r="S54" s="129"/>
      <c r="T54" s="130">
        <v>0</v>
      </c>
      <c r="U54" s="129"/>
      <c r="V54" s="129"/>
      <c r="W54" s="129"/>
      <c r="X54" s="129"/>
      <c r="Y54" s="130">
        <v>0</v>
      </c>
      <c r="Z54" s="54"/>
      <c r="AA54" s="130">
        <v>0</v>
      </c>
      <c r="AB54" s="54"/>
      <c r="AC54" s="130">
        <v>95</v>
      </c>
    </row>
    <row r="55" spans="1:29" ht="24.95" customHeight="1">
      <c r="A55" s="101" t="s">
        <v>180</v>
      </c>
      <c r="B55" s="128"/>
      <c r="C55" s="129"/>
      <c r="D55" s="129"/>
      <c r="E55" s="129"/>
      <c r="F55" s="129"/>
      <c r="G55" s="130">
        <v>0</v>
      </c>
      <c r="H55" s="129"/>
      <c r="I55" s="129"/>
      <c r="J55" s="129"/>
      <c r="K55" s="129"/>
      <c r="L55" s="130">
        <v>0</v>
      </c>
      <c r="M55" s="54"/>
      <c r="N55" s="130">
        <v>0</v>
      </c>
      <c r="O55" s="54"/>
      <c r="P55" s="129"/>
      <c r="Q55" s="129"/>
      <c r="R55" s="129"/>
      <c r="S55" s="129"/>
      <c r="T55" s="130">
        <v>0</v>
      </c>
      <c r="U55" s="129"/>
      <c r="V55" s="129"/>
      <c r="W55" s="129"/>
      <c r="X55" s="129"/>
      <c r="Y55" s="130">
        <v>0</v>
      </c>
      <c r="Z55" s="54"/>
      <c r="AA55" s="130">
        <v>0</v>
      </c>
      <c r="AB55" s="54"/>
      <c r="AC55" s="130">
        <v>0</v>
      </c>
    </row>
    <row r="56" spans="1:29" ht="24.95" customHeight="1">
      <c r="A56" s="101" t="s">
        <v>182</v>
      </c>
      <c r="B56" s="128"/>
      <c r="C56" s="129">
        <v>21</v>
      </c>
      <c r="D56" s="129"/>
      <c r="E56" s="129">
        <v>175</v>
      </c>
      <c r="F56" s="129"/>
      <c r="G56" s="130">
        <v>196</v>
      </c>
      <c r="H56" s="129">
        <v>79</v>
      </c>
      <c r="I56" s="129"/>
      <c r="J56" s="129">
        <v>194</v>
      </c>
      <c r="K56" s="129"/>
      <c r="L56" s="130">
        <v>273</v>
      </c>
      <c r="M56" s="54"/>
      <c r="N56" s="130">
        <v>469</v>
      </c>
      <c r="O56" s="54"/>
      <c r="P56" s="129"/>
      <c r="Q56" s="129"/>
      <c r="R56" s="129"/>
      <c r="S56" s="129"/>
      <c r="T56" s="130">
        <v>0</v>
      </c>
      <c r="U56" s="129"/>
      <c r="V56" s="129"/>
      <c r="W56" s="129"/>
      <c r="X56" s="129"/>
      <c r="Y56" s="130">
        <v>0</v>
      </c>
      <c r="Z56" s="54"/>
      <c r="AA56" s="130">
        <v>0</v>
      </c>
      <c r="AB56" s="54"/>
      <c r="AC56" s="130">
        <v>469</v>
      </c>
    </row>
    <row r="57" spans="1:29" ht="24.95" customHeight="1">
      <c r="A57" s="101" t="s">
        <v>179</v>
      </c>
      <c r="B57" s="128"/>
      <c r="C57" s="129">
        <v>11</v>
      </c>
      <c r="D57" s="129"/>
      <c r="E57" s="129">
        <v>102</v>
      </c>
      <c r="F57" s="129"/>
      <c r="G57" s="130">
        <v>113</v>
      </c>
      <c r="H57" s="129">
        <v>59</v>
      </c>
      <c r="I57" s="129"/>
      <c r="J57" s="129">
        <v>100</v>
      </c>
      <c r="K57" s="129"/>
      <c r="L57" s="130">
        <v>159</v>
      </c>
      <c r="M57" s="54"/>
      <c r="N57" s="130">
        <v>272</v>
      </c>
      <c r="O57" s="54"/>
      <c r="P57" s="129"/>
      <c r="Q57" s="129"/>
      <c r="R57" s="129"/>
      <c r="S57" s="129"/>
      <c r="T57" s="130">
        <v>0</v>
      </c>
      <c r="U57" s="129"/>
      <c r="V57" s="129"/>
      <c r="W57" s="129"/>
      <c r="X57" s="129"/>
      <c r="Y57" s="130">
        <v>0</v>
      </c>
      <c r="Z57" s="54"/>
      <c r="AA57" s="130">
        <v>0</v>
      </c>
      <c r="AB57" s="54"/>
      <c r="AC57" s="130">
        <v>272</v>
      </c>
    </row>
    <row r="58" spans="1:29" ht="24.95" customHeight="1">
      <c r="A58" s="101" t="s">
        <v>190</v>
      </c>
      <c r="B58" s="128"/>
      <c r="C58" s="129">
        <v>7</v>
      </c>
      <c r="D58" s="129"/>
      <c r="E58" s="129">
        <v>43</v>
      </c>
      <c r="F58" s="129"/>
      <c r="G58" s="130">
        <v>50</v>
      </c>
      <c r="H58" s="129">
        <v>9</v>
      </c>
      <c r="I58" s="129"/>
      <c r="J58" s="129">
        <v>29</v>
      </c>
      <c r="K58" s="129"/>
      <c r="L58" s="130">
        <v>38</v>
      </c>
      <c r="M58" s="54"/>
      <c r="N58" s="130">
        <v>88</v>
      </c>
      <c r="O58" s="54"/>
      <c r="P58" s="129">
        <v>3</v>
      </c>
      <c r="Q58" s="129"/>
      <c r="R58" s="129">
        <v>13</v>
      </c>
      <c r="S58" s="129"/>
      <c r="T58" s="130">
        <v>16</v>
      </c>
      <c r="U58" s="129"/>
      <c r="V58" s="129"/>
      <c r="W58" s="129">
        <v>3</v>
      </c>
      <c r="X58" s="129"/>
      <c r="Y58" s="130">
        <v>3</v>
      </c>
      <c r="Z58" s="54"/>
      <c r="AA58" s="130">
        <v>19</v>
      </c>
      <c r="AB58" s="54"/>
      <c r="AC58" s="130">
        <v>107</v>
      </c>
    </row>
    <row r="59" spans="1:29" ht="8.1" customHeight="1">
      <c r="A59" s="138"/>
      <c r="B59" s="128"/>
      <c r="C59" s="139"/>
      <c r="D59" s="139"/>
      <c r="E59" s="139"/>
      <c r="F59" s="139"/>
      <c r="G59" s="140"/>
      <c r="H59" s="139"/>
      <c r="I59" s="139"/>
      <c r="J59" s="139"/>
      <c r="K59" s="139"/>
      <c r="L59" s="140"/>
      <c r="M59" s="54"/>
      <c r="N59" s="140"/>
      <c r="O59" s="54"/>
      <c r="P59" s="139"/>
      <c r="Q59" s="139"/>
      <c r="R59" s="139"/>
      <c r="S59" s="139"/>
      <c r="T59" s="140"/>
      <c r="U59" s="139"/>
      <c r="V59" s="139"/>
      <c r="W59" s="139"/>
      <c r="X59" s="139"/>
      <c r="Y59" s="140"/>
      <c r="Z59" s="54"/>
      <c r="AA59" s="140"/>
      <c r="AB59" s="54"/>
      <c r="AC59" s="140"/>
    </row>
    <row r="60" spans="1:29" s="68" customFormat="1" ht="24.95" customHeight="1">
      <c r="A60" s="69" t="s">
        <v>192</v>
      </c>
      <c r="B60" s="131"/>
      <c r="C60" s="141">
        <v>181</v>
      </c>
      <c r="D60" s="141">
        <v>0</v>
      </c>
      <c r="E60" s="141">
        <v>616</v>
      </c>
      <c r="F60" s="141">
        <v>0</v>
      </c>
      <c r="G60" s="141">
        <v>797</v>
      </c>
      <c r="H60" s="141">
        <v>498</v>
      </c>
      <c r="I60" s="141">
        <v>0</v>
      </c>
      <c r="J60" s="141">
        <v>694</v>
      </c>
      <c r="K60" s="141">
        <v>0</v>
      </c>
      <c r="L60" s="141">
        <v>1192</v>
      </c>
      <c r="M60" s="67"/>
      <c r="N60" s="142">
        <v>1989</v>
      </c>
      <c r="O60" s="67"/>
      <c r="P60" s="141">
        <v>3</v>
      </c>
      <c r="Q60" s="141">
        <v>0</v>
      </c>
      <c r="R60" s="141">
        <v>13</v>
      </c>
      <c r="S60" s="141">
        <v>0</v>
      </c>
      <c r="T60" s="141">
        <v>16</v>
      </c>
      <c r="U60" s="141">
        <v>0</v>
      </c>
      <c r="V60" s="141">
        <v>0</v>
      </c>
      <c r="W60" s="141">
        <v>3</v>
      </c>
      <c r="X60" s="141">
        <v>0</v>
      </c>
      <c r="Y60" s="141">
        <v>3</v>
      </c>
      <c r="Z60" s="67"/>
      <c r="AA60" s="142">
        <v>19</v>
      </c>
      <c r="AB60" s="67"/>
      <c r="AC60" s="142">
        <v>2008</v>
      </c>
    </row>
    <row r="61" spans="1:29" ht="8.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</row>
    <row r="62" spans="1:29" ht="24.95" customHeight="1">
      <c r="A62" s="135" t="s">
        <v>90</v>
      </c>
      <c r="B62" s="54"/>
      <c r="C62" s="136">
        <v>1635</v>
      </c>
      <c r="D62" s="137">
        <v>274</v>
      </c>
      <c r="E62" s="136">
        <v>2824</v>
      </c>
      <c r="F62" s="137">
        <v>320</v>
      </c>
      <c r="G62" s="136">
        <v>5053</v>
      </c>
      <c r="H62" s="137">
        <v>680</v>
      </c>
      <c r="I62" s="137">
        <v>31</v>
      </c>
      <c r="J62" s="137">
        <v>893</v>
      </c>
      <c r="K62" s="137">
        <v>25</v>
      </c>
      <c r="L62" s="136">
        <v>1629</v>
      </c>
      <c r="M62" s="131"/>
      <c r="N62" s="136">
        <v>6682</v>
      </c>
      <c r="O62" s="131"/>
      <c r="P62" s="137">
        <v>186</v>
      </c>
      <c r="Q62" s="137">
        <v>7</v>
      </c>
      <c r="R62" s="137">
        <v>415</v>
      </c>
      <c r="S62" s="137">
        <v>30</v>
      </c>
      <c r="T62" s="137">
        <v>638</v>
      </c>
      <c r="U62" s="137">
        <v>5</v>
      </c>
      <c r="V62" s="137">
        <v>0</v>
      </c>
      <c r="W62" s="137">
        <v>12</v>
      </c>
      <c r="X62" s="137">
        <v>0</v>
      </c>
      <c r="Y62" s="137">
        <v>17</v>
      </c>
      <c r="Z62" s="131"/>
      <c r="AA62" s="137">
        <v>655</v>
      </c>
      <c r="AB62" s="131"/>
      <c r="AC62" s="136">
        <v>7337</v>
      </c>
    </row>
    <row r="63" spans="1:29">
      <c r="A63" s="54"/>
    </row>
    <row r="64" spans="1:29" ht="17.100000000000001" customHeight="1">
      <c r="A64" s="133" t="s">
        <v>261</v>
      </c>
    </row>
    <row r="65" spans="1:1" ht="17.100000000000001" customHeight="1">
      <c r="A65" s="133" t="s">
        <v>264</v>
      </c>
    </row>
    <row r="66" spans="1:1" ht="17.100000000000001" customHeight="1">
      <c r="A66" s="133" t="s">
        <v>265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5EF-87D0-41D2-9D6B-1BF6D07E3AF8}">
  <sheetPr codeName="Hoja13"/>
  <dimension ref="A1:M114"/>
  <sheetViews>
    <sheetView view="pageBreakPreview" topLeftCell="A3" zoomScale="85" zoomScaleNormal="100" zoomScaleSheetLayoutView="85" workbookViewId="0">
      <selection activeCell="P98" sqref="P98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0" customHeight="1">
      <c r="A2" s="523" t="s">
        <v>367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368</v>
      </c>
      <c r="B5" s="75" t="s">
        <v>90</v>
      </c>
    </row>
    <row r="6" spans="1:13" ht="2.1" customHeight="1">
      <c r="A6" s="75" t="s">
        <v>63</v>
      </c>
      <c r="B6" s="75">
        <v>629</v>
      </c>
    </row>
    <row r="7" spans="1:13" ht="2.1" customHeight="1">
      <c r="A7" s="75" t="s">
        <v>56</v>
      </c>
      <c r="B7" s="75">
        <v>574</v>
      </c>
    </row>
    <row r="8" spans="1:13" ht="2.1" customHeight="1">
      <c r="A8" s="75" t="s">
        <v>182</v>
      </c>
      <c r="B8" s="75">
        <v>469</v>
      </c>
    </row>
    <row r="9" spans="1:13" ht="2.1" customHeight="1">
      <c r="A9" s="75" t="s">
        <v>188</v>
      </c>
      <c r="B9" s="75">
        <v>427</v>
      </c>
    </row>
    <row r="10" spans="1:13" ht="2.1" customHeight="1">
      <c r="A10" s="75" t="s">
        <v>70</v>
      </c>
      <c r="B10" s="75">
        <v>333</v>
      </c>
    </row>
    <row r="11" spans="1:13" ht="2.1" customHeight="1">
      <c r="A11" s="75" t="s">
        <v>73</v>
      </c>
      <c r="B11" s="75">
        <v>330</v>
      </c>
    </row>
    <row r="12" spans="1:13" ht="2.1" customHeight="1">
      <c r="A12" s="75" t="s">
        <v>65</v>
      </c>
      <c r="B12" s="75">
        <v>311</v>
      </c>
    </row>
    <row r="13" spans="1:13" ht="2.1" customHeight="1">
      <c r="A13" s="75" t="s">
        <v>78</v>
      </c>
      <c r="B13" s="75">
        <v>306</v>
      </c>
    </row>
    <row r="14" spans="1:13" ht="2.1" customHeight="1">
      <c r="A14" s="75" t="s">
        <v>80</v>
      </c>
      <c r="B14" s="75">
        <v>302</v>
      </c>
    </row>
    <row r="15" spans="1:13" ht="2.1" customHeight="1">
      <c r="A15" s="75" t="s">
        <v>69</v>
      </c>
      <c r="B15" s="75">
        <v>299</v>
      </c>
    </row>
    <row r="16" spans="1:13" ht="2.1" customHeight="1">
      <c r="A16" s="75" t="s">
        <v>179</v>
      </c>
      <c r="B16" s="75">
        <v>272</v>
      </c>
    </row>
    <row r="17" spans="1:11" ht="2.1" customHeight="1">
      <c r="A17" s="75" t="s">
        <v>68</v>
      </c>
      <c r="B17" s="75">
        <v>270</v>
      </c>
    </row>
    <row r="18" spans="1:11" ht="2.1" customHeight="1">
      <c r="A18" s="75" t="s">
        <v>75</v>
      </c>
      <c r="B18" s="75">
        <v>228</v>
      </c>
    </row>
    <row r="19" spans="1:11" ht="2.1" customHeight="1">
      <c r="A19" s="75" t="s">
        <v>365</v>
      </c>
      <c r="B19" s="75">
        <v>224</v>
      </c>
    </row>
    <row r="20" spans="1:11" ht="2.1" customHeight="1">
      <c r="A20" s="75" t="s">
        <v>183</v>
      </c>
      <c r="B20" s="75">
        <v>212</v>
      </c>
    </row>
    <row r="21" spans="1:11" ht="2.1" customHeight="1">
      <c r="A21" s="75" t="s">
        <v>84</v>
      </c>
      <c r="B21" s="75">
        <v>144</v>
      </c>
    </row>
    <row r="22" spans="1:11" ht="2.1" customHeight="1">
      <c r="A22" s="75" t="s">
        <v>79</v>
      </c>
      <c r="B22" s="75">
        <v>131</v>
      </c>
    </row>
    <row r="23" spans="1:11" ht="2.1" customHeight="1">
      <c r="A23" s="75" t="s">
        <v>62</v>
      </c>
      <c r="B23" s="75">
        <v>127</v>
      </c>
    </row>
    <row r="24" spans="1:11" ht="2.1" customHeight="1">
      <c r="A24" s="75" t="s">
        <v>64</v>
      </c>
      <c r="B24" s="75">
        <v>126</v>
      </c>
    </row>
    <row r="25" spans="1:11" ht="2.1" customHeight="1">
      <c r="A25" s="75" t="s">
        <v>67</v>
      </c>
      <c r="B25" s="75">
        <v>111</v>
      </c>
    </row>
    <row r="26" spans="1:11" ht="2.1" customHeight="1">
      <c r="A26" s="75" t="s">
        <v>190</v>
      </c>
      <c r="B26" s="75">
        <v>107</v>
      </c>
      <c r="J26" s="522" t="s">
        <v>266</v>
      </c>
      <c r="K26" s="521">
        <v>7337</v>
      </c>
    </row>
    <row r="27" spans="1:11" ht="2.1" customHeight="1">
      <c r="A27" s="75" t="s">
        <v>61</v>
      </c>
      <c r="B27" s="75">
        <v>104</v>
      </c>
      <c r="J27" s="522"/>
      <c r="K27" s="521"/>
    </row>
    <row r="28" spans="1:11" ht="2.1" customHeight="1">
      <c r="A28" s="75" t="s">
        <v>66</v>
      </c>
      <c r="B28" s="75">
        <v>98</v>
      </c>
      <c r="J28" s="522"/>
      <c r="K28" s="521"/>
    </row>
    <row r="29" spans="1:11" ht="2.1" customHeight="1">
      <c r="A29" s="75" t="s">
        <v>77</v>
      </c>
      <c r="B29" s="75">
        <v>96</v>
      </c>
      <c r="J29" s="522"/>
      <c r="K29" s="521"/>
    </row>
    <row r="30" spans="1:11" ht="2.1" customHeight="1">
      <c r="A30" s="75" t="s">
        <v>181</v>
      </c>
      <c r="B30" s="75">
        <v>95</v>
      </c>
      <c r="J30" s="522"/>
      <c r="K30" s="521"/>
    </row>
    <row r="31" spans="1:11" ht="2.1" customHeight="1">
      <c r="A31" s="75" t="s">
        <v>57</v>
      </c>
      <c r="B31" s="75">
        <v>91</v>
      </c>
      <c r="J31" s="522"/>
      <c r="K31" s="521"/>
    </row>
    <row r="32" spans="1:11" ht="2.1" customHeight="1">
      <c r="A32" s="75" t="s">
        <v>60</v>
      </c>
      <c r="B32" s="75">
        <v>90</v>
      </c>
      <c r="J32" s="522"/>
      <c r="K32" s="521"/>
    </row>
    <row r="33" spans="1:11" ht="2.1" customHeight="1">
      <c r="A33" s="75" t="s">
        <v>185</v>
      </c>
      <c r="B33" s="75">
        <v>87</v>
      </c>
      <c r="J33" s="522"/>
      <c r="K33" s="521"/>
    </row>
    <row r="34" spans="1:11" ht="2.1" customHeight="1">
      <c r="A34" s="75" t="s">
        <v>86</v>
      </c>
      <c r="B34" s="75">
        <v>80</v>
      </c>
      <c r="J34" s="522"/>
      <c r="K34" s="521"/>
    </row>
    <row r="35" spans="1:11" ht="2.1" customHeight="1">
      <c r="A35" s="75" t="s">
        <v>74</v>
      </c>
      <c r="B35" s="75">
        <v>78</v>
      </c>
      <c r="J35" s="522"/>
      <c r="K35" s="521"/>
    </row>
    <row r="36" spans="1:11" ht="2.1" customHeight="1">
      <c r="A36" s="75" t="s">
        <v>81</v>
      </c>
      <c r="B36" s="75">
        <v>68</v>
      </c>
    </row>
    <row r="37" spans="1:11" ht="2.1" customHeight="1">
      <c r="A37" s="75" t="s">
        <v>82</v>
      </c>
      <c r="B37" s="75">
        <v>67</v>
      </c>
    </row>
    <row r="38" spans="1:11" ht="2.1" customHeight="1">
      <c r="A38" s="75" t="s">
        <v>83</v>
      </c>
      <c r="B38" s="75">
        <v>53</v>
      </c>
    </row>
    <row r="39" spans="1:11" ht="2.1" customHeight="1">
      <c r="A39" s="75" t="s">
        <v>76</v>
      </c>
      <c r="B39" s="75">
        <v>51</v>
      </c>
    </row>
    <row r="40" spans="1:11" ht="2.1" customHeight="1">
      <c r="A40" s="75" t="s">
        <v>72</v>
      </c>
      <c r="B40" s="75">
        <v>48</v>
      </c>
    </row>
    <row r="41" spans="1:11" ht="2.1" customHeight="1">
      <c r="A41" s="75" t="s">
        <v>59</v>
      </c>
      <c r="B41" s="75">
        <v>45</v>
      </c>
    </row>
    <row r="42" spans="1:11" ht="2.1" customHeight="1">
      <c r="A42" s="75" t="s">
        <v>366</v>
      </c>
      <c r="B42" s="75">
        <v>44</v>
      </c>
    </row>
    <row r="43" spans="1:11" ht="2.1" customHeight="1">
      <c r="A43" s="75" t="s">
        <v>184</v>
      </c>
      <c r="B43" s="75">
        <v>43</v>
      </c>
    </row>
    <row r="44" spans="1:11" ht="2.1" customHeight="1">
      <c r="A44" s="75" t="s">
        <v>85</v>
      </c>
      <c r="B44" s="75">
        <v>43</v>
      </c>
    </row>
    <row r="45" spans="1:11" ht="2.1" customHeight="1">
      <c r="A45" s="75" t="s">
        <v>71</v>
      </c>
      <c r="B45" s="75">
        <v>42</v>
      </c>
    </row>
    <row r="46" spans="1:11" ht="2.1" customHeight="1">
      <c r="A46" s="75" t="s">
        <v>55</v>
      </c>
      <c r="B46" s="75">
        <v>38</v>
      </c>
    </row>
    <row r="47" spans="1:11" ht="2.1" customHeight="1">
      <c r="A47" s="75" t="s">
        <v>189</v>
      </c>
      <c r="B47" s="75">
        <v>27</v>
      </c>
    </row>
    <row r="48" spans="1:11" ht="2.1" customHeight="1">
      <c r="A48" s="75" t="s">
        <v>58</v>
      </c>
      <c r="B48" s="75">
        <v>16</v>
      </c>
    </row>
    <row r="49" spans="1:2" ht="2.1" customHeight="1">
      <c r="A49" s="75" t="s">
        <v>187</v>
      </c>
      <c r="B49" s="75">
        <v>1</v>
      </c>
    </row>
    <row r="50" spans="1:2" ht="2.1" customHeight="1">
      <c r="A50" s="75" t="s">
        <v>186</v>
      </c>
      <c r="B50" s="75">
        <v>0</v>
      </c>
    </row>
    <row r="51" spans="1:2" ht="2.1" customHeight="1">
      <c r="A51" s="75" t="s">
        <v>180</v>
      </c>
      <c r="B51" s="75">
        <v>0</v>
      </c>
    </row>
    <row r="52" spans="1:2" ht="2.1" customHeight="1">
      <c r="A52" s="75" t="s">
        <v>273</v>
      </c>
      <c r="B52" s="75">
        <v>0</v>
      </c>
    </row>
    <row r="53" spans="1:2" ht="2.1" customHeight="1">
      <c r="A53" s="75" t="s">
        <v>90</v>
      </c>
      <c r="B53" s="76"/>
    </row>
    <row r="54" spans="1:2" ht="2.1" customHeight="1">
      <c r="A54" s="54"/>
    </row>
    <row r="55" spans="1:2" ht="2.1" customHeight="1">
      <c r="A55" s="66"/>
    </row>
    <row r="56" spans="1:2" ht="2.1" customHeight="1">
      <c r="A56" s="54"/>
    </row>
    <row r="57" spans="1:2" ht="2.1" customHeight="1">
      <c r="A57" s="75" t="s">
        <v>369</v>
      </c>
      <c r="B57" s="75" t="s">
        <v>90</v>
      </c>
    </row>
    <row r="58" spans="1:2" ht="2.1" customHeight="1">
      <c r="A58" s="75" t="s">
        <v>370</v>
      </c>
      <c r="B58" s="76">
        <v>6682</v>
      </c>
    </row>
    <row r="59" spans="1:2" ht="2.1" customHeight="1">
      <c r="A59" s="75" t="s">
        <v>371</v>
      </c>
      <c r="B59" s="75">
        <v>655</v>
      </c>
    </row>
    <row r="60" spans="1:2" ht="2.1" customHeight="1">
      <c r="A60" s="75" t="s">
        <v>90</v>
      </c>
      <c r="B60" s="76"/>
    </row>
    <row r="61" spans="1:2" ht="2.1" customHeight="1">
      <c r="A61" s="54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43" t="s">
        <v>560</v>
      </c>
      <c r="B97" s="543"/>
      <c r="C97" s="543"/>
      <c r="D97" s="543"/>
      <c r="E97" s="543"/>
      <c r="F97" s="543"/>
      <c r="G97" s="543"/>
      <c r="H97" s="543"/>
      <c r="I97" s="543"/>
      <c r="J97" s="543"/>
      <c r="K97" s="543"/>
      <c r="L97" s="543"/>
      <c r="M97" s="543"/>
    </row>
    <row r="100" spans="1:13" ht="18.75">
      <c r="J100" s="78" t="s">
        <v>266</v>
      </c>
      <c r="K100" s="79">
        <v>7337</v>
      </c>
    </row>
    <row r="102" spans="1:13">
      <c r="A102" s="542">
        <v>0.91072645495434101</v>
      </c>
      <c r="B102" s="542"/>
      <c r="C102" s="542"/>
    </row>
    <row r="107" spans="1:13">
      <c r="A107" s="542">
        <v>8.9273545045658986E-2</v>
      </c>
      <c r="B107" s="542"/>
      <c r="C107" s="542"/>
    </row>
    <row r="112" spans="1:13" ht="9" customHeight="1">
      <c r="A112" s="144" t="s">
        <v>261</v>
      </c>
    </row>
    <row r="113" spans="1:1" ht="9" customHeight="1">
      <c r="A113" s="144" t="s">
        <v>264</v>
      </c>
    </row>
    <row r="114" spans="1:1" ht="9" customHeight="1">
      <c r="A114" s="144" t="s">
        <v>265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6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44D6-D273-4CAA-B13F-9DDDA529259B}">
  <sheetPr codeName="Hoja14"/>
  <dimension ref="A1:I64"/>
  <sheetViews>
    <sheetView view="pageBreakPreview" topLeftCell="A32" zoomScale="85" zoomScaleNormal="100" zoomScaleSheetLayoutView="85" workbookViewId="0">
      <selection activeCell="A55" sqref="A55"/>
    </sheetView>
  </sheetViews>
  <sheetFormatPr baseColWidth="10" defaultRowHeight="15"/>
  <cols>
    <col min="1" max="1" width="60.7109375" style="53" customWidth="1"/>
    <col min="2" max="2" width="1.7109375" style="53" customWidth="1"/>
    <col min="3" max="7" width="30.7109375" style="53" customWidth="1"/>
    <col min="8" max="8" width="1.7109375" customWidth="1"/>
    <col min="9" max="9" width="20.7109375" style="53" customWidth="1"/>
    <col min="10" max="16384" width="11.42578125" style="53"/>
  </cols>
  <sheetData>
    <row r="1" spans="1:9">
      <c r="A1" s="52" t="s">
        <v>53</v>
      </c>
      <c r="H1" s="53"/>
    </row>
    <row r="2" spans="1:9" ht="20.100000000000001" customHeight="1">
      <c r="A2" s="526" t="s">
        <v>378</v>
      </c>
      <c r="B2" s="526"/>
      <c r="C2" s="526"/>
      <c r="D2" s="526"/>
      <c r="E2" s="526"/>
      <c r="F2" s="526"/>
      <c r="G2" s="526"/>
      <c r="H2" s="526"/>
      <c r="I2" s="526"/>
    </row>
    <row r="3" spans="1:9" ht="20.100000000000001" customHeight="1">
      <c r="A3" s="526" t="str">
        <f>UPPER(CONCATENATE("Noviembre 2023"))</f>
        <v>NOVIEMBRE 2023</v>
      </c>
      <c r="B3" s="526"/>
      <c r="C3" s="526"/>
      <c r="D3" s="526"/>
      <c r="E3" s="526"/>
      <c r="F3" s="526"/>
      <c r="G3" s="526"/>
      <c r="H3" s="526"/>
      <c r="I3" s="526"/>
    </row>
    <row r="4" spans="1:9">
      <c r="A4" s="54"/>
      <c r="H4" s="53"/>
    </row>
    <row r="5" spans="1:9" ht="15" customHeight="1">
      <c r="A5" s="544" t="s">
        <v>279</v>
      </c>
      <c r="B5" s="533"/>
      <c r="C5" s="544" t="s">
        <v>372</v>
      </c>
      <c r="D5" s="544"/>
      <c r="E5" s="544"/>
      <c r="F5" s="544"/>
      <c r="G5" s="544"/>
      <c r="H5" s="53"/>
      <c r="I5" s="544" t="s">
        <v>90</v>
      </c>
    </row>
    <row r="6" spans="1:9" ht="18" customHeight="1">
      <c r="A6" s="544"/>
      <c r="B6" s="533"/>
      <c r="C6" s="152" t="s">
        <v>373</v>
      </c>
      <c r="D6" s="152" t="s">
        <v>374</v>
      </c>
      <c r="E6" s="152" t="s">
        <v>375</v>
      </c>
      <c r="F6" s="152" t="s">
        <v>376</v>
      </c>
      <c r="G6" s="152" t="s">
        <v>377</v>
      </c>
      <c r="H6" s="53"/>
      <c r="I6" s="544"/>
    </row>
    <row r="7" spans="1:9" ht="8.1" customHeight="1">
      <c r="A7" s="145"/>
      <c r="B7" s="146"/>
      <c r="C7" s="146"/>
      <c r="D7" s="146"/>
      <c r="E7" s="146"/>
      <c r="F7" s="145"/>
      <c r="H7" s="53"/>
    </row>
    <row r="8" spans="1:9" ht="15.75">
      <c r="A8" s="147" t="s">
        <v>55</v>
      </c>
      <c r="B8" s="54"/>
      <c r="C8" s="148">
        <v>31</v>
      </c>
      <c r="D8" s="148">
        <v>13</v>
      </c>
      <c r="E8" s="148">
        <v>7</v>
      </c>
      <c r="F8" s="148">
        <v>5</v>
      </c>
      <c r="G8" s="148">
        <v>2</v>
      </c>
      <c r="H8" s="53"/>
      <c r="I8" s="61">
        <v>58</v>
      </c>
    </row>
    <row r="9" spans="1:9" ht="15.75">
      <c r="A9" s="147" t="s">
        <v>56</v>
      </c>
      <c r="B9" s="54"/>
      <c r="C9" s="148">
        <v>194</v>
      </c>
      <c r="D9" s="148">
        <v>57</v>
      </c>
      <c r="E9" s="148">
        <v>21</v>
      </c>
      <c r="F9" s="148">
        <v>12</v>
      </c>
      <c r="G9" s="148">
        <v>2</v>
      </c>
      <c r="H9" s="53"/>
      <c r="I9" s="61">
        <v>286</v>
      </c>
    </row>
    <row r="10" spans="1:9" ht="15.75">
      <c r="A10" s="147" t="s">
        <v>57</v>
      </c>
      <c r="B10" s="54"/>
      <c r="C10" s="148">
        <v>25</v>
      </c>
      <c r="D10" s="148">
        <v>14</v>
      </c>
      <c r="E10" s="148">
        <v>5</v>
      </c>
      <c r="F10" s="148">
        <v>1</v>
      </c>
      <c r="G10" s="148"/>
      <c r="H10" s="53"/>
      <c r="I10" s="61">
        <v>45</v>
      </c>
    </row>
    <row r="11" spans="1:9" ht="15.75">
      <c r="A11" s="147" t="s">
        <v>58</v>
      </c>
      <c r="B11" s="54"/>
      <c r="C11" s="148">
        <v>29</v>
      </c>
      <c r="D11" s="148">
        <v>11</v>
      </c>
      <c r="E11" s="148">
        <v>6</v>
      </c>
      <c r="F11" s="148">
        <v>1</v>
      </c>
      <c r="G11" s="148">
        <v>2</v>
      </c>
      <c r="H11" s="53"/>
      <c r="I11" s="61">
        <v>49</v>
      </c>
    </row>
    <row r="12" spans="1:9" ht="15.75">
      <c r="A12" s="147" t="s">
        <v>61</v>
      </c>
      <c r="B12" s="54"/>
      <c r="C12" s="148">
        <v>170</v>
      </c>
      <c r="D12" s="148">
        <v>72</v>
      </c>
      <c r="E12" s="148">
        <v>28</v>
      </c>
      <c r="F12" s="148">
        <v>5</v>
      </c>
      <c r="G12" s="148">
        <v>5</v>
      </c>
      <c r="H12" s="53"/>
      <c r="I12" s="61">
        <v>280</v>
      </c>
    </row>
    <row r="13" spans="1:9" ht="15.75">
      <c r="A13" s="147" t="s">
        <v>62</v>
      </c>
      <c r="B13" s="54"/>
      <c r="C13" s="148">
        <v>196</v>
      </c>
      <c r="D13" s="148">
        <v>72</v>
      </c>
      <c r="E13" s="148">
        <v>22</v>
      </c>
      <c r="F13" s="148">
        <v>7</v>
      </c>
      <c r="G13" s="148">
        <v>4</v>
      </c>
      <c r="H13" s="53"/>
      <c r="I13" s="61">
        <v>301</v>
      </c>
    </row>
    <row r="14" spans="1:9" ht="15.75">
      <c r="A14" s="147" t="s">
        <v>63</v>
      </c>
      <c r="B14" s="54"/>
      <c r="C14" s="148">
        <v>736</v>
      </c>
      <c r="D14" s="148">
        <v>244</v>
      </c>
      <c r="E14" s="148">
        <v>116</v>
      </c>
      <c r="F14" s="148">
        <v>29</v>
      </c>
      <c r="G14" s="148">
        <v>18</v>
      </c>
      <c r="H14" s="53"/>
      <c r="I14" s="61">
        <v>1143</v>
      </c>
    </row>
    <row r="15" spans="1:9" ht="15.75">
      <c r="A15" s="147" t="s">
        <v>59</v>
      </c>
      <c r="B15" s="54"/>
      <c r="C15" s="148">
        <v>94</v>
      </c>
      <c r="D15" s="148">
        <v>38</v>
      </c>
      <c r="E15" s="148">
        <v>13</v>
      </c>
      <c r="F15" s="148">
        <v>10</v>
      </c>
      <c r="G15" s="148">
        <v>3</v>
      </c>
      <c r="H15" s="53"/>
      <c r="I15" s="61">
        <v>158</v>
      </c>
    </row>
    <row r="16" spans="1:9" ht="15.75">
      <c r="A16" s="147" t="s">
        <v>60</v>
      </c>
      <c r="B16" s="54"/>
      <c r="C16" s="148">
        <v>33</v>
      </c>
      <c r="D16" s="148">
        <v>14</v>
      </c>
      <c r="E16" s="148">
        <v>6</v>
      </c>
      <c r="F16" s="148">
        <v>4</v>
      </c>
      <c r="G16" s="148">
        <v>1</v>
      </c>
      <c r="H16" s="53"/>
      <c r="I16" s="61">
        <v>58</v>
      </c>
    </row>
    <row r="17" spans="1:9" ht="15.75">
      <c r="A17" s="147" t="s">
        <v>64</v>
      </c>
      <c r="B17" s="54"/>
      <c r="C17" s="148">
        <v>91</v>
      </c>
      <c r="D17" s="148">
        <v>37</v>
      </c>
      <c r="E17" s="148">
        <v>18</v>
      </c>
      <c r="F17" s="148">
        <v>8</v>
      </c>
      <c r="G17" s="148">
        <v>2</v>
      </c>
      <c r="H17" s="53"/>
      <c r="I17" s="61">
        <v>156</v>
      </c>
    </row>
    <row r="18" spans="1:9" ht="15.75">
      <c r="A18" s="147" t="s">
        <v>69</v>
      </c>
      <c r="B18" s="54"/>
      <c r="C18" s="148">
        <v>508</v>
      </c>
      <c r="D18" s="148">
        <v>191</v>
      </c>
      <c r="E18" s="148">
        <v>80</v>
      </c>
      <c r="F18" s="148">
        <v>28</v>
      </c>
      <c r="G18" s="148">
        <v>11</v>
      </c>
      <c r="H18" s="53"/>
      <c r="I18" s="61">
        <v>818</v>
      </c>
    </row>
    <row r="19" spans="1:9" ht="15.75">
      <c r="A19" s="147" t="s">
        <v>65</v>
      </c>
      <c r="B19" s="54"/>
      <c r="C19" s="148">
        <v>127</v>
      </c>
      <c r="D19" s="148">
        <v>52</v>
      </c>
      <c r="E19" s="148">
        <v>19</v>
      </c>
      <c r="F19" s="148">
        <v>14</v>
      </c>
      <c r="G19" s="148">
        <v>8</v>
      </c>
      <c r="H19" s="53"/>
      <c r="I19" s="61">
        <v>220</v>
      </c>
    </row>
    <row r="20" spans="1:9" ht="15.75">
      <c r="A20" s="147" t="s">
        <v>66</v>
      </c>
      <c r="B20" s="54"/>
      <c r="C20" s="148">
        <v>140</v>
      </c>
      <c r="D20" s="148">
        <v>66</v>
      </c>
      <c r="E20" s="148">
        <v>37</v>
      </c>
      <c r="F20" s="148">
        <v>18</v>
      </c>
      <c r="G20" s="148">
        <v>9</v>
      </c>
      <c r="H20" s="53"/>
      <c r="I20" s="61">
        <v>270</v>
      </c>
    </row>
    <row r="21" spans="1:9" ht="15.75">
      <c r="A21" s="147" t="s">
        <v>67</v>
      </c>
      <c r="B21" s="54"/>
      <c r="C21" s="148">
        <v>158</v>
      </c>
      <c r="D21" s="148">
        <v>64</v>
      </c>
      <c r="E21" s="148">
        <v>36</v>
      </c>
      <c r="F21" s="148">
        <v>15</v>
      </c>
      <c r="G21" s="148">
        <v>6</v>
      </c>
      <c r="H21" s="53"/>
      <c r="I21" s="61">
        <v>279</v>
      </c>
    </row>
    <row r="22" spans="1:9" ht="15.75">
      <c r="A22" s="147" t="s">
        <v>68</v>
      </c>
      <c r="B22" s="54"/>
      <c r="C22" s="148">
        <v>272</v>
      </c>
      <c r="D22" s="148">
        <v>120</v>
      </c>
      <c r="E22" s="148">
        <v>42</v>
      </c>
      <c r="F22" s="148">
        <v>21</v>
      </c>
      <c r="G22" s="148">
        <v>6</v>
      </c>
      <c r="H22" s="53"/>
      <c r="I22" s="61">
        <v>461</v>
      </c>
    </row>
    <row r="23" spans="1:9" ht="15.75">
      <c r="A23" s="147" t="s">
        <v>70</v>
      </c>
      <c r="B23" s="54"/>
      <c r="C23" s="148">
        <v>114</v>
      </c>
      <c r="D23" s="148">
        <v>56</v>
      </c>
      <c r="E23" s="148">
        <v>21</v>
      </c>
      <c r="F23" s="148">
        <v>11</v>
      </c>
      <c r="G23" s="148">
        <v>3</v>
      </c>
      <c r="H23" s="53"/>
      <c r="I23" s="61">
        <v>205</v>
      </c>
    </row>
    <row r="24" spans="1:9" ht="15.75">
      <c r="A24" s="147" t="s">
        <v>71</v>
      </c>
      <c r="B24" s="54"/>
      <c r="C24" s="148">
        <v>127</v>
      </c>
      <c r="D24" s="148">
        <v>53</v>
      </c>
      <c r="E24" s="148">
        <v>29</v>
      </c>
      <c r="F24" s="148">
        <v>12</v>
      </c>
      <c r="G24" s="148">
        <v>7</v>
      </c>
      <c r="H24" s="53"/>
      <c r="I24" s="61">
        <v>228</v>
      </c>
    </row>
    <row r="25" spans="1:9" ht="15.75">
      <c r="A25" s="147" t="s">
        <v>72</v>
      </c>
      <c r="B25" s="54"/>
      <c r="C25" s="148">
        <v>90</v>
      </c>
      <c r="D25" s="148">
        <v>39</v>
      </c>
      <c r="E25" s="148">
        <v>14</v>
      </c>
      <c r="F25" s="148">
        <v>3</v>
      </c>
      <c r="G25" s="148">
        <v>2</v>
      </c>
      <c r="H25" s="53"/>
      <c r="I25" s="61">
        <v>148</v>
      </c>
    </row>
    <row r="26" spans="1:9" ht="15.75">
      <c r="A26" s="147" t="s">
        <v>73</v>
      </c>
      <c r="B26" s="54"/>
      <c r="C26" s="148">
        <v>130</v>
      </c>
      <c r="D26" s="148">
        <v>59</v>
      </c>
      <c r="E26" s="148">
        <v>14</v>
      </c>
      <c r="F26" s="148">
        <v>6</v>
      </c>
      <c r="G26" s="148">
        <v>3</v>
      </c>
      <c r="H26" s="53"/>
      <c r="I26" s="61">
        <v>212</v>
      </c>
    </row>
    <row r="27" spans="1:9" ht="15.75">
      <c r="A27" s="147" t="s">
        <v>74</v>
      </c>
      <c r="B27" s="54"/>
      <c r="C27" s="148">
        <v>144</v>
      </c>
      <c r="D27" s="148">
        <v>65</v>
      </c>
      <c r="E27" s="148">
        <v>34</v>
      </c>
      <c r="F27" s="148">
        <v>15</v>
      </c>
      <c r="G27" s="148"/>
      <c r="H27" s="53"/>
      <c r="I27" s="61">
        <v>258</v>
      </c>
    </row>
    <row r="28" spans="1:9" ht="15.75">
      <c r="A28" s="147" t="s">
        <v>75</v>
      </c>
      <c r="B28" s="54"/>
      <c r="C28" s="148">
        <v>273</v>
      </c>
      <c r="D28" s="148">
        <v>143</v>
      </c>
      <c r="E28" s="148">
        <v>58</v>
      </c>
      <c r="F28" s="148">
        <v>30</v>
      </c>
      <c r="G28" s="148">
        <v>15</v>
      </c>
      <c r="H28" s="53"/>
      <c r="I28" s="61">
        <v>519</v>
      </c>
    </row>
    <row r="29" spans="1:9" ht="15.75">
      <c r="A29" s="147" t="s">
        <v>76</v>
      </c>
      <c r="B29" s="54"/>
      <c r="C29" s="148">
        <v>55</v>
      </c>
      <c r="D29" s="148">
        <v>17</v>
      </c>
      <c r="E29" s="148">
        <v>12</v>
      </c>
      <c r="F29" s="148">
        <v>3</v>
      </c>
      <c r="G29" s="148"/>
      <c r="H29" s="53"/>
      <c r="I29" s="61">
        <v>87</v>
      </c>
    </row>
    <row r="30" spans="1:9" ht="15.75">
      <c r="A30" s="147" t="s">
        <v>77</v>
      </c>
      <c r="B30" s="54"/>
      <c r="C30" s="148">
        <v>59</v>
      </c>
      <c r="D30" s="148">
        <v>38</v>
      </c>
      <c r="E30" s="148">
        <v>11</v>
      </c>
      <c r="F30" s="148">
        <v>6</v>
      </c>
      <c r="G30" s="148">
        <v>1</v>
      </c>
      <c r="H30" s="53"/>
      <c r="I30" s="61">
        <v>115</v>
      </c>
    </row>
    <row r="31" spans="1:9" ht="15.75">
      <c r="A31" s="147" t="s">
        <v>78</v>
      </c>
      <c r="B31" s="54"/>
      <c r="C31" s="148">
        <v>53</v>
      </c>
      <c r="D31" s="148">
        <v>26</v>
      </c>
      <c r="E31" s="148">
        <v>23</v>
      </c>
      <c r="F31" s="148">
        <v>7</v>
      </c>
      <c r="G31" s="148">
        <v>3</v>
      </c>
      <c r="H31" s="53"/>
      <c r="I31" s="61">
        <v>112</v>
      </c>
    </row>
    <row r="32" spans="1:9" ht="15.75">
      <c r="A32" s="147" t="s">
        <v>79</v>
      </c>
      <c r="B32" s="54"/>
      <c r="C32" s="148">
        <v>107</v>
      </c>
      <c r="D32" s="148">
        <v>48</v>
      </c>
      <c r="E32" s="148">
        <v>23</v>
      </c>
      <c r="F32" s="148">
        <v>5</v>
      </c>
      <c r="G32" s="148">
        <v>3</v>
      </c>
      <c r="H32" s="53"/>
      <c r="I32" s="61">
        <v>186</v>
      </c>
    </row>
    <row r="33" spans="1:9" ht="15.75">
      <c r="A33" s="147" t="s">
        <v>80</v>
      </c>
      <c r="B33" s="54"/>
      <c r="C33" s="148">
        <v>209</v>
      </c>
      <c r="D33" s="148">
        <v>74</v>
      </c>
      <c r="E33" s="148">
        <v>28</v>
      </c>
      <c r="F33" s="148">
        <v>15</v>
      </c>
      <c r="G33" s="148">
        <v>8</v>
      </c>
      <c r="H33" s="53"/>
      <c r="I33" s="61">
        <v>334</v>
      </c>
    </row>
    <row r="34" spans="1:9" ht="15.75">
      <c r="A34" s="147" t="s">
        <v>81</v>
      </c>
      <c r="B34" s="54"/>
      <c r="C34" s="148">
        <v>122</v>
      </c>
      <c r="D34" s="148">
        <v>57</v>
      </c>
      <c r="E34" s="148">
        <v>28</v>
      </c>
      <c r="F34" s="148">
        <v>11</v>
      </c>
      <c r="G34" s="148">
        <v>3</v>
      </c>
      <c r="H34" s="53"/>
      <c r="I34" s="61">
        <v>221</v>
      </c>
    </row>
    <row r="35" spans="1:9" ht="15.75">
      <c r="A35" s="147" t="s">
        <v>82</v>
      </c>
      <c r="B35" s="54"/>
      <c r="C35" s="148">
        <v>136</v>
      </c>
      <c r="D35" s="148">
        <v>59</v>
      </c>
      <c r="E35" s="148">
        <v>25</v>
      </c>
      <c r="F35" s="148">
        <v>3</v>
      </c>
      <c r="G35" s="148">
        <v>11</v>
      </c>
      <c r="H35" s="53"/>
      <c r="I35" s="61">
        <v>234</v>
      </c>
    </row>
    <row r="36" spans="1:9" ht="15.75">
      <c r="A36" s="147" t="s">
        <v>83</v>
      </c>
      <c r="B36" s="54"/>
      <c r="C36" s="148">
        <v>18</v>
      </c>
      <c r="D36" s="148">
        <v>7</v>
      </c>
      <c r="E36" s="148">
        <v>8</v>
      </c>
      <c r="F36" s="148">
        <v>1</v>
      </c>
      <c r="G36" s="148"/>
      <c r="H36" s="53"/>
      <c r="I36" s="61">
        <v>34</v>
      </c>
    </row>
    <row r="37" spans="1:9" ht="15.75">
      <c r="A37" s="147" t="s">
        <v>84</v>
      </c>
      <c r="B37" s="54"/>
      <c r="C37" s="148">
        <v>185</v>
      </c>
      <c r="D37" s="148">
        <v>89</v>
      </c>
      <c r="E37" s="148">
        <v>47</v>
      </c>
      <c r="F37" s="148">
        <v>20</v>
      </c>
      <c r="G37" s="148">
        <v>9</v>
      </c>
      <c r="H37" s="53"/>
      <c r="I37" s="61">
        <v>350</v>
      </c>
    </row>
    <row r="38" spans="1:9" ht="15.75">
      <c r="A38" s="147" t="s">
        <v>85</v>
      </c>
      <c r="B38" s="54"/>
      <c r="C38" s="148">
        <v>60</v>
      </c>
      <c r="D38" s="148">
        <v>28</v>
      </c>
      <c r="E38" s="148">
        <v>10</v>
      </c>
      <c r="F38" s="148">
        <v>6</v>
      </c>
      <c r="G38" s="148">
        <v>1</v>
      </c>
      <c r="H38" s="53"/>
      <c r="I38" s="61">
        <v>105</v>
      </c>
    </row>
    <row r="39" spans="1:9" ht="15.75">
      <c r="A39" s="147" t="s">
        <v>86</v>
      </c>
      <c r="B39" s="54"/>
      <c r="C39" s="148">
        <v>50</v>
      </c>
      <c r="D39" s="148">
        <v>24</v>
      </c>
      <c r="E39" s="148">
        <v>14</v>
      </c>
      <c r="F39" s="148">
        <v>8</v>
      </c>
      <c r="G39" s="148">
        <v>2</v>
      </c>
      <c r="H39" s="53"/>
      <c r="I39" s="61">
        <v>98</v>
      </c>
    </row>
    <row r="40" spans="1:9" ht="8.1" customHeight="1">
      <c r="A40" s="153"/>
      <c r="B40" s="54"/>
      <c r="C40" s="150"/>
      <c r="D40" s="150"/>
      <c r="E40" s="150"/>
      <c r="F40" s="150"/>
      <c r="G40" s="150"/>
      <c r="H40" s="53"/>
      <c r="I40" s="151"/>
    </row>
    <row r="41" spans="1:9" ht="15.75">
      <c r="A41" s="69" t="s">
        <v>379</v>
      </c>
      <c r="B41" s="54"/>
      <c r="C41" s="155">
        <v>4736</v>
      </c>
      <c r="D41" s="155">
        <f t="shared" ref="D41:G41" si="0">SUM(D8:D39)</f>
        <v>1947</v>
      </c>
      <c r="E41" s="155">
        <f t="shared" si="0"/>
        <v>855</v>
      </c>
      <c r="F41" s="155">
        <f t="shared" si="0"/>
        <v>340</v>
      </c>
      <c r="G41" s="155">
        <f t="shared" si="0"/>
        <v>150</v>
      </c>
      <c r="H41" s="53"/>
      <c r="I41" s="154">
        <v>8028</v>
      </c>
    </row>
    <row r="42" spans="1:9" ht="8.1" customHeight="1">
      <c r="A42" s="54"/>
      <c r="B42" s="54"/>
      <c r="C42" s="54"/>
      <c r="D42" s="54"/>
      <c r="E42" s="54"/>
      <c r="F42" s="54"/>
      <c r="H42" s="53"/>
    </row>
    <row r="43" spans="1:9" ht="15.75">
      <c r="A43" s="147" t="s">
        <v>365</v>
      </c>
      <c r="B43" s="145"/>
      <c r="C43" s="148">
        <v>22</v>
      </c>
      <c r="D43" s="148">
        <v>11</v>
      </c>
      <c r="E43" s="148">
        <v>9</v>
      </c>
      <c r="F43" s="148"/>
      <c r="G43" s="148"/>
      <c r="H43" s="53"/>
      <c r="I43" s="61">
        <v>42</v>
      </c>
    </row>
    <row r="44" spans="1:9" ht="15.75">
      <c r="A44" s="147" t="s">
        <v>183</v>
      </c>
      <c r="B44" s="145"/>
      <c r="C44" s="148">
        <v>30</v>
      </c>
      <c r="D44" s="148">
        <v>19</v>
      </c>
      <c r="E44" s="148">
        <v>4</v>
      </c>
      <c r="F44" s="148">
        <v>2</v>
      </c>
      <c r="G44" s="148"/>
      <c r="H44" s="53"/>
      <c r="I44" s="61">
        <v>55</v>
      </c>
    </row>
    <row r="45" spans="1:9" ht="15.75">
      <c r="A45" s="147" t="s">
        <v>184</v>
      </c>
      <c r="B45" s="145"/>
      <c r="C45" s="148">
        <v>26</v>
      </c>
      <c r="D45" s="148">
        <v>6</v>
      </c>
      <c r="E45" s="148">
        <v>1</v>
      </c>
      <c r="F45" s="148"/>
      <c r="G45" s="148"/>
      <c r="H45" s="53"/>
      <c r="I45" s="61">
        <v>33</v>
      </c>
    </row>
    <row r="46" spans="1:9" ht="15.75">
      <c r="A46" s="147" t="s">
        <v>366</v>
      </c>
      <c r="B46" s="145"/>
      <c r="C46" s="148">
        <v>2</v>
      </c>
      <c r="D46" s="148"/>
      <c r="E46" s="148"/>
      <c r="F46" s="148"/>
      <c r="G46" s="148"/>
      <c r="H46" s="53"/>
      <c r="I46" s="61">
        <v>2</v>
      </c>
    </row>
    <row r="47" spans="1:9" ht="15.75">
      <c r="A47" s="147" t="s">
        <v>185</v>
      </c>
      <c r="B47" s="145"/>
      <c r="C47" s="148">
        <v>8</v>
      </c>
      <c r="D47" s="148">
        <v>6</v>
      </c>
      <c r="E47" s="148">
        <v>2</v>
      </c>
      <c r="F47" s="148"/>
      <c r="G47" s="148"/>
      <c r="H47" s="53"/>
      <c r="I47" s="61">
        <v>16</v>
      </c>
    </row>
    <row r="48" spans="1:9" ht="15.75">
      <c r="A48" s="147" t="s">
        <v>186</v>
      </c>
      <c r="B48" s="145"/>
      <c r="C48" s="148">
        <v>22</v>
      </c>
      <c r="D48" s="148">
        <v>7</v>
      </c>
      <c r="E48" s="148">
        <v>2</v>
      </c>
      <c r="F48" s="148"/>
      <c r="G48" s="148"/>
      <c r="H48" s="53"/>
      <c r="I48" s="61">
        <v>31</v>
      </c>
    </row>
    <row r="49" spans="1:9" ht="15.75">
      <c r="A49" s="147" t="s">
        <v>187</v>
      </c>
      <c r="B49" s="145"/>
      <c r="C49" s="148">
        <v>43</v>
      </c>
      <c r="D49" s="148">
        <v>17</v>
      </c>
      <c r="E49" s="148">
        <v>2</v>
      </c>
      <c r="F49" s="148"/>
      <c r="G49" s="148"/>
      <c r="H49" s="53"/>
      <c r="I49" s="61">
        <v>62</v>
      </c>
    </row>
    <row r="50" spans="1:9" ht="15.75">
      <c r="A50" s="147" t="s">
        <v>188</v>
      </c>
      <c r="B50" s="145"/>
      <c r="C50" s="148">
        <v>52</v>
      </c>
      <c r="D50" s="148">
        <v>9</v>
      </c>
      <c r="E50" s="148">
        <v>5</v>
      </c>
      <c r="F50" s="148">
        <v>1</v>
      </c>
      <c r="G50" s="148"/>
      <c r="H50" s="53"/>
      <c r="I50" s="61">
        <v>67</v>
      </c>
    </row>
    <row r="51" spans="1:9" ht="15.75">
      <c r="A51" s="147" t="s">
        <v>189</v>
      </c>
      <c r="B51" s="145"/>
      <c r="C51" s="148">
        <v>51</v>
      </c>
      <c r="D51" s="148">
        <v>10</v>
      </c>
      <c r="E51" s="148">
        <v>5</v>
      </c>
      <c r="F51" s="148">
        <v>5</v>
      </c>
      <c r="G51" s="148">
        <v>1</v>
      </c>
      <c r="H51" s="53"/>
      <c r="I51" s="61">
        <v>72</v>
      </c>
    </row>
    <row r="52" spans="1:9" ht="15.75">
      <c r="A52" s="147" t="s">
        <v>181</v>
      </c>
      <c r="B52" s="145"/>
      <c r="C52" s="148">
        <v>30</v>
      </c>
      <c r="D52" s="148">
        <v>7</v>
      </c>
      <c r="E52" s="148">
        <v>4</v>
      </c>
      <c r="F52" s="148">
        <v>2</v>
      </c>
      <c r="G52" s="148">
        <v>1</v>
      </c>
      <c r="H52" s="53"/>
      <c r="I52" s="61">
        <v>44</v>
      </c>
    </row>
    <row r="53" spans="1:9" ht="15.75">
      <c r="A53" s="147" t="s">
        <v>180</v>
      </c>
      <c r="B53" s="145"/>
      <c r="C53" s="148">
        <v>23</v>
      </c>
      <c r="D53" s="148">
        <v>8</v>
      </c>
      <c r="E53" s="148">
        <v>5</v>
      </c>
      <c r="F53" s="148"/>
      <c r="G53" s="148"/>
      <c r="H53" s="53"/>
      <c r="I53" s="61">
        <v>36</v>
      </c>
    </row>
    <row r="54" spans="1:9" ht="15.75">
      <c r="A54" s="147" t="s">
        <v>182</v>
      </c>
      <c r="B54" s="145"/>
      <c r="C54" s="148">
        <v>29</v>
      </c>
      <c r="D54" s="148">
        <v>5</v>
      </c>
      <c r="E54" s="148">
        <v>2</v>
      </c>
      <c r="F54" s="148"/>
      <c r="G54" s="148"/>
      <c r="H54" s="53"/>
      <c r="I54" s="61">
        <v>36</v>
      </c>
    </row>
    <row r="55" spans="1:9" ht="15.75">
      <c r="A55" s="147" t="s">
        <v>179</v>
      </c>
      <c r="B55" s="145"/>
      <c r="C55" s="148">
        <v>37</v>
      </c>
      <c r="D55" s="148">
        <v>6</v>
      </c>
      <c r="E55" s="148">
        <v>2</v>
      </c>
      <c r="F55" s="148"/>
      <c r="G55" s="148"/>
      <c r="H55" s="53"/>
      <c r="I55" s="61">
        <v>45</v>
      </c>
    </row>
    <row r="56" spans="1:9" ht="15.75">
      <c r="A56" s="147" t="s">
        <v>190</v>
      </c>
      <c r="B56" s="145"/>
      <c r="C56" s="148">
        <v>5</v>
      </c>
      <c r="D56" s="148">
        <v>4</v>
      </c>
      <c r="E56" s="148">
        <v>1</v>
      </c>
      <c r="F56" s="148"/>
      <c r="G56" s="148"/>
      <c r="H56" s="53"/>
      <c r="I56" s="61">
        <v>10</v>
      </c>
    </row>
    <row r="57" spans="1:9" ht="8.1" customHeight="1">
      <c r="A57" s="153"/>
      <c r="B57" s="145"/>
      <c r="C57" s="150"/>
      <c r="D57" s="150"/>
      <c r="E57" s="150"/>
      <c r="F57" s="150"/>
      <c r="G57" s="150"/>
      <c r="H57" s="53"/>
      <c r="I57" s="157"/>
    </row>
    <row r="58" spans="1:9" ht="15.75">
      <c r="A58" s="69" t="s">
        <v>379</v>
      </c>
      <c r="B58" s="145"/>
      <c r="C58" s="155">
        <v>380</v>
      </c>
      <c r="D58" s="155">
        <f>SUM(D42:D56)</f>
        <v>115</v>
      </c>
      <c r="E58" s="155">
        <f>SUM(E42:E56)</f>
        <v>44</v>
      </c>
      <c r="F58" s="155">
        <f>SUM(F42:F56)</f>
        <v>10</v>
      </c>
      <c r="G58" s="155">
        <f>SUM(G42:G56)</f>
        <v>2</v>
      </c>
      <c r="H58" s="53"/>
      <c r="I58" s="158">
        <v>551</v>
      </c>
    </row>
    <row r="59" spans="1:9" ht="8.1" customHeight="1">
      <c r="A59" s="66"/>
      <c r="B59" s="146"/>
      <c r="C59" s="145"/>
      <c r="D59" s="145"/>
      <c r="E59" s="145"/>
      <c r="H59" s="53"/>
    </row>
    <row r="60" spans="1:9" ht="15.75">
      <c r="A60" s="135" t="s">
        <v>90</v>
      </c>
      <c r="B60" s="146"/>
      <c r="C60" s="72">
        <v>5116</v>
      </c>
      <c r="D60" s="72">
        <f>SUM(D58,D41)</f>
        <v>2062</v>
      </c>
      <c r="E60" s="72">
        <f>SUM(E58,E41)</f>
        <v>899</v>
      </c>
      <c r="F60" s="72">
        <f>SUM(F58,F41)</f>
        <v>350</v>
      </c>
      <c r="G60" s="72">
        <f>SUM(G58,G41)</f>
        <v>152</v>
      </c>
      <c r="H60" s="53"/>
      <c r="I60" s="72">
        <v>8579</v>
      </c>
    </row>
    <row r="61" spans="1:9">
      <c r="A61" s="54"/>
      <c r="H61" s="53"/>
    </row>
    <row r="62" spans="1:9" ht="14.1" customHeight="1">
      <c r="A62" s="159" t="s">
        <v>261</v>
      </c>
      <c r="H62" s="53"/>
    </row>
    <row r="63" spans="1:9" ht="14.1" customHeight="1">
      <c r="A63" s="159" t="s">
        <v>264</v>
      </c>
      <c r="H63" s="53"/>
    </row>
    <row r="64" spans="1:9" ht="14.1" customHeight="1">
      <c r="A64" s="159" t="s">
        <v>265</v>
      </c>
      <c r="H64" s="53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F0FEF-8AC1-485B-993F-319965DD044D}">
  <sheetPr codeName="Hoja15"/>
  <dimension ref="A1:M36"/>
  <sheetViews>
    <sheetView view="pageBreakPreview" zoomScale="85" zoomScaleNormal="100" zoomScaleSheetLayoutView="85" workbookViewId="0">
      <selection activeCell="Q27" sqref="Q27"/>
    </sheetView>
  </sheetViews>
  <sheetFormatPr baseColWidth="10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3" t="s">
        <v>386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380</v>
      </c>
      <c r="B5" s="75" t="s">
        <v>90</v>
      </c>
    </row>
    <row r="6" spans="1:13">
      <c r="A6" s="75"/>
      <c r="B6" s="76"/>
    </row>
    <row r="7" spans="1:13">
      <c r="A7" s="75"/>
      <c r="B7" s="76"/>
    </row>
    <row r="8" spans="1:13">
      <c r="A8" s="75"/>
      <c r="B8" s="76"/>
    </row>
    <row r="9" spans="1:13">
      <c r="A9" s="75"/>
      <c r="B9" s="76"/>
    </row>
    <row r="10" spans="1:13">
      <c r="A10" s="75"/>
      <c r="B10" s="76"/>
    </row>
    <row r="11" spans="1:13">
      <c r="A11" s="75"/>
      <c r="B11" s="76"/>
    </row>
    <row r="12" spans="1:13">
      <c r="A12" s="75"/>
      <c r="B12" s="76"/>
    </row>
    <row r="13" spans="1:13">
      <c r="A13" s="75"/>
      <c r="B13" s="76"/>
    </row>
    <row r="14" spans="1:13">
      <c r="A14" s="75" t="s">
        <v>381</v>
      </c>
      <c r="B14" s="76">
        <v>5116</v>
      </c>
    </row>
    <row r="15" spans="1:13">
      <c r="A15" s="75" t="s">
        <v>382</v>
      </c>
      <c r="B15" s="76">
        <v>2062</v>
      </c>
    </row>
    <row r="16" spans="1:13">
      <c r="A16" s="75" t="s">
        <v>383</v>
      </c>
      <c r="B16" s="75">
        <v>899</v>
      </c>
    </row>
    <row r="17" spans="1:8">
      <c r="A17" s="75" t="s">
        <v>384</v>
      </c>
      <c r="B17" s="75">
        <v>350</v>
      </c>
    </row>
    <row r="18" spans="1:8">
      <c r="A18" s="75" t="s">
        <v>385</v>
      </c>
      <c r="B18" s="75">
        <v>152</v>
      </c>
    </row>
    <row r="19" spans="1:8">
      <c r="A19" s="75" t="s">
        <v>90</v>
      </c>
      <c r="B19" s="76"/>
    </row>
    <row r="20" spans="1:8">
      <c r="A20" s="54"/>
    </row>
    <row r="31" spans="1:8" ht="19.5">
      <c r="G31" s="97" t="s">
        <v>266</v>
      </c>
      <c r="H31" s="98">
        <v>8579</v>
      </c>
    </row>
    <row r="34" spans="1:1" s="80" customFormat="1" ht="9.9499999999999993" customHeight="1">
      <c r="A34" s="144" t="s">
        <v>275</v>
      </c>
    </row>
    <row r="35" spans="1:1" s="80" customFormat="1" ht="9.9499999999999993" customHeight="1">
      <c r="A35" s="144" t="s">
        <v>264</v>
      </c>
    </row>
    <row r="36" spans="1:1" s="80" customFormat="1" ht="9.9499999999999993" customHeight="1">
      <c r="A36" s="14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FDD53-B56F-4287-BC77-5E5378F77886}">
  <sheetPr codeName="Hoja16"/>
  <dimension ref="A1:M97"/>
  <sheetViews>
    <sheetView view="pageBreakPreview" zoomScale="85" zoomScaleNormal="100" zoomScaleSheetLayoutView="85" workbookViewId="0">
      <selection activeCell="A97" sqref="A97"/>
    </sheetView>
  </sheetViews>
  <sheetFormatPr baseColWidth="10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53</v>
      </c>
    </row>
    <row r="2" spans="1:13" ht="25.5" customHeight="1">
      <c r="A2" s="523" t="s">
        <v>561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368</v>
      </c>
      <c r="B5" s="75" t="s">
        <v>90</v>
      </c>
    </row>
    <row r="6" spans="1:13" ht="5.0999999999999996" customHeight="1">
      <c r="A6" s="75" t="s">
        <v>63</v>
      </c>
      <c r="B6" s="76">
        <v>1143</v>
      </c>
    </row>
    <row r="7" spans="1:13" ht="5.0999999999999996" customHeight="1">
      <c r="A7" s="75" t="s">
        <v>69</v>
      </c>
      <c r="B7" s="76">
        <v>818</v>
      </c>
    </row>
    <row r="8" spans="1:13" ht="5.0999999999999996" customHeight="1">
      <c r="A8" s="75" t="s">
        <v>75</v>
      </c>
      <c r="B8" s="76">
        <v>519</v>
      </c>
    </row>
    <row r="9" spans="1:13" ht="5.0999999999999996" customHeight="1">
      <c r="A9" s="75" t="s">
        <v>68</v>
      </c>
      <c r="B9" s="76">
        <v>461</v>
      </c>
    </row>
    <row r="10" spans="1:13" ht="5.0999999999999996" customHeight="1">
      <c r="A10" s="75" t="s">
        <v>84</v>
      </c>
      <c r="B10" s="76">
        <v>350</v>
      </c>
    </row>
    <row r="11" spans="1:13" ht="5.0999999999999996" customHeight="1">
      <c r="A11" s="75" t="s">
        <v>80</v>
      </c>
      <c r="B11" s="76">
        <v>334</v>
      </c>
    </row>
    <row r="12" spans="1:13" ht="5.0999999999999996" customHeight="1">
      <c r="A12" s="75" t="s">
        <v>62</v>
      </c>
      <c r="B12" s="76">
        <v>301</v>
      </c>
    </row>
    <row r="13" spans="1:13" ht="5.0999999999999996" customHeight="1">
      <c r="A13" s="75" t="s">
        <v>56</v>
      </c>
      <c r="B13" s="76">
        <v>286</v>
      </c>
    </row>
    <row r="14" spans="1:13" ht="5.0999999999999996" customHeight="1">
      <c r="A14" s="75" t="s">
        <v>61</v>
      </c>
      <c r="B14" s="76">
        <v>280</v>
      </c>
    </row>
    <row r="15" spans="1:13" ht="5.0999999999999996" customHeight="1">
      <c r="A15" s="75" t="s">
        <v>67</v>
      </c>
      <c r="B15" s="76">
        <v>279</v>
      </c>
    </row>
    <row r="16" spans="1:13" ht="5.0999999999999996" customHeight="1">
      <c r="A16" s="75" t="s">
        <v>66</v>
      </c>
      <c r="B16" s="76">
        <v>270</v>
      </c>
      <c r="J16" s="522" t="s">
        <v>266</v>
      </c>
      <c r="K16" s="521">
        <v>8579</v>
      </c>
    </row>
    <row r="17" spans="1:11" ht="5.0999999999999996" customHeight="1">
      <c r="A17" s="75" t="s">
        <v>74</v>
      </c>
      <c r="B17" s="76">
        <v>258</v>
      </c>
      <c r="J17" s="522"/>
      <c r="K17" s="521"/>
    </row>
    <row r="18" spans="1:11" ht="5.0999999999999996" customHeight="1">
      <c r="A18" s="75" t="s">
        <v>82</v>
      </c>
      <c r="B18" s="76">
        <v>234</v>
      </c>
      <c r="J18" s="522"/>
      <c r="K18" s="521"/>
    </row>
    <row r="19" spans="1:11" ht="5.0999999999999996" customHeight="1">
      <c r="A19" s="75" t="s">
        <v>71</v>
      </c>
      <c r="B19" s="76">
        <v>228</v>
      </c>
    </row>
    <row r="20" spans="1:11" ht="5.0999999999999996" customHeight="1">
      <c r="A20" s="75" t="s">
        <v>81</v>
      </c>
      <c r="B20" s="76">
        <v>221</v>
      </c>
    </row>
    <row r="21" spans="1:11" ht="5.0999999999999996" customHeight="1">
      <c r="A21" s="75" t="s">
        <v>65</v>
      </c>
      <c r="B21" s="76">
        <v>220</v>
      </c>
    </row>
    <row r="22" spans="1:11" ht="5.0999999999999996" customHeight="1">
      <c r="A22" s="75" t="s">
        <v>73</v>
      </c>
      <c r="B22" s="76">
        <v>212</v>
      </c>
    </row>
    <row r="23" spans="1:11" ht="5.0999999999999996" customHeight="1">
      <c r="A23" s="75" t="s">
        <v>70</v>
      </c>
      <c r="B23" s="76">
        <v>205</v>
      </c>
    </row>
    <row r="24" spans="1:11" ht="5.0999999999999996" customHeight="1">
      <c r="A24" s="75" t="s">
        <v>79</v>
      </c>
      <c r="B24" s="76">
        <v>186</v>
      </c>
    </row>
    <row r="25" spans="1:11" ht="5.0999999999999996" customHeight="1">
      <c r="A25" s="75" t="s">
        <v>59</v>
      </c>
      <c r="B25" s="76">
        <v>158</v>
      </c>
    </row>
    <row r="26" spans="1:11" ht="5.0999999999999996" customHeight="1">
      <c r="A26" s="75" t="s">
        <v>64</v>
      </c>
      <c r="B26" s="76">
        <v>156</v>
      </c>
    </row>
    <row r="27" spans="1:11" ht="5.0999999999999996" customHeight="1">
      <c r="A27" s="75" t="s">
        <v>72</v>
      </c>
      <c r="B27" s="76">
        <v>148</v>
      </c>
    </row>
    <row r="28" spans="1:11" ht="5.0999999999999996" customHeight="1">
      <c r="A28" s="75" t="s">
        <v>77</v>
      </c>
      <c r="B28" s="76">
        <v>115</v>
      </c>
    </row>
    <row r="29" spans="1:11" ht="5.0999999999999996" customHeight="1">
      <c r="A29" s="75" t="s">
        <v>78</v>
      </c>
      <c r="B29" s="76">
        <v>112</v>
      </c>
    </row>
    <row r="30" spans="1:11" ht="5.0999999999999996" customHeight="1">
      <c r="A30" s="75" t="s">
        <v>85</v>
      </c>
      <c r="B30" s="76">
        <v>105</v>
      </c>
    </row>
    <row r="31" spans="1:11" ht="5.0999999999999996" customHeight="1">
      <c r="A31" s="75" t="s">
        <v>86</v>
      </c>
      <c r="B31" s="76">
        <v>98</v>
      </c>
    </row>
    <row r="32" spans="1:11" ht="5.0999999999999996" customHeight="1">
      <c r="A32" s="75" t="s">
        <v>76</v>
      </c>
      <c r="B32" s="76">
        <v>87</v>
      </c>
    </row>
    <row r="33" spans="1:2" ht="5.0999999999999996" customHeight="1">
      <c r="A33" s="75" t="s">
        <v>189</v>
      </c>
      <c r="B33" s="76">
        <v>72</v>
      </c>
    </row>
    <row r="34" spans="1:2" ht="5.0999999999999996" customHeight="1">
      <c r="A34" s="75" t="s">
        <v>188</v>
      </c>
      <c r="B34" s="76">
        <v>67</v>
      </c>
    </row>
    <row r="35" spans="1:2" ht="5.0999999999999996" customHeight="1">
      <c r="A35" s="75" t="s">
        <v>187</v>
      </c>
      <c r="B35" s="76">
        <v>62</v>
      </c>
    </row>
    <row r="36" spans="1:2" ht="5.0999999999999996" customHeight="1">
      <c r="A36" s="75" t="s">
        <v>55</v>
      </c>
      <c r="B36" s="76">
        <v>58</v>
      </c>
    </row>
    <row r="37" spans="1:2" ht="5.0999999999999996" customHeight="1">
      <c r="A37" s="75" t="s">
        <v>60</v>
      </c>
      <c r="B37" s="76">
        <v>58</v>
      </c>
    </row>
    <row r="38" spans="1:2" ht="5.0999999999999996" customHeight="1">
      <c r="A38" s="75" t="s">
        <v>183</v>
      </c>
      <c r="B38" s="76">
        <v>55</v>
      </c>
    </row>
    <row r="39" spans="1:2" ht="5.0999999999999996" customHeight="1">
      <c r="A39" s="75" t="s">
        <v>58</v>
      </c>
      <c r="B39" s="76">
        <v>49</v>
      </c>
    </row>
    <row r="40" spans="1:2" ht="5.0999999999999996" customHeight="1">
      <c r="A40" s="75" t="s">
        <v>57</v>
      </c>
      <c r="B40" s="76">
        <v>45</v>
      </c>
    </row>
    <row r="41" spans="1:2" ht="5.0999999999999996" customHeight="1">
      <c r="A41" s="75" t="s">
        <v>179</v>
      </c>
      <c r="B41" s="76">
        <v>45</v>
      </c>
    </row>
    <row r="42" spans="1:2" ht="5.0999999999999996" customHeight="1">
      <c r="A42" s="75" t="s">
        <v>181</v>
      </c>
      <c r="B42" s="75">
        <v>44</v>
      </c>
    </row>
    <row r="43" spans="1:2" ht="5.0999999999999996" customHeight="1">
      <c r="A43" s="75" t="s">
        <v>365</v>
      </c>
      <c r="B43" s="76">
        <v>42</v>
      </c>
    </row>
    <row r="44" spans="1:2" ht="5.0999999999999996" customHeight="1">
      <c r="A44" s="75" t="s">
        <v>180</v>
      </c>
      <c r="B44" s="75">
        <v>36</v>
      </c>
    </row>
    <row r="45" spans="1:2" ht="5.0999999999999996" customHeight="1">
      <c r="A45" s="75" t="s">
        <v>182</v>
      </c>
      <c r="B45" s="75">
        <v>36</v>
      </c>
    </row>
    <row r="46" spans="1:2" ht="5.0999999999999996" customHeight="1">
      <c r="A46" s="75" t="s">
        <v>83</v>
      </c>
      <c r="B46" s="76">
        <v>34</v>
      </c>
    </row>
    <row r="47" spans="1:2" ht="5.0999999999999996" customHeight="1">
      <c r="A47" s="75" t="s">
        <v>184</v>
      </c>
      <c r="B47" s="76">
        <v>33</v>
      </c>
    </row>
    <row r="48" spans="1:2" ht="5.0999999999999996" customHeight="1">
      <c r="A48" s="75" t="s">
        <v>186</v>
      </c>
      <c r="B48" s="76">
        <v>31</v>
      </c>
    </row>
    <row r="49" spans="1:2" ht="5.0999999999999996" customHeight="1">
      <c r="A49" s="75" t="s">
        <v>185</v>
      </c>
      <c r="B49" s="76">
        <v>16</v>
      </c>
    </row>
    <row r="50" spans="1:2" ht="5.0999999999999996" customHeight="1">
      <c r="A50" s="75" t="s">
        <v>190</v>
      </c>
      <c r="B50" s="75">
        <v>10</v>
      </c>
    </row>
    <row r="51" spans="1:2" ht="5.0999999999999996" customHeight="1">
      <c r="A51" s="75" t="s">
        <v>366</v>
      </c>
      <c r="B51" s="76">
        <v>2</v>
      </c>
    </row>
    <row r="52" spans="1:2" ht="5.0999999999999996" customHeight="1">
      <c r="A52" s="75"/>
      <c r="B52" s="75"/>
    </row>
    <row r="53" spans="1:2" ht="5.0999999999999996" customHeight="1">
      <c r="A53" s="75"/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4" t="s">
        <v>275</v>
      </c>
    </row>
    <row r="96" spans="1:1" ht="9.9499999999999993" customHeight="1">
      <c r="A96" s="144" t="s">
        <v>264</v>
      </c>
    </row>
    <row r="97" spans="1:1" ht="9.9499999999999993" customHeight="1">
      <c r="A97" s="144" t="s">
        <v>265</v>
      </c>
    </row>
  </sheetData>
  <sortState xmlns:xlrd2="http://schemas.microsoft.com/office/spreadsheetml/2017/richdata2" ref="A6:B51">
    <sortCondition descending="1" ref="B6:B51"/>
  </sortState>
  <mergeCells count="4">
    <mergeCell ref="K16:K18"/>
    <mergeCell ref="J16:J18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&amp;R&amp;"Montserrat,Normal"&amp;8 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8B168-4EAB-4DFB-912C-397A70753301}">
  <sheetPr codeName="Hoja17"/>
  <dimension ref="A1:Q66"/>
  <sheetViews>
    <sheetView view="pageBreakPreview" zoomScale="85" zoomScaleNormal="100" zoomScaleSheetLayoutView="85" workbookViewId="0">
      <selection activeCell="A3" sqref="A3:Q3"/>
    </sheetView>
  </sheetViews>
  <sheetFormatPr baseColWidth="10" defaultRowHeight="15"/>
  <cols>
    <col min="1" max="1" width="57.14062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526" t="s">
        <v>623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3" spans="1:17" ht="20.100000000000001" customHeight="1">
      <c r="A3" s="526" t="str">
        <f>UPPER(CONCATENATE("Noviembre 2023"))</f>
        <v>NOVIEMBRE 2023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4"/>
    </row>
    <row r="5" spans="1:17" ht="15" customHeight="1">
      <c r="A5" s="545" t="s">
        <v>279</v>
      </c>
      <c r="B5" s="67"/>
      <c r="C5" s="539" t="s">
        <v>268</v>
      </c>
      <c r="D5" s="539"/>
      <c r="E5" s="539"/>
      <c r="F5" s="539"/>
      <c r="G5" s="539"/>
      <c r="H5" s="539"/>
      <c r="I5" s="67"/>
      <c r="J5" s="539" t="s">
        <v>269</v>
      </c>
      <c r="K5" s="539"/>
      <c r="L5" s="539"/>
      <c r="M5" s="539"/>
      <c r="N5" s="539"/>
      <c r="O5" s="548"/>
      <c r="P5" s="540"/>
      <c r="Q5" s="545" t="s">
        <v>90</v>
      </c>
    </row>
    <row r="6" spans="1:17" ht="15" customHeight="1">
      <c r="A6" s="546"/>
      <c r="B6" s="67"/>
      <c r="C6" s="539" t="s">
        <v>277</v>
      </c>
      <c r="D6" s="539"/>
      <c r="E6" s="539" t="s">
        <v>278</v>
      </c>
      <c r="F6" s="539"/>
      <c r="G6" s="539" t="s">
        <v>192</v>
      </c>
      <c r="H6" s="539" t="s">
        <v>270</v>
      </c>
      <c r="I6" s="67"/>
      <c r="J6" s="539" t="s">
        <v>277</v>
      </c>
      <c r="K6" s="539"/>
      <c r="L6" s="539" t="s">
        <v>278</v>
      </c>
      <c r="M6" s="539"/>
      <c r="N6" s="539" t="s">
        <v>192</v>
      </c>
      <c r="O6" s="539" t="s">
        <v>270</v>
      </c>
      <c r="P6" s="540"/>
      <c r="Q6" s="546"/>
    </row>
    <row r="7" spans="1:17">
      <c r="A7" s="547"/>
      <c r="B7" s="67"/>
      <c r="C7" s="62" t="s">
        <v>271</v>
      </c>
      <c r="D7" s="62" t="s">
        <v>272</v>
      </c>
      <c r="E7" s="62" t="s">
        <v>271</v>
      </c>
      <c r="F7" s="62" t="s">
        <v>272</v>
      </c>
      <c r="G7" s="539"/>
      <c r="H7" s="539"/>
      <c r="I7" s="67"/>
      <c r="J7" s="62" t="s">
        <v>271</v>
      </c>
      <c r="K7" s="62" t="s">
        <v>272</v>
      </c>
      <c r="L7" s="62" t="s">
        <v>271</v>
      </c>
      <c r="M7" s="62" t="s">
        <v>272</v>
      </c>
      <c r="N7" s="539"/>
      <c r="O7" s="539"/>
      <c r="P7" s="540"/>
      <c r="Q7" s="547"/>
    </row>
    <row r="8" spans="1:17" ht="6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146"/>
      <c r="C9" s="148">
        <v>13</v>
      </c>
      <c r="D9" s="148"/>
      <c r="E9" s="149">
        <v>44</v>
      </c>
      <c r="F9" s="148"/>
      <c r="G9" s="61">
        <v>57</v>
      </c>
      <c r="H9" s="246">
        <v>98.275862068965509</v>
      </c>
      <c r="I9" s="146"/>
      <c r="J9" s="148"/>
      <c r="K9" s="148"/>
      <c r="L9" s="148"/>
      <c r="M9" s="148">
        <v>1</v>
      </c>
      <c r="N9" s="60">
        <v>1</v>
      </c>
      <c r="O9" s="246">
        <v>1.7241379310344827</v>
      </c>
      <c r="P9" s="146"/>
      <c r="Q9" s="61">
        <v>58</v>
      </c>
    </row>
    <row r="10" spans="1:17" ht="15.75">
      <c r="A10" s="101" t="s">
        <v>56</v>
      </c>
      <c r="B10" s="146"/>
      <c r="C10" s="149">
        <v>101</v>
      </c>
      <c r="D10" s="148">
        <v>1</v>
      </c>
      <c r="E10" s="149">
        <v>145</v>
      </c>
      <c r="F10" s="148">
        <v>3</v>
      </c>
      <c r="G10" s="61">
        <v>250</v>
      </c>
      <c r="H10" s="246">
        <v>87.412587412587413</v>
      </c>
      <c r="I10" s="146"/>
      <c r="J10" s="149">
        <v>20</v>
      </c>
      <c r="K10" s="148">
        <v>2</v>
      </c>
      <c r="L10" s="148">
        <v>14</v>
      </c>
      <c r="M10" s="148"/>
      <c r="N10" s="61">
        <v>36</v>
      </c>
      <c r="O10" s="246">
        <v>12.587412587412588</v>
      </c>
      <c r="P10" s="146"/>
      <c r="Q10" s="61">
        <v>286</v>
      </c>
    </row>
    <row r="11" spans="1:17" ht="15.75">
      <c r="A11" s="101" t="s">
        <v>57</v>
      </c>
      <c r="B11" s="146"/>
      <c r="C11" s="148">
        <v>17</v>
      </c>
      <c r="D11" s="148">
        <v>1</v>
      </c>
      <c r="E11" s="148">
        <v>25</v>
      </c>
      <c r="F11" s="148"/>
      <c r="G11" s="61">
        <v>43</v>
      </c>
      <c r="H11" s="246">
        <v>95.555555555555557</v>
      </c>
      <c r="I11" s="146"/>
      <c r="J11" s="148">
        <v>1</v>
      </c>
      <c r="K11" s="148"/>
      <c r="L11" s="148">
        <v>1</v>
      </c>
      <c r="M11" s="148"/>
      <c r="N11" s="60">
        <v>2</v>
      </c>
      <c r="O11" s="246">
        <v>4.4444444444444446</v>
      </c>
      <c r="P11" s="146"/>
      <c r="Q11" s="61">
        <v>45</v>
      </c>
    </row>
    <row r="12" spans="1:17" ht="15.75">
      <c r="A12" s="101" t="s">
        <v>58</v>
      </c>
      <c r="B12" s="146"/>
      <c r="C12" s="148">
        <v>5</v>
      </c>
      <c r="D12" s="148"/>
      <c r="E12" s="148">
        <v>42</v>
      </c>
      <c r="F12" s="148">
        <v>1</v>
      </c>
      <c r="G12" s="60">
        <v>48</v>
      </c>
      <c r="H12" s="246">
        <v>97.959183673469383</v>
      </c>
      <c r="I12" s="146"/>
      <c r="J12" s="148"/>
      <c r="K12" s="148"/>
      <c r="L12" s="148"/>
      <c r="M12" s="148">
        <v>1</v>
      </c>
      <c r="N12" s="60">
        <v>1</v>
      </c>
      <c r="O12" s="246">
        <v>2.0408163265306123</v>
      </c>
      <c r="P12" s="146"/>
      <c r="Q12" s="61">
        <v>49</v>
      </c>
    </row>
    <row r="13" spans="1:17" ht="15.75">
      <c r="A13" s="101" t="s">
        <v>61</v>
      </c>
      <c r="B13" s="146"/>
      <c r="C13" s="149">
        <v>138</v>
      </c>
      <c r="D13" s="148">
        <v>2</v>
      </c>
      <c r="E13" s="149">
        <v>133</v>
      </c>
      <c r="F13" s="148">
        <v>1</v>
      </c>
      <c r="G13" s="61">
        <v>274</v>
      </c>
      <c r="H13" s="246">
        <v>97.857142857142847</v>
      </c>
      <c r="I13" s="146"/>
      <c r="J13" s="148">
        <v>1</v>
      </c>
      <c r="K13" s="148"/>
      <c r="L13" s="148">
        <v>4</v>
      </c>
      <c r="M13" s="148">
        <v>1</v>
      </c>
      <c r="N13" s="60">
        <v>6</v>
      </c>
      <c r="O13" s="246">
        <v>2.1428571428571428</v>
      </c>
      <c r="P13" s="146"/>
      <c r="Q13" s="61">
        <v>280</v>
      </c>
    </row>
    <row r="14" spans="1:17" ht="15.75">
      <c r="A14" s="101" t="s">
        <v>62</v>
      </c>
      <c r="B14" s="146"/>
      <c r="C14" s="149">
        <v>67</v>
      </c>
      <c r="D14" s="148"/>
      <c r="E14" s="149">
        <v>211</v>
      </c>
      <c r="F14" s="148">
        <v>5</v>
      </c>
      <c r="G14" s="61">
        <v>283</v>
      </c>
      <c r="H14" s="246">
        <v>94.019933554817285</v>
      </c>
      <c r="I14" s="146"/>
      <c r="J14" s="148">
        <v>8</v>
      </c>
      <c r="K14" s="148"/>
      <c r="L14" s="148">
        <v>9</v>
      </c>
      <c r="M14" s="148">
        <v>1</v>
      </c>
      <c r="N14" s="61">
        <v>18</v>
      </c>
      <c r="O14" s="246">
        <v>5.9800664451827243</v>
      </c>
      <c r="P14" s="146"/>
      <c r="Q14" s="61">
        <v>301</v>
      </c>
    </row>
    <row r="15" spans="1:17" ht="15.75">
      <c r="A15" s="101" t="s">
        <v>63</v>
      </c>
      <c r="B15" s="146"/>
      <c r="C15" s="149">
        <v>215</v>
      </c>
      <c r="D15" s="148">
        <v>25</v>
      </c>
      <c r="E15" s="149">
        <v>700</v>
      </c>
      <c r="F15" s="148">
        <v>48</v>
      </c>
      <c r="G15" s="61">
        <v>988</v>
      </c>
      <c r="H15" s="246">
        <v>86.439195100612423</v>
      </c>
      <c r="I15" s="146"/>
      <c r="J15" s="148">
        <v>26</v>
      </c>
      <c r="K15" s="148">
        <v>7</v>
      </c>
      <c r="L15" s="149">
        <v>120</v>
      </c>
      <c r="M15" s="148">
        <v>2</v>
      </c>
      <c r="N15" s="61">
        <v>155</v>
      </c>
      <c r="O15" s="246">
        <v>13.560804899387577</v>
      </c>
      <c r="P15" s="146"/>
      <c r="Q15" s="61">
        <v>1143</v>
      </c>
    </row>
    <row r="16" spans="1:17" ht="15.75">
      <c r="A16" s="101" t="s">
        <v>59</v>
      </c>
      <c r="B16" s="146"/>
      <c r="C16" s="149">
        <v>45</v>
      </c>
      <c r="D16" s="148">
        <v>1</v>
      </c>
      <c r="E16" s="149">
        <v>109</v>
      </c>
      <c r="F16" s="148">
        <v>3</v>
      </c>
      <c r="G16" s="61">
        <v>158</v>
      </c>
      <c r="H16" s="246">
        <v>100</v>
      </c>
      <c r="I16" s="146"/>
      <c r="J16" s="148"/>
      <c r="K16" s="148"/>
      <c r="L16" s="148"/>
      <c r="M16" s="148"/>
      <c r="N16" s="60">
        <v>0</v>
      </c>
      <c r="O16" s="246">
        <v>0</v>
      </c>
      <c r="P16" s="146"/>
      <c r="Q16" s="61">
        <v>158</v>
      </c>
    </row>
    <row r="17" spans="1:17" ht="15.75">
      <c r="A17" s="101" t="s">
        <v>60</v>
      </c>
      <c r="B17" s="146"/>
      <c r="C17" s="148">
        <v>14</v>
      </c>
      <c r="D17" s="148"/>
      <c r="E17" s="148">
        <v>42</v>
      </c>
      <c r="F17" s="148"/>
      <c r="G17" s="60">
        <v>56</v>
      </c>
      <c r="H17" s="246">
        <v>96.551724137931032</v>
      </c>
      <c r="I17" s="146"/>
      <c r="J17" s="148">
        <v>1</v>
      </c>
      <c r="K17" s="148"/>
      <c r="L17" s="148">
        <v>1</v>
      </c>
      <c r="M17" s="148"/>
      <c r="N17" s="60">
        <v>2</v>
      </c>
      <c r="O17" s="246">
        <v>3.4482758620689653</v>
      </c>
      <c r="P17" s="146"/>
      <c r="Q17" s="61">
        <v>58</v>
      </c>
    </row>
    <row r="18" spans="1:17" ht="15.75">
      <c r="A18" s="101" t="s">
        <v>64</v>
      </c>
      <c r="B18" s="146"/>
      <c r="C18" s="149">
        <v>48</v>
      </c>
      <c r="D18" s="148">
        <v>2</v>
      </c>
      <c r="E18" s="149">
        <v>102</v>
      </c>
      <c r="F18" s="148">
        <v>1</v>
      </c>
      <c r="G18" s="61">
        <v>153</v>
      </c>
      <c r="H18" s="246">
        <v>98.076923076923066</v>
      </c>
      <c r="I18" s="146"/>
      <c r="J18" s="148"/>
      <c r="K18" s="148"/>
      <c r="L18" s="148">
        <v>3</v>
      </c>
      <c r="M18" s="148"/>
      <c r="N18" s="60">
        <v>3</v>
      </c>
      <c r="O18" s="246">
        <v>1.9230769230769231</v>
      </c>
      <c r="P18" s="146"/>
      <c r="Q18" s="61">
        <v>156</v>
      </c>
    </row>
    <row r="19" spans="1:17" ht="15.75">
      <c r="A19" s="101" t="s">
        <v>69</v>
      </c>
      <c r="B19" s="146"/>
      <c r="C19" s="149">
        <v>192</v>
      </c>
      <c r="D19" s="148">
        <v>12</v>
      </c>
      <c r="E19" s="149">
        <v>565</v>
      </c>
      <c r="F19" s="149">
        <v>25</v>
      </c>
      <c r="G19" s="61">
        <v>794</v>
      </c>
      <c r="H19" s="246">
        <v>97.066014669926645</v>
      </c>
      <c r="I19" s="146"/>
      <c r="J19" s="148">
        <v>14</v>
      </c>
      <c r="K19" s="148"/>
      <c r="L19" s="148">
        <v>9</v>
      </c>
      <c r="M19" s="148">
        <v>1</v>
      </c>
      <c r="N19" s="61">
        <v>24</v>
      </c>
      <c r="O19" s="246">
        <v>2.9339853300733498</v>
      </c>
      <c r="P19" s="146"/>
      <c r="Q19" s="61">
        <v>818</v>
      </c>
    </row>
    <row r="20" spans="1:17" ht="15.75">
      <c r="A20" s="101" t="s">
        <v>65</v>
      </c>
      <c r="B20" s="146"/>
      <c r="C20" s="149">
        <v>26</v>
      </c>
      <c r="D20" s="148">
        <v>2</v>
      </c>
      <c r="E20" s="149">
        <v>181</v>
      </c>
      <c r="F20" s="148">
        <v>3</v>
      </c>
      <c r="G20" s="61">
        <v>212</v>
      </c>
      <c r="H20" s="246">
        <v>96.36363636363636</v>
      </c>
      <c r="I20" s="146"/>
      <c r="J20" s="148"/>
      <c r="K20" s="148">
        <v>1</v>
      </c>
      <c r="L20" s="148">
        <v>7</v>
      </c>
      <c r="M20" s="148"/>
      <c r="N20" s="60">
        <v>8</v>
      </c>
      <c r="O20" s="246">
        <v>3.6363636363636362</v>
      </c>
      <c r="P20" s="146"/>
      <c r="Q20" s="61">
        <v>220</v>
      </c>
    </row>
    <row r="21" spans="1:17" ht="15.75">
      <c r="A21" s="101" t="s">
        <v>66</v>
      </c>
      <c r="B21" s="146"/>
      <c r="C21" s="149">
        <v>59</v>
      </c>
      <c r="D21" s="148">
        <v>1</v>
      </c>
      <c r="E21" s="149">
        <v>193</v>
      </c>
      <c r="F21" s="148">
        <v>6</v>
      </c>
      <c r="G21" s="61">
        <v>259</v>
      </c>
      <c r="H21" s="246">
        <v>95.925925925925924</v>
      </c>
      <c r="I21" s="146"/>
      <c r="J21" s="148">
        <v>3</v>
      </c>
      <c r="K21" s="148"/>
      <c r="L21" s="148">
        <v>8</v>
      </c>
      <c r="M21" s="148"/>
      <c r="N21" s="60">
        <v>11</v>
      </c>
      <c r="O21" s="246">
        <v>4.0740740740740744</v>
      </c>
      <c r="P21" s="146"/>
      <c r="Q21" s="61">
        <v>270</v>
      </c>
    </row>
    <row r="22" spans="1:17" ht="15.75">
      <c r="A22" s="101" t="s">
        <v>67</v>
      </c>
      <c r="B22" s="146"/>
      <c r="C22" s="149">
        <v>85</v>
      </c>
      <c r="D22" s="148">
        <v>3</v>
      </c>
      <c r="E22" s="149">
        <v>177</v>
      </c>
      <c r="F22" s="148">
        <v>7</v>
      </c>
      <c r="G22" s="61">
        <v>272</v>
      </c>
      <c r="H22" s="246">
        <v>97.491039426523301</v>
      </c>
      <c r="I22" s="146"/>
      <c r="J22" s="148">
        <v>3</v>
      </c>
      <c r="K22" s="148"/>
      <c r="L22" s="148">
        <v>4</v>
      </c>
      <c r="M22" s="148"/>
      <c r="N22" s="60">
        <v>7</v>
      </c>
      <c r="O22" s="246">
        <v>2.5089605734767026</v>
      </c>
      <c r="P22" s="146"/>
      <c r="Q22" s="61">
        <v>279</v>
      </c>
    </row>
    <row r="23" spans="1:17" ht="15.75">
      <c r="A23" s="101" t="s">
        <v>68</v>
      </c>
      <c r="B23" s="146"/>
      <c r="C23" s="149">
        <v>181</v>
      </c>
      <c r="D23" s="148">
        <v>5</v>
      </c>
      <c r="E23" s="149">
        <v>229</v>
      </c>
      <c r="F23" s="148">
        <v>6</v>
      </c>
      <c r="G23" s="61">
        <v>421</v>
      </c>
      <c r="H23" s="246">
        <v>91.323210412147503</v>
      </c>
      <c r="I23" s="146"/>
      <c r="J23" s="148">
        <v>12</v>
      </c>
      <c r="K23" s="148">
        <v>1</v>
      </c>
      <c r="L23" s="148">
        <v>24</v>
      </c>
      <c r="M23" s="148">
        <v>3</v>
      </c>
      <c r="N23" s="61">
        <v>40</v>
      </c>
      <c r="O23" s="246">
        <v>8.676789587852495</v>
      </c>
      <c r="P23" s="146"/>
      <c r="Q23" s="61">
        <v>461</v>
      </c>
    </row>
    <row r="24" spans="1:17" ht="15.75">
      <c r="A24" s="101" t="s">
        <v>70</v>
      </c>
      <c r="B24" s="146"/>
      <c r="C24" s="149">
        <v>50</v>
      </c>
      <c r="D24" s="148"/>
      <c r="E24" s="149">
        <v>140</v>
      </c>
      <c r="F24" s="148">
        <v>2</v>
      </c>
      <c r="G24" s="61">
        <v>192</v>
      </c>
      <c r="H24" s="246">
        <v>93.658536585365866</v>
      </c>
      <c r="I24" s="146"/>
      <c r="J24" s="148">
        <v>2</v>
      </c>
      <c r="K24" s="148"/>
      <c r="L24" s="148">
        <v>11</v>
      </c>
      <c r="M24" s="148"/>
      <c r="N24" s="61">
        <v>13</v>
      </c>
      <c r="O24" s="246">
        <v>6.3414634146341466</v>
      </c>
      <c r="P24" s="146"/>
      <c r="Q24" s="61">
        <v>205</v>
      </c>
    </row>
    <row r="25" spans="1:17" ht="15.75">
      <c r="A25" s="101" t="s">
        <v>71</v>
      </c>
      <c r="B25" s="146"/>
      <c r="C25" s="148">
        <v>37</v>
      </c>
      <c r="D25" s="148"/>
      <c r="E25" s="149">
        <v>178</v>
      </c>
      <c r="F25" s="148">
        <v>2</v>
      </c>
      <c r="G25" s="61">
        <v>217</v>
      </c>
      <c r="H25" s="246">
        <v>95.175438596491219</v>
      </c>
      <c r="I25" s="146"/>
      <c r="J25" s="148">
        <v>3</v>
      </c>
      <c r="K25" s="148"/>
      <c r="L25" s="148">
        <v>8</v>
      </c>
      <c r="M25" s="148"/>
      <c r="N25" s="60">
        <v>11</v>
      </c>
      <c r="O25" s="246">
        <v>4.8245614035087714</v>
      </c>
      <c r="P25" s="146"/>
      <c r="Q25" s="61">
        <v>228</v>
      </c>
    </row>
    <row r="26" spans="1:17" ht="15.75">
      <c r="A26" s="101" t="s">
        <v>72</v>
      </c>
      <c r="B26" s="146"/>
      <c r="C26" s="149">
        <v>71</v>
      </c>
      <c r="D26" s="148">
        <v>2</v>
      </c>
      <c r="E26" s="149">
        <v>72</v>
      </c>
      <c r="F26" s="148">
        <v>3</v>
      </c>
      <c r="G26" s="61">
        <v>148</v>
      </c>
      <c r="H26" s="246">
        <v>100</v>
      </c>
      <c r="I26" s="146"/>
      <c r="J26" s="148"/>
      <c r="K26" s="148"/>
      <c r="L26" s="148"/>
      <c r="M26" s="148"/>
      <c r="N26" s="60">
        <v>0</v>
      </c>
      <c r="O26" s="246">
        <v>0</v>
      </c>
      <c r="P26" s="146"/>
      <c r="Q26" s="61">
        <v>148</v>
      </c>
    </row>
    <row r="27" spans="1:17" ht="15.75">
      <c r="A27" s="101" t="s">
        <v>73</v>
      </c>
      <c r="B27" s="146"/>
      <c r="C27" s="149">
        <v>50</v>
      </c>
      <c r="D27" s="148">
        <v>1</v>
      </c>
      <c r="E27" s="149">
        <v>142</v>
      </c>
      <c r="F27" s="148">
        <v>3</v>
      </c>
      <c r="G27" s="61">
        <v>196</v>
      </c>
      <c r="H27" s="246">
        <v>92.452830188679243</v>
      </c>
      <c r="I27" s="146"/>
      <c r="J27" s="148">
        <v>6</v>
      </c>
      <c r="K27" s="148"/>
      <c r="L27" s="148">
        <v>10</v>
      </c>
      <c r="M27" s="148"/>
      <c r="N27" s="60">
        <v>16</v>
      </c>
      <c r="O27" s="246">
        <v>7.5471698113207548</v>
      </c>
      <c r="P27" s="146"/>
      <c r="Q27" s="61">
        <v>212</v>
      </c>
    </row>
    <row r="28" spans="1:17" ht="15.75">
      <c r="A28" s="101" t="s">
        <v>74</v>
      </c>
      <c r="B28" s="146"/>
      <c r="C28" s="149">
        <v>106</v>
      </c>
      <c r="D28" s="148">
        <v>3</v>
      </c>
      <c r="E28" s="149">
        <v>140</v>
      </c>
      <c r="F28" s="148">
        <v>5</v>
      </c>
      <c r="G28" s="61">
        <v>254</v>
      </c>
      <c r="H28" s="246">
        <v>98.449612403100772</v>
      </c>
      <c r="I28" s="146"/>
      <c r="J28" s="148">
        <v>3</v>
      </c>
      <c r="K28" s="148"/>
      <c r="L28" s="148"/>
      <c r="M28" s="148">
        <v>1</v>
      </c>
      <c r="N28" s="60">
        <v>4</v>
      </c>
      <c r="O28" s="246">
        <v>1.5503875968992249</v>
      </c>
      <c r="P28" s="146"/>
      <c r="Q28" s="61">
        <v>258</v>
      </c>
    </row>
    <row r="29" spans="1:17" ht="15.75">
      <c r="A29" s="101" t="s">
        <v>75</v>
      </c>
      <c r="B29" s="146"/>
      <c r="C29" s="149">
        <v>159</v>
      </c>
      <c r="D29" s="148">
        <v>8</v>
      </c>
      <c r="E29" s="149">
        <v>330</v>
      </c>
      <c r="F29" s="148">
        <v>12</v>
      </c>
      <c r="G29" s="61">
        <v>509</v>
      </c>
      <c r="H29" s="246">
        <v>98.073217726396919</v>
      </c>
      <c r="I29" s="146"/>
      <c r="J29" s="148">
        <v>6</v>
      </c>
      <c r="K29" s="148"/>
      <c r="L29" s="148">
        <v>3</v>
      </c>
      <c r="M29" s="148">
        <v>1</v>
      </c>
      <c r="N29" s="60">
        <v>10</v>
      </c>
      <c r="O29" s="246">
        <v>1.9267822736030826</v>
      </c>
      <c r="P29" s="146"/>
      <c r="Q29" s="61">
        <v>519</v>
      </c>
    </row>
    <row r="30" spans="1:17" ht="15.75">
      <c r="A30" s="101" t="s">
        <v>76</v>
      </c>
      <c r="B30" s="146"/>
      <c r="C30" s="148">
        <v>13</v>
      </c>
      <c r="D30" s="148">
        <v>2</v>
      </c>
      <c r="E30" s="149">
        <v>66</v>
      </c>
      <c r="F30" s="148">
        <v>2</v>
      </c>
      <c r="G30" s="61">
        <v>83</v>
      </c>
      <c r="H30" s="246">
        <v>95.402298850574709</v>
      </c>
      <c r="I30" s="146"/>
      <c r="J30" s="148"/>
      <c r="K30" s="148"/>
      <c r="L30" s="148">
        <v>4</v>
      </c>
      <c r="M30" s="148"/>
      <c r="N30" s="60">
        <v>4</v>
      </c>
      <c r="O30" s="246">
        <v>4.5977011494252871</v>
      </c>
      <c r="P30" s="146"/>
      <c r="Q30" s="61">
        <v>87</v>
      </c>
    </row>
    <row r="31" spans="1:17" ht="15.75">
      <c r="A31" s="101" t="s">
        <v>77</v>
      </c>
      <c r="B31" s="146"/>
      <c r="C31" s="149">
        <v>53</v>
      </c>
      <c r="D31" s="148"/>
      <c r="E31" s="149">
        <v>54</v>
      </c>
      <c r="F31" s="148">
        <v>4</v>
      </c>
      <c r="G31" s="61">
        <v>111</v>
      </c>
      <c r="H31" s="246">
        <v>96.521739130434781</v>
      </c>
      <c r="I31" s="146"/>
      <c r="J31" s="148">
        <v>2</v>
      </c>
      <c r="K31" s="148"/>
      <c r="L31" s="148">
        <v>2</v>
      </c>
      <c r="M31" s="148"/>
      <c r="N31" s="60">
        <v>4</v>
      </c>
      <c r="O31" s="246">
        <v>3.4782608695652173</v>
      </c>
      <c r="P31" s="146"/>
      <c r="Q31" s="61">
        <v>115</v>
      </c>
    </row>
    <row r="32" spans="1:17" ht="15.75">
      <c r="A32" s="101" t="s">
        <v>78</v>
      </c>
      <c r="B32" s="146"/>
      <c r="C32" s="149">
        <v>49</v>
      </c>
      <c r="D32" s="148">
        <v>1</v>
      </c>
      <c r="E32" s="148">
        <v>55</v>
      </c>
      <c r="F32" s="148">
        <v>1</v>
      </c>
      <c r="G32" s="61">
        <v>106</v>
      </c>
      <c r="H32" s="246">
        <v>94.642857142857139</v>
      </c>
      <c r="I32" s="146"/>
      <c r="J32" s="148">
        <v>1</v>
      </c>
      <c r="K32" s="148"/>
      <c r="L32" s="148">
        <v>5</v>
      </c>
      <c r="M32" s="148"/>
      <c r="N32" s="60">
        <v>6</v>
      </c>
      <c r="O32" s="246">
        <v>5.3571428571428568</v>
      </c>
      <c r="P32" s="146"/>
      <c r="Q32" s="61">
        <v>112</v>
      </c>
    </row>
    <row r="33" spans="1:17" ht="15.75">
      <c r="A33" s="101" t="s">
        <v>79</v>
      </c>
      <c r="B33" s="146"/>
      <c r="C33" s="149">
        <v>45</v>
      </c>
      <c r="D33" s="148"/>
      <c r="E33" s="149">
        <v>123</v>
      </c>
      <c r="F33" s="148">
        <v>1</v>
      </c>
      <c r="G33" s="61">
        <v>169</v>
      </c>
      <c r="H33" s="246">
        <v>90.86021505376344</v>
      </c>
      <c r="I33" s="146"/>
      <c r="J33" s="148">
        <v>7</v>
      </c>
      <c r="K33" s="148"/>
      <c r="L33" s="148">
        <v>10</v>
      </c>
      <c r="M33" s="148"/>
      <c r="N33" s="60">
        <v>17</v>
      </c>
      <c r="O33" s="246">
        <v>9.1397849462365599</v>
      </c>
      <c r="P33" s="146"/>
      <c r="Q33" s="61">
        <v>186</v>
      </c>
    </row>
    <row r="34" spans="1:17" ht="15.75">
      <c r="A34" s="101" t="s">
        <v>80</v>
      </c>
      <c r="B34" s="146"/>
      <c r="C34" s="149">
        <v>90</v>
      </c>
      <c r="D34" s="148">
        <v>5</v>
      </c>
      <c r="E34" s="149">
        <v>231</v>
      </c>
      <c r="F34" s="148">
        <v>5</v>
      </c>
      <c r="G34" s="61">
        <v>331</v>
      </c>
      <c r="H34" s="246">
        <v>99.101796407185631</v>
      </c>
      <c r="I34" s="146"/>
      <c r="J34" s="148"/>
      <c r="K34" s="148"/>
      <c r="L34" s="148">
        <v>1</v>
      </c>
      <c r="M34" s="148">
        <v>2</v>
      </c>
      <c r="N34" s="60">
        <v>3</v>
      </c>
      <c r="O34" s="246">
        <v>0.89820359281437123</v>
      </c>
      <c r="P34" s="146"/>
      <c r="Q34" s="61">
        <v>334</v>
      </c>
    </row>
    <row r="35" spans="1:17" ht="15.75">
      <c r="A35" s="101" t="s">
        <v>81</v>
      </c>
      <c r="B35" s="146"/>
      <c r="C35" s="149">
        <v>49</v>
      </c>
      <c r="D35" s="148">
        <v>1</v>
      </c>
      <c r="E35" s="149">
        <v>167</v>
      </c>
      <c r="F35" s="148">
        <v>4</v>
      </c>
      <c r="G35" s="61">
        <v>221</v>
      </c>
      <c r="H35" s="246">
        <v>100</v>
      </c>
      <c r="I35" s="146"/>
      <c r="J35" s="148"/>
      <c r="K35" s="148"/>
      <c r="L35" s="148"/>
      <c r="M35" s="148"/>
      <c r="N35" s="60">
        <v>0</v>
      </c>
      <c r="O35" s="246">
        <v>0</v>
      </c>
      <c r="P35" s="146"/>
      <c r="Q35" s="61">
        <v>221</v>
      </c>
    </row>
    <row r="36" spans="1:17" ht="15.75">
      <c r="A36" s="101" t="s">
        <v>82</v>
      </c>
      <c r="B36" s="146"/>
      <c r="C36" s="148">
        <v>45</v>
      </c>
      <c r="D36" s="148"/>
      <c r="E36" s="149">
        <v>177</v>
      </c>
      <c r="F36" s="148">
        <v>5</v>
      </c>
      <c r="G36" s="61">
        <v>227</v>
      </c>
      <c r="H36" s="246">
        <v>97.008547008547012</v>
      </c>
      <c r="I36" s="146"/>
      <c r="J36" s="148">
        <v>2</v>
      </c>
      <c r="K36" s="148">
        <v>1</v>
      </c>
      <c r="L36" s="148">
        <v>4</v>
      </c>
      <c r="M36" s="148"/>
      <c r="N36" s="60">
        <v>7</v>
      </c>
      <c r="O36" s="246">
        <v>2.9914529914529915</v>
      </c>
      <c r="P36" s="146"/>
      <c r="Q36" s="61">
        <v>234</v>
      </c>
    </row>
    <row r="37" spans="1:17" ht="15.75">
      <c r="A37" s="101" t="s">
        <v>83</v>
      </c>
      <c r="B37" s="146"/>
      <c r="C37" s="148">
        <v>17</v>
      </c>
      <c r="D37" s="148"/>
      <c r="E37" s="148">
        <v>11</v>
      </c>
      <c r="F37" s="148"/>
      <c r="G37" s="60">
        <v>28</v>
      </c>
      <c r="H37" s="246">
        <v>82.35294117647058</v>
      </c>
      <c r="I37" s="146"/>
      <c r="J37" s="148">
        <v>2</v>
      </c>
      <c r="K37" s="148"/>
      <c r="L37" s="148">
        <v>4</v>
      </c>
      <c r="M37" s="148"/>
      <c r="N37" s="60">
        <v>6</v>
      </c>
      <c r="O37" s="246">
        <v>17.647058823529413</v>
      </c>
      <c r="P37" s="146"/>
      <c r="Q37" s="61">
        <v>34</v>
      </c>
    </row>
    <row r="38" spans="1:17" ht="15.75">
      <c r="A38" s="101" t="s">
        <v>84</v>
      </c>
      <c r="B38" s="146"/>
      <c r="C38" s="149">
        <v>122</v>
      </c>
      <c r="D38" s="148">
        <v>12</v>
      </c>
      <c r="E38" s="149">
        <v>211</v>
      </c>
      <c r="F38" s="148">
        <v>1</v>
      </c>
      <c r="G38" s="61">
        <v>346</v>
      </c>
      <c r="H38" s="246">
        <v>98.857142857142861</v>
      </c>
      <c r="I38" s="146"/>
      <c r="J38" s="148">
        <v>2</v>
      </c>
      <c r="K38" s="148"/>
      <c r="L38" s="148">
        <v>2</v>
      </c>
      <c r="M38" s="148"/>
      <c r="N38" s="60">
        <v>4</v>
      </c>
      <c r="O38" s="246">
        <v>1.1428571428571428</v>
      </c>
      <c r="P38" s="146"/>
      <c r="Q38" s="61">
        <v>350</v>
      </c>
    </row>
    <row r="39" spans="1:17" ht="15.75">
      <c r="A39" s="101" t="s">
        <v>85</v>
      </c>
      <c r="B39" s="146"/>
      <c r="C39" s="148">
        <v>18</v>
      </c>
      <c r="D39" s="148"/>
      <c r="E39" s="149">
        <v>83</v>
      </c>
      <c r="F39" s="148">
        <v>1</v>
      </c>
      <c r="G39" s="61">
        <v>102</v>
      </c>
      <c r="H39" s="246">
        <v>97.142857142857139</v>
      </c>
      <c r="I39" s="146"/>
      <c r="J39" s="148">
        <v>2</v>
      </c>
      <c r="K39" s="148"/>
      <c r="L39" s="148">
        <v>1</v>
      </c>
      <c r="M39" s="148"/>
      <c r="N39" s="60">
        <v>3</v>
      </c>
      <c r="O39" s="246">
        <v>2.8571428571428572</v>
      </c>
      <c r="P39" s="146"/>
      <c r="Q39" s="61">
        <v>105</v>
      </c>
    </row>
    <row r="40" spans="1:17" ht="15.75">
      <c r="A40" s="101" t="s">
        <v>86</v>
      </c>
      <c r="B40" s="146"/>
      <c r="C40" s="148">
        <v>17</v>
      </c>
      <c r="D40" s="148"/>
      <c r="E40" s="148">
        <v>72</v>
      </c>
      <c r="F40" s="148">
        <v>4</v>
      </c>
      <c r="G40" s="61">
        <v>93</v>
      </c>
      <c r="H40" s="246">
        <v>94.897959183673478</v>
      </c>
      <c r="I40" s="146"/>
      <c r="J40" s="148">
        <v>1</v>
      </c>
      <c r="K40" s="148"/>
      <c r="L40" s="148">
        <v>3</v>
      </c>
      <c r="M40" s="148">
        <v>1</v>
      </c>
      <c r="N40" s="60">
        <v>5</v>
      </c>
      <c r="O40" s="246">
        <v>5.1020408163265305</v>
      </c>
      <c r="P40" s="146"/>
      <c r="Q40" s="61">
        <v>98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192</v>
      </c>
      <c r="B42" s="145"/>
      <c r="C42" s="72">
        <v>2197</v>
      </c>
      <c r="D42" s="72">
        <v>90</v>
      </c>
      <c r="E42" s="72">
        <v>5150</v>
      </c>
      <c r="F42" s="72">
        <v>164</v>
      </c>
      <c r="G42" s="72">
        <v>7601</v>
      </c>
      <c r="H42" s="160">
        <v>94.681116093672145</v>
      </c>
      <c r="I42" s="145"/>
      <c r="J42" s="72">
        <v>128</v>
      </c>
      <c r="K42" s="71">
        <v>12</v>
      </c>
      <c r="L42" s="72">
        <v>272</v>
      </c>
      <c r="M42" s="71">
        <v>15</v>
      </c>
      <c r="N42" s="72">
        <v>427</v>
      </c>
      <c r="O42" s="160">
        <v>5.3188839063278524</v>
      </c>
      <c r="P42" s="145"/>
      <c r="Q42" s="72">
        <v>8028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365</v>
      </c>
      <c r="B44" s="54"/>
      <c r="C44" s="148">
        <v>1</v>
      </c>
      <c r="D44" s="148"/>
      <c r="E44" s="148">
        <v>2</v>
      </c>
      <c r="F44" s="148"/>
      <c r="G44" s="60">
        <v>3</v>
      </c>
      <c r="H44" s="246">
        <v>7.1428571428571423</v>
      </c>
      <c r="I44" s="54"/>
      <c r="J44" s="148">
        <v>30</v>
      </c>
      <c r="K44" s="148"/>
      <c r="L44" s="148">
        <v>9</v>
      </c>
      <c r="M44" s="148"/>
      <c r="N44" s="60">
        <v>39</v>
      </c>
      <c r="O44" s="246">
        <v>92.857142857142861</v>
      </c>
      <c r="P44" s="54"/>
      <c r="Q44" s="60">
        <v>42</v>
      </c>
    </row>
    <row r="45" spans="1:17" ht="15.75">
      <c r="A45" s="101" t="s">
        <v>183</v>
      </c>
      <c r="B45" s="54"/>
      <c r="C45" s="148">
        <v>6</v>
      </c>
      <c r="D45" s="148"/>
      <c r="E45" s="149">
        <v>18</v>
      </c>
      <c r="F45" s="148"/>
      <c r="G45" s="61">
        <v>24</v>
      </c>
      <c r="H45" s="246">
        <v>43.636363636363633</v>
      </c>
      <c r="I45" s="54"/>
      <c r="J45" s="148">
        <v>16</v>
      </c>
      <c r="K45" s="148"/>
      <c r="L45" s="148">
        <v>15</v>
      </c>
      <c r="M45" s="148"/>
      <c r="N45" s="60">
        <v>31</v>
      </c>
      <c r="O45" s="246">
        <v>56.36363636363636</v>
      </c>
      <c r="P45" s="54"/>
      <c r="Q45" s="61">
        <v>55</v>
      </c>
    </row>
    <row r="46" spans="1:17" ht="15.75">
      <c r="A46" s="101" t="s">
        <v>184</v>
      </c>
      <c r="B46" s="54"/>
      <c r="C46" s="148">
        <v>1</v>
      </c>
      <c r="D46" s="148"/>
      <c r="E46" s="148">
        <v>9</v>
      </c>
      <c r="F46" s="148"/>
      <c r="G46" s="60">
        <v>10</v>
      </c>
      <c r="H46" s="246">
        <v>30.303030303030305</v>
      </c>
      <c r="I46" s="54"/>
      <c r="J46" s="148">
        <v>12</v>
      </c>
      <c r="K46" s="148"/>
      <c r="L46" s="148"/>
      <c r="M46" s="148">
        <v>11</v>
      </c>
      <c r="N46" s="60">
        <v>23</v>
      </c>
      <c r="O46" s="246">
        <v>69.696969696969703</v>
      </c>
      <c r="P46" s="54"/>
      <c r="Q46" s="61">
        <v>33</v>
      </c>
    </row>
    <row r="47" spans="1:17" ht="15.75">
      <c r="A47" s="101" t="s">
        <v>366</v>
      </c>
      <c r="B47" s="54"/>
      <c r="C47" s="148">
        <v>0</v>
      </c>
      <c r="D47" s="148"/>
      <c r="E47" s="148">
        <v>1</v>
      </c>
      <c r="F47" s="148"/>
      <c r="G47" s="60">
        <v>1</v>
      </c>
      <c r="H47" s="246">
        <v>50</v>
      </c>
      <c r="I47" s="54"/>
      <c r="J47" s="148">
        <v>0</v>
      </c>
      <c r="K47" s="148"/>
      <c r="L47" s="148">
        <v>1</v>
      </c>
      <c r="M47" s="148"/>
      <c r="N47" s="60">
        <v>1</v>
      </c>
      <c r="O47" s="246">
        <v>50</v>
      </c>
      <c r="P47" s="54"/>
      <c r="Q47" s="60">
        <v>2</v>
      </c>
    </row>
    <row r="48" spans="1:17" ht="15.75">
      <c r="A48" s="101" t="s">
        <v>185</v>
      </c>
      <c r="B48" s="54"/>
      <c r="C48" s="148"/>
      <c r="D48" s="148"/>
      <c r="E48" s="148">
        <v>3</v>
      </c>
      <c r="F48" s="148"/>
      <c r="G48" s="60">
        <v>3</v>
      </c>
      <c r="H48" s="246">
        <v>18.75</v>
      </c>
      <c r="I48" s="54"/>
      <c r="J48" s="148"/>
      <c r="K48" s="148"/>
      <c r="L48" s="148">
        <v>13</v>
      </c>
      <c r="M48" s="148"/>
      <c r="N48" s="60">
        <v>13</v>
      </c>
      <c r="O48" s="246">
        <v>81.25</v>
      </c>
      <c r="P48" s="54"/>
      <c r="Q48" s="60">
        <v>16</v>
      </c>
    </row>
    <row r="49" spans="1:17" ht="15.75">
      <c r="A49" s="101" t="s">
        <v>186</v>
      </c>
      <c r="B49" s="54"/>
      <c r="C49" s="148">
        <v>2</v>
      </c>
      <c r="D49" s="148"/>
      <c r="E49" s="148"/>
      <c r="F49" s="148"/>
      <c r="G49" s="60">
        <v>2</v>
      </c>
      <c r="H49" s="246">
        <v>6.4516129032258061</v>
      </c>
      <c r="I49" s="54"/>
      <c r="J49" s="148">
        <v>12</v>
      </c>
      <c r="K49" s="148"/>
      <c r="L49" s="149">
        <v>17</v>
      </c>
      <c r="M49" s="148"/>
      <c r="N49" s="61">
        <v>29</v>
      </c>
      <c r="O49" s="246">
        <v>93.548387096774192</v>
      </c>
      <c r="P49" s="54"/>
      <c r="Q49" s="61">
        <v>31</v>
      </c>
    </row>
    <row r="50" spans="1:17" ht="15.75">
      <c r="A50" s="101" t="s">
        <v>187</v>
      </c>
      <c r="B50" s="54"/>
      <c r="C50" s="148">
        <v>3</v>
      </c>
      <c r="D50" s="148"/>
      <c r="E50" s="148">
        <v>10</v>
      </c>
      <c r="F50" s="148"/>
      <c r="G50" s="60">
        <v>13</v>
      </c>
      <c r="H50" s="246">
        <v>20.967741935483872</v>
      </c>
      <c r="I50" s="54"/>
      <c r="J50" s="148">
        <v>14</v>
      </c>
      <c r="K50" s="148"/>
      <c r="L50" s="148">
        <v>35</v>
      </c>
      <c r="M50" s="148"/>
      <c r="N50" s="61">
        <v>49</v>
      </c>
      <c r="O50" s="246">
        <v>79.032258064516128</v>
      </c>
      <c r="P50" s="54"/>
      <c r="Q50" s="61">
        <v>62</v>
      </c>
    </row>
    <row r="51" spans="1:17" ht="15.75">
      <c r="A51" s="101" t="s">
        <v>188</v>
      </c>
      <c r="B51" s="54"/>
      <c r="C51" s="148">
        <v>4</v>
      </c>
      <c r="D51" s="148"/>
      <c r="E51" s="148">
        <v>17</v>
      </c>
      <c r="F51" s="148"/>
      <c r="G51" s="61">
        <v>21</v>
      </c>
      <c r="H51" s="246">
        <v>31.343283582089555</v>
      </c>
      <c r="I51" s="54"/>
      <c r="J51" s="148">
        <v>23</v>
      </c>
      <c r="K51" s="148"/>
      <c r="L51" s="148">
        <v>23</v>
      </c>
      <c r="M51" s="148"/>
      <c r="N51" s="60">
        <v>46</v>
      </c>
      <c r="O51" s="246">
        <v>68.656716417910445</v>
      </c>
      <c r="P51" s="54"/>
      <c r="Q51" s="61">
        <v>67</v>
      </c>
    </row>
    <row r="52" spans="1:17" ht="15.75">
      <c r="A52" s="101" t="s">
        <v>189</v>
      </c>
      <c r="B52" s="54"/>
      <c r="C52" s="148">
        <v>5</v>
      </c>
      <c r="D52" s="148"/>
      <c r="E52" s="148">
        <v>9</v>
      </c>
      <c r="F52" s="148"/>
      <c r="G52" s="60">
        <v>14</v>
      </c>
      <c r="H52" s="246">
        <v>19.444444444444446</v>
      </c>
      <c r="I52" s="54"/>
      <c r="J52" s="148">
        <v>27</v>
      </c>
      <c r="K52" s="148"/>
      <c r="L52" s="148">
        <v>31</v>
      </c>
      <c r="M52" s="148"/>
      <c r="N52" s="61">
        <v>58</v>
      </c>
      <c r="O52" s="246">
        <v>80.555555555555557</v>
      </c>
      <c r="P52" s="54"/>
      <c r="Q52" s="61">
        <v>72</v>
      </c>
    </row>
    <row r="53" spans="1:17" ht="15.75">
      <c r="A53" s="101" t="s">
        <v>181</v>
      </c>
      <c r="B53" s="54"/>
      <c r="C53" s="148"/>
      <c r="D53" s="148"/>
      <c r="E53" s="149">
        <v>19</v>
      </c>
      <c r="F53" s="148"/>
      <c r="G53" s="61">
        <v>19</v>
      </c>
      <c r="H53" s="246">
        <v>43.18181818181818</v>
      </c>
      <c r="I53" s="54"/>
      <c r="J53" s="148">
        <v>8</v>
      </c>
      <c r="K53" s="148"/>
      <c r="L53" s="148">
        <v>17</v>
      </c>
      <c r="M53" s="148"/>
      <c r="N53" s="60">
        <v>25</v>
      </c>
      <c r="O53" s="246">
        <v>56.81818181818182</v>
      </c>
      <c r="P53" s="54"/>
      <c r="Q53" s="61">
        <v>44</v>
      </c>
    </row>
    <row r="54" spans="1:17" ht="15.75">
      <c r="A54" s="101" t="s">
        <v>180</v>
      </c>
      <c r="B54" s="54"/>
      <c r="C54" s="148"/>
      <c r="D54" s="148">
        <v>2</v>
      </c>
      <c r="E54" s="148"/>
      <c r="F54" s="148">
        <v>3</v>
      </c>
      <c r="G54" s="60">
        <v>5</v>
      </c>
      <c r="H54" s="246">
        <v>13.888888888888889</v>
      </c>
      <c r="I54" s="54"/>
      <c r="J54" s="148"/>
      <c r="K54" s="148">
        <v>16</v>
      </c>
      <c r="L54" s="148"/>
      <c r="M54" s="148">
        <v>15</v>
      </c>
      <c r="N54" s="60">
        <v>31</v>
      </c>
      <c r="O54" s="246">
        <v>86.111111111111114</v>
      </c>
      <c r="P54" s="54"/>
      <c r="Q54" s="61">
        <v>36</v>
      </c>
    </row>
    <row r="55" spans="1:17" ht="15.75">
      <c r="A55" s="101" t="s">
        <v>182</v>
      </c>
      <c r="B55" s="54"/>
      <c r="C55" s="148">
        <v>1</v>
      </c>
      <c r="D55" s="148"/>
      <c r="E55" s="148">
        <v>8</v>
      </c>
      <c r="F55" s="148"/>
      <c r="G55" s="60">
        <v>9</v>
      </c>
      <c r="H55" s="246">
        <v>25</v>
      </c>
      <c r="I55" s="54"/>
      <c r="J55" s="148">
        <v>3</v>
      </c>
      <c r="K55" s="148"/>
      <c r="L55" s="148">
        <v>24</v>
      </c>
      <c r="M55" s="148"/>
      <c r="N55" s="60">
        <v>27</v>
      </c>
      <c r="O55" s="246">
        <v>75</v>
      </c>
      <c r="P55" s="54"/>
      <c r="Q55" s="61">
        <v>36</v>
      </c>
    </row>
    <row r="56" spans="1:17" ht="15.75" customHeight="1">
      <c r="A56" s="101" t="s">
        <v>179</v>
      </c>
      <c r="B56" s="54"/>
      <c r="C56" s="148">
        <v>1</v>
      </c>
      <c r="D56" s="148"/>
      <c r="E56" s="148">
        <v>13</v>
      </c>
      <c r="F56" s="148"/>
      <c r="G56" s="60">
        <v>14</v>
      </c>
      <c r="H56" s="246">
        <v>31.111111111111111</v>
      </c>
      <c r="I56" s="54"/>
      <c r="J56" s="148">
        <v>10</v>
      </c>
      <c r="K56" s="148"/>
      <c r="L56" s="148">
        <v>21</v>
      </c>
      <c r="M56" s="148"/>
      <c r="N56" s="61">
        <v>31</v>
      </c>
      <c r="O56" s="246">
        <v>68.888888888888886</v>
      </c>
      <c r="P56" s="54"/>
      <c r="Q56" s="61">
        <v>45</v>
      </c>
    </row>
    <row r="57" spans="1:17" ht="15.75">
      <c r="A57" s="101" t="s">
        <v>190</v>
      </c>
      <c r="B57" s="54"/>
      <c r="C57" s="148"/>
      <c r="D57" s="148"/>
      <c r="E57" s="148">
        <v>6</v>
      </c>
      <c r="F57" s="148"/>
      <c r="G57" s="60">
        <v>6</v>
      </c>
      <c r="H57" s="246">
        <v>60</v>
      </c>
      <c r="I57" s="54"/>
      <c r="J57" s="148"/>
      <c r="K57" s="148"/>
      <c r="L57" s="148">
        <v>4</v>
      </c>
      <c r="M57" s="148"/>
      <c r="N57" s="60">
        <v>4</v>
      </c>
      <c r="O57" s="246">
        <v>40</v>
      </c>
      <c r="P57" s="54"/>
      <c r="Q57" s="60">
        <v>10</v>
      </c>
    </row>
    <row r="58" spans="1:17" ht="8.1" customHeight="1">
      <c r="A58" s="138"/>
      <c r="B58" s="54"/>
      <c r="C58" s="150"/>
      <c r="D58" s="150"/>
      <c r="E58" s="150"/>
      <c r="F58" s="150"/>
      <c r="G58" s="157"/>
      <c r="H58" s="157"/>
      <c r="I58" s="54"/>
      <c r="J58" s="150"/>
      <c r="K58" s="150"/>
      <c r="L58" s="150"/>
      <c r="M58" s="150"/>
      <c r="N58" s="157"/>
      <c r="O58" s="157"/>
      <c r="P58" s="54"/>
      <c r="Q58" s="157"/>
    </row>
    <row r="59" spans="1:17" ht="15.75">
      <c r="A59" s="69" t="s">
        <v>192</v>
      </c>
      <c r="B59" s="54"/>
      <c r="C59" s="155">
        <v>24</v>
      </c>
      <c r="D59" s="155">
        <v>2</v>
      </c>
      <c r="E59" s="155">
        <v>115</v>
      </c>
      <c r="F59" s="155">
        <v>3</v>
      </c>
      <c r="G59" s="155">
        <v>144</v>
      </c>
      <c r="H59" s="247">
        <v>26.134301270417421</v>
      </c>
      <c r="I59" s="54"/>
      <c r="J59" s="155">
        <v>155</v>
      </c>
      <c r="K59" s="156">
        <v>16</v>
      </c>
      <c r="L59" s="156">
        <v>210</v>
      </c>
      <c r="M59" s="156">
        <v>26</v>
      </c>
      <c r="N59" s="156">
        <v>407</v>
      </c>
      <c r="O59" s="248">
        <v>73.865698729582576</v>
      </c>
      <c r="P59" s="54"/>
      <c r="Q59" s="154">
        <v>551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54"/>
      <c r="C61" s="72">
        <v>2221</v>
      </c>
      <c r="D61" s="72">
        <v>92</v>
      </c>
      <c r="E61" s="72">
        <v>5265</v>
      </c>
      <c r="F61" s="72">
        <v>167</v>
      </c>
      <c r="G61" s="72">
        <v>7745</v>
      </c>
      <c r="H61" s="160">
        <v>90.278587247931</v>
      </c>
      <c r="I61" s="54"/>
      <c r="J61" s="72">
        <v>283</v>
      </c>
      <c r="K61" s="72">
        <v>28</v>
      </c>
      <c r="L61" s="72">
        <v>482</v>
      </c>
      <c r="M61" s="71">
        <v>41</v>
      </c>
      <c r="N61" s="72">
        <v>834</v>
      </c>
      <c r="O61" s="160">
        <v>9.7214127520690052</v>
      </c>
      <c r="P61" s="54"/>
      <c r="Q61" s="72">
        <v>8579</v>
      </c>
    </row>
    <row r="62" spans="1:17">
      <c r="A62" s="54"/>
    </row>
    <row r="63" spans="1:17" ht="14.1" customHeight="1">
      <c r="A63" s="159" t="s">
        <v>275</v>
      </c>
    </row>
    <row r="64" spans="1:17" ht="14.1" customHeight="1">
      <c r="A64" s="159" t="s">
        <v>388</v>
      </c>
    </row>
    <row r="65" spans="1:1" ht="14.1" customHeight="1">
      <c r="A65" s="159" t="s">
        <v>264</v>
      </c>
    </row>
    <row r="66" spans="1:1" ht="14.1" customHeight="1">
      <c r="A66" s="159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67B9F-7404-4744-A9AD-1ABF4485516A}">
  <sheetPr codeName="Hoja18"/>
  <dimension ref="A1:M38"/>
  <sheetViews>
    <sheetView view="pageBreakPreview" zoomScale="85" zoomScaleNormal="100" zoomScaleSheetLayoutView="85" workbookViewId="0">
      <selection activeCell="L28" sqref="L28"/>
    </sheetView>
  </sheetViews>
  <sheetFormatPr baseColWidth="10" defaultRowHeight="15"/>
  <cols>
    <col min="1" max="1" width="10.7109375" style="53" customWidth="1"/>
    <col min="2" max="2" width="4.42578125" style="53" bestFit="1" customWidth="1"/>
    <col min="3" max="9" width="11.42578125" style="53"/>
    <col min="10" max="10" width="13.5703125" style="53" bestFit="1" customWidth="1"/>
    <col min="11" max="16384" width="11.42578125" style="53"/>
  </cols>
  <sheetData>
    <row r="1" spans="1:13">
      <c r="A1" s="52" t="s">
        <v>53</v>
      </c>
    </row>
    <row r="2" spans="1:13" ht="20.100000000000001" customHeight="1">
      <c r="A2" s="523" t="s">
        <v>389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249"/>
      <c r="B4" s="250"/>
      <c r="C4" s="250"/>
    </row>
    <row r="5" spans="1:13">
      <c r="A5" s="251" t="s">
        <v>369</v>
      </c>
      <c r="B5" s="251" t="s">
        <v>90</v>
      </c>
      <c r="C5" s="250"/>
    </row>
    <row r="6" spans="1:13" ht="16.5">
      <c r="A6" s="251" t="s">
        <v>281</v>
      </c>
      <c r="B6" s="252">
        <v>2313</v>
      </c>
      <c r="C6" s="250"/>
    </row>
    <row r="7" spans="1:13" ht="24.75">
      <c r="A7" s="251" t="s">
        <v>283</v>
      </c>
      <c r="B7" s="252">
        <v>5432</v>
      </c>
      <c r="C7" s="250"/>
    </row>
    <row r="8" spans="1:13" ht="16.5">
      <c r="A8" s="251" t="s">
        <v>282</v>
      </c>
      <c r="B8" s="252">
        <v>311</v>
      </c>
      <c r="C8" s="250"/>
    </row>
    <row r="9" spans="1:13" ht="24.75">
      <c r="A9" s="251" t="s">
        <v>284</v>
      </c>
      <c r="B9" s="252">
        <v>523</v>
      </c>
      <c r="C9" s="250"/>
    </row>
    <row r="10" spans="1:13">
      <c r="A10" s="251" t="s">
        <v>90</v>
      </c>
      <c r="B10" s="252"/>
      <c r="C10" s="250"/>
    </row>
    <row r="11" spans="1:13">
      <c r="A11" s="249"/>
      <c r="B11" s="250"/>
      <c r="C11" s="250"/>
    </row>
    <row r="12" spans="1:13">
      <c r="A12" s="250"/>
      <c r="B12" s="250"/>
      <c r="C12" s="250"/>
    </row>
    <row r="13" spans="1:13">
      <c r="A13" s="250"/>
      <c r="B13" s="250"/>
      <c r="C13" s="250"/>
    </row>
    <row r="14" spans="1:13">
      <c r="A14" s="250"/>
      <c r="B14" s="250"/>
      <c r="C14" s="250"/>
    </row>
    <row r="30" spans="6:7" ht="19.5">
      <c r="G30" s="253"/>
    </row>
    <row r="31" spans="6:7" ht="19.5">
      <c r="F31" s="97" t="s">
        <v>266</v>
      </c>
      <c r="G31" s="253">
        <v>8579</v>
      </c>
    </row>
    <row r="36" spans="1:1" ht="8.1" customHeight="1">
      <c r="A36" s="144" t="s">
        <v>275</v>
      </c>
    </row>
    <row r="37" spans="1:1" ht="8.1" customHeight="1">
      <c r="A37" s="144" t="s">
        <v>264</v>
      </c>
    </row>
    <row r="38" spans="1:1" ht="8.1" customHeight="1">
      <c r="A38" s="14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7BF8D-1985-4023-9991-AD9B3740691F}">
  <sheetPr codeName="Hoja19"/>
  <dimension ref="A1:Q20"/>
  <sheetViews>
    <sheetView view="pageBreakPreview" zoomScale="60" zoomScaleNormal="100" workbookViewId="0">
      <selection activeCell="A20" sqref="A20"/>
    </sheetView>
  </sheetViews>
  <sheetFormatPr baseColWidth="10" defaultRowHeight="15"/>
  <cols>
    <col min="1" max="1" width="40.7109375" style="53" customWidth="1"/>
    <col min="2" max="2" width="1.7109375" style="53" customWidth="1"/>
    <col min="3" max="8" width="14.28515625" style="53" customWidth="1"/>
    <col min="9" max="9" width="1.7109375" style="53" customWidth="1"/>
    <col min="10" max="15" width="14.28515625" style="53" customWidth="1"/>
    <col min="16" max="16" width="1.7109375" style="53" customWidth="1"/>
    <col min="17" max="17" width="14.28515625" style="53" customWidth="1"/>
    <col min="18" max="16384" width="11.42578125" style="53"/>
  </cols>
  <sheetData>
    <row r="1" spans="1:17">
      <c r="A1" s="52" t="s">
        <v>53</v>
      </c>
    </row>
    <row r="2" spans="1:17" ht="24.95" customHeight="1">
      <c r="A2" s="549" t="s">
        <v>391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</row>
    <row r="3" spans="1:17" ht="24.95" customHeight="1">
      <c r="A3" s="549" t="str">
        <f>UPPER(CONCATENATE("Noviembre 2023"))</f>
        <v>NOVIEMBRE 2023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</row>
    <row r="4" spans="1:17" ht="150" customHeight="1">
      <c r="A4" s="54"/>
    </row>
    <row r="5" spans="1:17" ht="30" customHeight="1">
      <c r="A5" s="545" t="s">
        <v>372</v>
      </c>
      <c r="B5" s="67"/>
      <c r="C5" s="539" t="s">
        <v>268</v>
      </c>
      <c r="D5" s="539"/>
      <c r="E5" s="539"/>
      <c r="F5" s="539"/>
      <c r="G5" s="539"/>
      <c r="H5" s="539"/>
      <c r="I5" s="67"/>
      <c r="J5" s="539" t="s">
        <v>269</v>
      </c>
      <c r="K5" s="539"/>
      <c r="L5" s="539"/>
      <c r="M5" s="539"/>
      <c r="N5" s="539"/>
      <c r="O5" s="539"/>
      <c r="P5" s="540"/>
      <c r="Q5" s="545" t="s">
        <v>90</v>
      </c>
    </row>
    <row r="6" spans="1:17" ht="30" customHeight="1">
      <c r="A6" s="546"/>
      <c r="B6" s="67"/>
      <c r="C6" s="539" t="s">
        <v>277</v>
      </c>
      <c r="D6" s="539"/>
      <c r="E6" s="539" t="s">
        <v>278</v>
      </c>
      <c r="F6" s="539"/>
      <c r="G6" s="539" t="s">
        <v>192</v>
      </c>
      <c r="H6" s="539" t="s">
        <v>270</v>
      </c>
      <c r="I6" s="67"/>
      <c r="J6" s="539" t="s">
        <v>277</v>
      </c>
      <c r="K6" s="539"/>
      <c r="L6" s="539" t="s">
        <v>278</v>
      </c>
      <c r="M6" s="539"/>
      <c r="N6" s="539" t="s">
        <v>192</v>
      </c>
      <c r="O6" s="539" t="s">
        <v>270</v>
      </c>
      <c r="P6" s="540"/>
      <c r="Q6" s="546"/>
    </row>
    <row r="7" spans="1:17" ht="30" customHeight="1">
      <c r="A7" s="547"/>
      <c r="B7" s="67"/>
      <c r="C7" s="62" t="s">
        <v>271</v>
      </c>
      <c r="D7" s="62" t="s">
        <v>272</v>
      </c>
      <c r="E7" s="62" t="s">
        <v>271</v>
      </c>
      <c r="F7" s="62" t="s">
        <v>272</v>
      </c>
      <c r="G7" s="539"/>
      <c r="H7" s="539"/>
      <c r="I7" s="67"/>
      <c r="J7" s="62" t="s">
        <v>271</v>
      </c>
      <c r="K7" s="62" t="s">
        <v>272</v>
      </c>
      <c r="L7" s="62" t="s">
        <v>271</v>
      </c>
      <c r="M7" s="62" t="s">
        <v>272</v>
      </c>
      <c r="N7" s="539"/>
      <c r="O7" s="539"/>
      <c r="P7" s="540"/>
      <c r="Q7" s="547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50.1" customHeight="1">
      <c r="A9" s="147" t="s">
        <v>381</v>
      </c>
      <c r="B9" s="146"/>
      <c r="C9" s="149">
        <v>1304</v>
      </c>
      <c r="D9" s="148">
        <v>64</v>
      </c>
      <c r="E9" s="149">
        <v>3065</v>
      </c>
      <c r="F9" s="148">
        <v>118</v>
      </c>
      <c r="G9" s="61">
        <v>4551</v>
      </c>
      <c r="H9" s="60">
        <v>89</v>
      </c>
      <c r="I9" s="146"/>
      <c r="J9" s="148">
        <v>186</v>
      </c>
      <c r="K9" s="148">
        <v>20</v>
      </c>
      <c r="L9" s="148">
        <v>338</v>
      </c>
      <c r="M9" s="148">
        <v>21</v>
      </c>
      <c r="N9" s="60">
        <v>565</v>
      </c>
      <c r="O9" s="60">
        <v>11</v>
      </c>
      <c r="P9" s="146"/>
      <c r="Q9" s="61">
        <v>5116</v>
      </c>
    </row>
    <row r="10" spans="1:17" ht="50.1" customHeight="1">
      <c r="A10" s="147" t="s">
        <v>382</v>
      </c>
      <c r="B10" s="146"/>
      <c r="C10" s="148">
        <v>538</v>
      </c>
      <c r="D10" s="148">
        <v>17</v>
      </c>
      <c r="E10" s="149">
        <v>1294</v>
      </c>
      <c r="F10" s="148">
        <v>35</v>
      </c>
      <c r="G10" s="61">
        <v>1884</v>
      </c>
      <c r="H10" s="60">
        <v>91</v>
      </c>
      <c r="I10" s="146"/>
      <c r="J10" s="148">
        <v>66</v>
      </c>
      <c r="K10" s="148">
        <v>6</v>
      </c>
      <c r="L10" s="148">
        <v>102</v>
      </c>
      <c r="M10" s="148">
        <v>4</v>
      </c>
      <c r="N10" s="60">
        <v>178</v>
      </c>
      <c r="O10" s="60">
        <v>9</v>
      </c>
      <c r="P10" s="146"/>
      <c r="Q10" s="61">
        <v>2062</v>
      </c>
    </row>
    <row r="11" spans="1:17" ht="50.1" customHeight="1">
      <c r="A11" s="147" t="s">
        <v>383</v>
      </c>
      <c r="B11" s="146"/>
      <c r="C11" s="148">
        <v>244</v>
      </c>
      <c r="D11" s="148">
        <v>8</v>
      </c>
      <c r="E11" s="148">
        <v>566</v>
      </c>
      <c r="F11" s="148">
        <v>8</v>
      </c>
      <c r="G11" s="60">
        <v>826</v>
      </c>
      <c r="H11" s="60">
        <v>92</v>
      </c>
      <c r="I11" s="146"/>
      <c r="J11" s="148">
        <v>23</v>
      </c>
      <c r="K11" s="148">
        <v>2</v>
      </c>
      <c r="L11" s="148">
        <v>43</v>
      </c>
      <c r="M11" s="148">
        <v>5</v>
      </c>
      <c r="N11" s="60">
        <v>73</v>
      </c>
      <c r="O11" s="60">
        <v>8</v>
      </c>
      <c r="P11" s="146"/>
      <c r="Q11" s="60">
        <v>899</v>
      </c>
    </row>
    <row r="12" spans="1:17" ht="50.1" customHeight="1">
      <c r="A12" s="147" t="s">
        <v>384</v>
      </c>
      <c r="B12" s="146"/>
      <c r="C12" s="148">
        <v>98</v>
      </c>
      <c r="D12" s="148">
        <v>2</v>
      </c>
      <c r="E12" s="148">
        <v>233</v>
      </c>
      <c r="F12" s="148">
        <v>2</v>
      </c>
      <c r="G12" s="60">
        <v>335</v>
      </c>
      <c r="H12" s="60">
        <v>96</v>
      </c>
      <c r="I12" s="146"/>
      <c r="J12" s="148">
        <v>8</v>
      </c>
      <c r="K12" s="148"/>
      <c r="L12" s="148">
        <v>7</v>
      </c>
      <c r="M12" s="148"/>
      <c r="N12" s="60">
        <v>15</v>
      </c>
      <c r="O12" s="60">
        <v>4</v>
      </c>
      <c r="P12" s="146"/>
      <c r="Q12" s="60">
        <v>350</v>
      </c>
    </row>
    <row r="13" spans="1:17" ht="50.1" customHeight="1">
      <c r="A13" s="147" t="s">
        <v>385</v>
      </c>
      <c r="B13" s="146"/>
      <c r="C13" s="148">
        <v>37</v>
      </c>
      <c r="D13" s="148">
        <v>1</v>
      </c>
      <c r="E13" s="148">
        <v>107</v>
      </c>
      <c r="F13" s="148">
        <v>4</v>
      </c>
      <c r="G13" s="60">
        <v>149</v>
      </c>
      <c r="H13" s="60">
        <v>98</v>
      </c>
      <c r="I13" s="146"/>
      <c r="J13" s="148"/>
      <c r="K13" s="148"/>
      <c r="L13" s="148">
        <v>3</v>
      </c>
      <c r="M13" s="148"/>
      <c r="N13" s="60">
        <v>3</v>
      </c>
      <c r="O13" s="60">
        <v>2</v>
      </c>
      <c r="P13" s="146"/>
      <c r="Q13" s="60">
        <v>152</v>
      </c>
    </row>
    <row r="14" spans="1:17" ht="8.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51" customHeight="1">
      <c r="A15" s="70" t="s">
        <v>90</v>
      </c>
      <c r="B15" s="145"/>
      <c r="C15" s="72">
        <v>2221</v>
      </c>
      <c r="D15" s="72">
        <v>92</v>
      </c>
      <c r="E15" s="72">
        <v>5265</v>
      </c>
      <c r="F15" s="72">
        <v>167</v>
      </c>
      <c r="G15" s="72">
        <v>7745</v>
      </c>
      <c r="H15" s="160">
        <v>90.278587247931</v>
      </c>
      <c r="I15" s="145"/>
      <c r="J15" s="72">
        <v>283</v>
      </c>
      <c r="K15" s="72">
        <v>28</v>
      </c>
      <c r="L15" s="72">
        <v>493</v>
      </c>
      <c r="M15" s="71">
        <v>30</v>
      </c>
      <c r="N15" s="72">
        <v>834</v>
      </c>
      <c r="O15" s="160">
        <v>9.7214127520690052</v>
      </c>
      <c r="P15" s="145"/>
      <c r="Q15" s="72">
        <v>8579</v>
      </c>
    </row>
    <row r="16" spans="1:17">
      <c r="A16" s="54"/>
    </row>
    <row r="17" spans="1:1" ht="15" customHeight="1">
      <c r="A17" s="159" t="s">
        <v>275</v>
      </c>
    </row>
    <row r="18" spans="1:1" ht="15" customHeight="1">
      <c r="A18" s="159" t="s">
        <v>390</v>
      </c>
    </row>
    <row r="19" spans="1:1" ht="15" customHeight="1">
      <c r="A19" s="159" t="s">
        <v>264</v>
      </c>
    </row>
    <row r="20" spans="1:1" ht="15" customHeight="1">
      <c r="A20" s="159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B72B0-84ED-4387-93E3-6289821AE44E}">
  <sheetPr codeName="Hoja2"/>
  <dimension ref="A1:W101"/>
  <sheetViews>
    <sheetView showGridLines="0" showRuler="0" view="pageBreakPreview" topLeftCell="A5" zoomScale="25" zoomScaleNormal="70" zoomScaleSheetLayoutView="25" zoomScalePageLayoutView="25" workbookViewId="0">
      <selection activeCell="AE50" sqref="AE50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8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04" t="s">
        <v>0</v>
      </c>
      <c r="B1" s="197"/>
    </row>
    <row r="2" spans="1:23" ht="78" customHeight="1">
      <c r="A2" s="504"/>
      <c r="B2" s="197"/>
      <c r="C2" s="498" t="s">
        <v>2</v>
      </c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199">
        <v>1</v>
      </c>
      <c r="R2" s="200"/>
      <c r="S2" s="201"/>
      <c r="T2" s="201"/>
      <c r="U2" s="201"/>
      <c r="V2" s="201"/>
      <c r="W2" s="201"/>
    </row>
    <row r="3" spans="1:23" ht="24.95" customHeight="1">
      <c r="A3" s="504"/>
      <c r="B3" s="197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199"/>
      <c r="R3" s="201"/>
      <c r="S3" s="201"/>
      <c r="T3" s="201"/>
      <c r="U3" s="201"/>
      <c r="V3" s="201"/>
      <c r="W3" s="201"/>
    </row>
    <row r="4" spans="1:23" ht="78" customHeight="1">
      <c r="A4" s="504"/>
      <c r="B4" s="197"/>
      <c r="C4" s="500" t="s">
        <v>1</v>
      </c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202"/>
    </row>
    <row r="5" spans="1:23" s="47" customFormat="1" ht="24.95" customHeight="1">
      <c r="A5" s="504"/>
      <c r="B5" s="197"/>
      <c r="C5" s="203"/>
      <c r="D5" s="203"/>
      <c r="E5" s="203"/>
      <c r="F5" s="203"/>
      <c r="G5" s="203"/>
      <c r="H5" s="204"/>
      <c r="I5" s="203"/>
      <c r="Q5" s="198"/>
    </row>
    <row r="6" spans="1:23" s="5" customFormat="1" ht="78" customHeight="1">
      <c r="A6" s="504"/>
      <c r="B6" s="197"/>
      <c r="C6" s="498" t="s">
        <v>4</v>
      </c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198">
        <v>2</v>
      </c>
    </row>
    <row r="7" spans="1:23" s="46" customFormat="1" ht="24.95" customHeight="1">
      <c r="A7" s="504"/>
      <c r="B7" s="197"/>
      <c r="I7" s="44"/>
      <c r="Q7" s="198"/>
    </row>
    <row r="8" spans="1:23" s="5" customFormat="1" ht="78" customHeight="1">
      <c r="A8" s="504"/>
      <c r="B8" s="197"/>
      <c r="C8" s="498" t="s">
        <v>5</v>
      </c>
      <c r="D8" s="498"/>
      <c r="E8" s="498"/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198">
        <v>3</v>
      </c>
    </row>
    <row r="9" spans="1:23" s="5" customFormat="1" ht="15" customHeight="1">
      <c r="A9" s="504"/>
      <c r="B9" s="197"/>
      <c r="C9" s="8"/>
      <c r="D9" s="9"/>
      <c r="E9" s="9"/>
      <c r="F9" s="9"/>
      <c r="G9" s="9"/>
      <c r="H9" s="4"/>
      <c r="I9" s="6"/>
      <c r="Q9" s="198"/>
    </row>
    <row r="10" spans="1:23" s="46" customFormat="1" ht="99.95" customHeight="1">
      <c r="A10" s="504"/>
      <c r="B10" s="197"/>
      <c r="C10" s="497" t="s">
        <v>6</v>
      </c>
      <c r="D10" s="497"/>
      <c r="E10" s="497"/>
      <c r="F10" s="497"/>
      <c r="G10" s="497"/>
      <c r="H10" s="497"/>
      <c r="I10" s="497"/>
      <c r="J10" s="497"/>
      <c r="K10" s="497"/>
      <c r="L10" s="497"/>
      <c r="M10" s="497"/>
      <c r="N10" s="497"/>
      <c r="O10" s="497"/>
      <c r="P10" s="497"/>
      <c r="Q10" s="198">
        <v>4</v>
      </c>
    </row>
    <row r="11" spans="1:23" s="5" customFormat="1" ht="15" customHeight="1">
      <c r="A11" s="504"/>
      <c r="B11" s="197"/>
      <c r="C11" s="9"/>
      <c r="D11" s="9"/>
      <c r="E11" s="9"/>
      <c r="F11" s="9"/>
      <c r="G11" s="9"/>
      <c r="H11" s="10"/>
      <c r="I11" s="6"/>
      <c r="Q11" s="198"/>
    </row>
    <row r="12" spans="1:23" s="46" customFormat="1" ht="99.95" customHeight="1">
      <c r="A12" s="504"/>
      <c r="B12" s="197"/>
      <c r="C12" s="497" t="s">
        <v>550</v>
      </c>
      <c r="D12" s="497"/>
      <c r="E12" s="497"/>
      <c r="F12" s="497"/>
      <c r="G12" s="497"/>
      <c r="H12" s="497"/>
      <c r="I12" s="497"/>
      <c r="J12" s="497"/>
      <c r="K12" s="497"/>
      <c r="L12" s="497"/>
      <c r="M12" s="497"/>
      <c r="N12" s="497"/>
      <c r="O12" s="497"/>
      <c r="P12" s="497"/>
      <c r="Q12" s="198">
        <v>5</v>
      </c>
    </row>
    <row r="13" spans="1:23" s="5" customFormat="1" ht="15" customHeight="1">
      <c r="A13" s="504"/>
      <c r="B13" s="197"/>
      <c r="C13" s="12"/>
      <c r="D13" s="12"/>
      <c r="E13" s="12"/>
      <c r="F13" s="12"/>
      <c r="G13" s="12"/>
      <c r="H13" s="10"/>
      <c r="I13" s="6"/>
      <c r="Q13" s="198"/>
    </row>
    <row r="14" spans="1:23" s="46" customFormat="1" ht="99.95" customHeight="1">
      <c r="A14" s="504"/>
      <c r="B14" s="197"/>
      <c r="C14" s="498" t="s">
        <v>44</v>
      </c>
      <c r="D14" s="498"/>
      <c r="E14" s="498"/>
      <c r="F14" s="498"/>
      <c r="G14" s="498"/>
      <c r="H14" s="498"/>
      <c r="I14" s="498"/>
      <c r="J14" s="498"/>
      <c r="K14" s="498"/>
      <c r="L14" s="498"/>
      <c r="M14" s="498"/>
      <c r="N14" s="498"/>
      <c r="O14" s="498"/>
      <c r="P14" s="498"/>
      <c r="Q14" s="198">
        <v>6</v>
      </c>
    </row>
    <row r="15" spans="1:23" s="5" customFormat="1" ht="15" customHeight="1">
      <c r="A15" s="504"/>
      <c r="B15" s="197"/>
      <c r="C15" s="12"/>
      <c r="D15" s="12"/>
      <c r="E15" s="12"/>
      <c r="F15" s="12"/>
      <c r="G15" s="12"/>
      <c r="H15" s="10"/>
      <c r="I15" s="6"/>
      <c r="Q15" s="198"/>
    </row>
    <row r="16" spans="1:23" s="46" customFormat="1" ht="99.95" customHeight="1">
      <c r="A16" s="504"/>
      <c r="B16" s="197"/>
      <c r="C16" s="497" t="s">
        <v>7</v>
      </c>
      <c r="D16" s="497"/>
      <c r="E16" s="497"/>
      <c r="F16" s="497"/>
      <c r="G16" s="497"/>
      <c r="H16" s="497"/>
      <c r="I16" s="497"/>
      <c r="J16" s="497"/>
      <c r="K16" s="497"/>
      <c r="L16" s="497"/>
      <c r="M16" s="497"/>
      <c r="N16" s="497"/>
      <c r="O16" s="497"/>
      <c r="P16" s="497"/>
      <c r="Q16" s="198">
        <v>7</v>
      </c>
    </row>
    <row r="17" spans="1:17" s="5" customFormat="1" ht="15" customHeight="1">
      <c r="A17" s="504"/>
      <c r="B17" s="197"/>
      <c r="C17" s="9"/>
      <c r="D17" s="9"/>
      <c r="E17" s="9"/>
      <c r="F17" s="9"/>
      <c r="G17" s="9"/>
      <c r="H17" s="4"/>
      <c r="I17" s="6"/>
      <c r="Q17" s="198"/>
    </row>
    <row r="18" spans="1:17" s="46" customFormat="1" ht="99.95" customHeight="1">
      <c r="A18" s="504"/>
      <c r="B18" s="197"/>
      <c r="C18" s="497" t="s">
        <v>8</v>
      </c>
      <c r="D18" s="497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198">
        <v>8</v>
      </c>
    </row>
    <row r="19" spans="1:17" s="5" customFormat="1" ht="15" customHeight="1">
      <c r="A19" s="504"/>
      <c r="B19" s="197"/>
      <c r="C19" s="9"/>
      <c r="D19" s="9"/>
      <c r="E19" s="9"/>
      <c r="F19" s="9"/>
      <c r="G19" s="9"/>
      <c r="H19" s="10"/>
      <c r="I19" s="6"/>
      <c r="Q19" s="198"/>
    </row>
    <row r="20" spans="1:17" s="46" customFormat="1" ht="99.95" customHeight="1">
      <c r="A20" s="504"/>
      <c r="B20" s="197"/>
      <c r="C20" s="497" t="s">
        <v>9</v>
      </c>
      <c r="D20" s="497"/>
      <c r="E20" s="497"/>
      <c r="F20" s="497"/>
      <c r="G20" s="497"/>
      <c r="H20" s="497"/>
      <c r="I20" s="497"/>
      <c r="J20" s="497"/>
      <c r="K20" s="497"/>
      <c r="L20" s="497"/>
      <c r="M20" s="497"/>
      <c r="N20" s="497"/>
      <c r="O20" s="497"/>
      <c r="P20" s="497"/>
      <c r="Q20" s="198">
        <v>9</v>
      </c>
    </row>
    <row r="21" spans="1:17" s="5" customFormat="1" ht="15" customHeight="1">
      <c r="A21" s="504"/>
      <c r="B21" s="197"/>
      <c r="C21" s="42"/>
      <c r="D21" s="9"/>
      <c r="E21" s="9"/>
      <c r="F21" s="9"/>
      <c r="G21" s="9"/>
      <c r="H21" s="4"/>
      <c r="I21" s="6"/>
      <c r="Q21" s="198"/>
    </row>
    <row r="22" spans="1:17" s="46" customFormat="1" ht="99.95" customHeight="1">
      <c r="A22" s="504"/>
      <c r="B22" s="197"/>
      <c r="C22" s="499" t="s">
        <v>10</v>
      </c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206"/>
    </row>
    <row r="23" spans="1:17" s="5" customFormat="1" ht="15" customHeight="1">
      <c r="A23" s="504"/>
      <c r="B23" s="197"/>
      <c r="C23" s="43"/>
      <c r="D23" s="43"/>
      <c r="E23" s="43"/>
      <c r="F23" s="43"/>
      <c r="G23" s="43"/>
      <c r="H23" s="4"/>
      <c r="I23" s="6"/>
      <c r="Q23" s="198"/>
    </row>
    <row r="24" spans="1:17" s="46" customFormat="1" ht="99.95" customHeight="1">
      <c r="A24" s="504"/>
      <c r="B24" s="197"/>
      <c r="C24" s="498" t="s">
        <v>12</v>
      </c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P24" s="498"/>
      <c r="Q24" s="198">
        <v>10</v>
      </c>
    </row>
    <row r="25" spans="1:17" s="5" customFormat="1" ht="15" customHeight="1">
      <c r="A25" s="504"/>
      <c r="B25" s="197"/>
      <c r="C25" s="12"/>
      <c r="D25" s="9"/>
      <c r="E25" s="9"/>
      <c r="F25" s="9"/>
      <c r="G25" s="9"/>
      <c r="H25" s="14"/>
      <c r="I25" s="6"/>
      <c r="Q25" s="198"/>
    </row>
    <row r="26" spans="1:17" s="46" customFormat="1" ht="99.95" customHeight="1">
      <c r="A26" s="504"/>
      <c r="B26" s="197"/>
      <c r="C26" s="498" t="s">
        <v>13</v>
      </c>
      <c r="D26" s="498"/>
      <c r="E26" s="49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198">
        <v>11</v>
      </c>
    </row>
    <row r="27" spans="1:17" s="5" customFormat="1" ht="15" customHeight="1">
      <c r="A27" s="504"/>
      <c r="B27" s="197"/>
      <c r="C27" s="12"/>
      <c r="D27" s="12"/>
      <c r="E27" s="12"/>
      <c r="F27" s="12"/>
      <c r="G27" s="12"/>
      <c r="H27" s="14"/>
      <c r="I27" s="6"/>
      <c r="Q27" s="198"/>
    </row>
    <row r="28" spans="1:17" s="46" customFormat="1" ht="99.95" customHeight="1">
      <c r="A28" s="504"/>
      <c r="B28" s="197"/>
      <c r="C28" s="498" t="s">
        <v>14</v>
      </c>
      <c r="D28" s="498"/>
      <c r="E28" s="498"/>
      <c r="F28" s="498"/>
      <c r="G28" s="498"/>
      <c r="H28" s="498"/>
      <c r="I28" s="498"/>
      <c r="J28" s="498"/>
      <c r="K28" s="498"/>
      <c r="L28" s="498"/>
      <c r="M28" s="498"/>
      <c r="N28" s="498"/>
      <c r="O28" s="498"/>
      <c r="P28" s="498"/>
      <c r="Q28" s="198">
        <v>11</v>
      </c>
    </row>
    <row r="29" spans="1:17" s="5" customFormat="1" ht="15" customHeight="1">
      <c r="A29" s="504"/>
      <c r="B29" s="197"/>
      <c r="C29" s="9"/>
      <c r="D29" s="9"/>
      <c r="E29" s="9"/>
      <c r="F29" s="9"/>
      <c r="G29" s="9"/>
      <c r="H29" s="4"/>
      <c r="I29" s="6"/>
      <c r="Q29" s="198" t="s">
        <v>551</v>
      </c>
    </row>
    <row r="30" spans="1:17" s="46" customFormat="1" ht="99.95" customHeight="1">
      <c r="A30" s="504"/>
      <c r="B30" s="197"/>
      <c r="C30" s="500" t="s">
        <v>11</v>
      </c>
      <c r="D30" s="500"/>
      <c r="E30" s="500"/>
      <c r="F30" s="500"/>
      <c r="G30" s="500"/>
      <c r="H30" s="500"/>
      <c r="I30" s="500"/>
      <c r="J30" s="500"/>
      <c r="K30" s="500"/>
      <c r="L30" s="500"/>
      <c r="M30" s="500"/>
      <c r="N30" s="500"/>
      <c r="O30" s="500"/>
      <c r="P30" s="500"/>
      <c r="Q30" s="206"/>
    </row>
    <row r="31" spans="1:17" s="5" customFormat="1" ht="15" customHeight="1">
      <c r="A31" s="504"/>
      <c r="B31" s="197"/>
      <c r="C31" s="12"/>
      <c r="D31" s="9"/>
      <c r="E31" s="9"/>
      <c r="F31" s="9"/>
      <c r="G31" s="9"/>
      <c r="H31" s="4"/>
      <c r="I31" s="6"/>
      <c r="Q31" s="198"/>
    </row>
    <row r="32" spans="1:17" s="46" customFormat="1" ht="99.95" customHeight="1">
      <c r="A32" s="504"/>
      <c r="B32" s="197"/>
      <c r="C32" s="497" t="s">
        <v>15</v>
      </c>
      <c r="D32" s="497"/>
      <c r="E32" s="497"/>
      <c r="F32" s="497"/>
      <c r="G32" s="497"/>
      <c r="H32" s="497"/>
      <c r="I32" s="497"/>
      <c r="J32" s="497"/>
      <c r="K32" s="497"/>
      <c r="L32" s="497"/>
      <c r="M32" s="497"/>
      <c r="N32" s="497"/>
      <c r="O32" s="497"/>
      <c r="P32" s="497"/>
      <c r="Q32" s="198">
        <v>12</v>
      </c>
    </row>
    <row r="33" spans="1:17" s="5" customFormat="1" ht="15" customHeight="1">
      <c r="A33" s="504"/>
      <c r="B33" s="197"/>
      <c r="C33" s="207"/>
      <c r="D33" s="207"/>
      <c r="E33" s="207"/>
      <c r="F33" s="207"/>
      <c r="G33" s="207"/>
      <c r="H33" s="208"/>
      <c r="I33" s="209"/>
      <c r="J33" s="210"/>
      <c r="K33" s="210"/>
      <c r="L33" s="210"/>
      <c r="M33" s="210"/>
      <c r="N33" s="210"/>
      <c r="O33" s="210"/>
      <c r="P33" s="210"/>
      <c r="Q33" s="198"/>
    </row>
    <row r="34" spans="1:17" s="46" customFormat="1" ht="99.95" customHeight="1">
      <c r="A34" s="504"/>
      <c r="B34" s="197"/>
      <c r="C34" s="497" t="s">
        <v>16</v>
      </c>
      <c r="D34" s="497"/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497"/>
      <c r="P34" s="497"/>
      <c r="Q34" s="198">
        <v>13</v>
      </c>
    </row>
    <row r="35" spans="1:17" s="5" customFormat="1" ht="15" customHeight="1">
      <c r="A35" s="504"/>
      <c r="B35" s="197"/>
      <c r="C35" s="207"/>
      <c r="D35" s="207"/>
      <c r="E35" s="207"/>
      <c r="F35" s="207"/>
      <c r="G35" s="207"/>
      <c r="H35" s="211"/>
      <c r="I35" s="209"/>
      <c r="J35" s="210"/>
      <c r="K35" s="210"/>
      <c r="L35" s="210"/>
      <c r="M35" s="210"/>
      <c r="N35" s="210"/>
      <c r="O35" s="210"/>
      <c r="P35" s="210"/>
      <c r="Q35" s="198"/>
    </row>
    <row r="36" spans="1:17" s="46" customFormat="1" ht="99.95" customHeight="1">
      <c r="A36" s="504"/>
      <c r="B36" s="197"/>
      <c r="C36" s="497" t="s">
        <v>17</v>
      </c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497"/>
      <c r="P36" s="497"/>
      <c r="Q36" s="198">
        <v>14</v>
      </c>
    </row>
    <row r="37" spans="1:17" s="5" customFormat="1" ht="15" customHeight="1">
      <c r="A37" s="504"/>
      <c r="B37" s="197"/>
      <c r="C37" s="212"/>
      <c r="D37" s="207"/>
      <c r="E37" s="207"/>
      <c r="F37" s="207"/>
      <c r="G37" s="207"/>
      <c r="H37" s="209"/>
      <c r="I37" s="209"/>
      <c r="J37" s="210"/>
      <c r="K37" s="210"/>
      <c r="L37" s="210"/>
      <c r="M37" s="210"/>
      <c r="N37" s="210"/>
      <c r="O37" s="210"/>
      <c r="P37" s="210"/>
      <c r="Q37" s="198"/>
    </row>
    <row r="38" spans="1:17" s="46" customFormat="1" ht="99.95" customHeight="1">
      <c r="A38" s="504"/>
      <c r="B38" s="197"/>
      <c r="C38" s="498" t="s">
        <v>18</v>
      </c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198">
        <v>15</v>
      </c>
    </row>
    <row r="39" spans="1:17" s="5" customFormat="1" ht="15" customHeight="1">
      <c r="A39" s="504"/>
      <c r="B39" s="197"/>
      <c r="C39" s="9"/>
      <c r="D39" s="9"/>
      <c r="E39" s="9"/>
      <c r="F39" s="9"/>
      <c r="G39" s="9"/>
      <c r="H39" s="4"/>
      <c r="I39" s="6"/>
      <c r="Q39" s="198"/>
    </row>
    <row r="40" spans="1:17" s="46" customFormat="1" ht="99.95" customHeight="1">
      <c r="A40" s="504"/>
      <c r="B40" s="197"/>
      <c r="C40" s="497" t="s">
        <v>552</v>
      </c>
      <c r="D40" s="497"/>
      <c r="E40" s="497"/>
      <c r="F40" s="497"/>
      <c r="G40" s="497"/>
      <c r="H40" s="497"/>
      <c r="I40" s="497"/>
      <c r="J40" s="497"/>
      <c r="K40" s="497"/>
      <c r="L40" s="497"/>
      <c r="M40" s="497"/>
      <c r="N40" s="497"/>
      <c r="O40" s="497"/>
      <c r="P40" s="497"/>
      <c r="Q40" s="198">
        <v>16</v>
      </c>
    </row>
    <row r="41" spans="1:17" s="46" customFormat="1" ht="24.95" customHeight="1">
      <c r="A41" s="504"/>
      <c r="B41" s="197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198"/>
    </row>
    <row r="42" spans="1:17" s="46" customFormat="1" ht="99.95" customHeight="1">
      <c r="A42" s="504"/>
      <c r="B42" s="197"/>
      <c r="C42" s="497" t="s">
        <v>3</v>
      </c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198">
        <v>17</v>
      </c>
    </row>
    <row r="43" spans="1:17" s="5" customFormat="1" ht="15" customHeight="1">
      <c r="A43" s="504"/>
      <c r="B43" s="197"/>
      <c r="C43" s="9"/>
      <c r="D43" s="9"/>
      <c r="E43" s="9"/>
      <c r="F43" s="9"/>
      <c r="G43" s="9"/>
      <c r="H43" s="10"/>
      <c r="I43" s="6"/>
      <c r="Q43" s="198"/>
    </row>
    <row r="44" spans="1:17" s="46" customFormat="1" ht="99.95" customHeight="1">
      <c r="A44" s="504"/>
      <c r="B44" s="197"/>
      <c r="C44" s="501" t="s">
        <v>19</v>
      </c>
      <c r="D44" s="501"/>
      <c r="E44" s="501"/>
      <c r="F44" s="501"/>
      <c r="G44" s="501"/>
      <c r="H44" s="501"/>
      <c r="I44" s="501"/>
      <c r="J44" s="501"/>
      <c r="K44" s="501"/>
      <c r="L44" s="501"/>
      <c r="M44" s="501"/>
      <c r="N44" s="501"/>
      <c r="O44" s="501"/>
      <c r="P44" s="501"/>
      <c r="Q44" s="206"/>
    </row>
    <row r="45" spans="1:17" s="5" customFormat="1" ht="15" customHeight="1">
      <c r="A45" s="504"/>
      <c r="B45" s="197"/>
      <c r="C45" s="15"/>
      <c r="D45" s="16"/>
      <c r="E45" s="16"/>
      <c r="F45" s="16"/>
      <c r="G45" s="16"/>
      <c r="H45" s="17"/>
      <c r="I45" s="18"/>
      <c r="Q45" s="198"/>
    </row>
    <row r="46" spans="1:17" s="5" customFormat="1" ht="78" customHeight="1">
      <c r="A46" s="504"/>
      <c r="B46" s="197"/>
      <c r="C46" s="502" t="s">
        <v>20</v>
      </c>
      <c r="D46" s="502"/>
      <c r="E46" s="502"/>
      <c r="F46" s="502"/>
      <c r="G46" s="502"/>
      <c r="H46" s="502"/>
      <c r="I46" s="502"/>
      <c r="J46" s="502"/>
      <c r="K46" s="502"/>
      <c r="L46" s="502"/>
      <c r="M46" s="502"/>
      <c r="N46" s="502"/>
      <c r="O46" s="502"/>
      <c r="P46" s="502"/>
      <c r="Q46" s="198">
        <v>18</v>
      </c>
    </row>
    <row r="47" spans="1:17" ht="24.95" customHeight="1">
      <c r="A47" s="504"/>
      <c r="B47" s="197"/>
      <c r="C47" s="214"/>
      <c r="D47" s="215"/>
      <c r="E47" s="215"/>
      <c r="F47" s="215"/>
      <c r="G47" s="215"/>
      <c r="H47" s="216"/>
      <c r="I47" s="217"/>
      <c r="J47" s="127"/>
      <c r="K47" s="127"/>
      <c r="L47" s="127"/>
      <c r="M47" s="127"/>
      <c r="N47" s="127"/>
      <c r="O47" s="218"/>
      <c r="P47" s="127"/>
    </row>
    <row r="48" spans="1:17" ht="60" customHeight="1">
      <c r="A48" s="504"/>
      <c r="B48" s="197"/>
      <c r="C48" s="503" t="s">
        <v>21</v>
      </c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  <c r="Q48" s="198">
        <v>19</v>
      </c>
    </row>
    <row r="49" spans="1:23" ht="24.95" customHeight="1">
      <c r="A49" s="504"/>
      <c r="C49" s="215"/>
      <c r="D49" s="215"/>
      <c r="E49" s="215"/>
      <c r="F49" s="215"/>
      <c r="G49" s="215"/>
      <c r="H49" s="216"/>
      <c r="I49" s="217"/>
      <c r="J49" s="219"/>
      <c r="K49" s="219"/>
      <c r="L49" s="219"/>
      <c r="M49" s="219"/>
      <c r="N49" s="219"/>
      <c r="O49" s="220"/>
      <c r="P49" s="219"/>
      <c r="Q49" s="221"/>
      <c r="R49" s="203"/>
      <c r="S49" s="203"/>
      <c r="T49" s="203"/>
      <c r="U49" s="203"/>
      <c r="V49" s="203"/>
      <c r="W49" s="204"/>
    </row>
    <row r="50" spans="1:23" ht="78" customHeight="1">
      <c r="A50" s="504"/>
      <c r="C50" s="502" t="s">
        <v>21</v>
      </c>
      <c r="D50" s="502"/>
      <c r="E50" s="502"/>
      <c r="F50" s="502"/>
      <c r="G50" s="502"/>
      <c r="H50" s="502"/>
      <c r="I50" s="502"/>
      <c r="J50" s="502"/>
      <c r="K50" s="502"/>
      <c r="L50" s="502"/>
      <c r="M50" s="502"/>
      <c r="N50" s="502"/>
      <c r="O50" s="502"/>
      <c r="P50" s="502"/>
      <c r="Q50" s="198">
        <v>20</v>
      </c>
      <c r="R50" s="5"/>
      <c r="S50" s="5"/>
      <c r="T50" s="5"/>
      <c r="U50" s="5"/>
      <c r="V50" s="5"/>
      <c r="W50" s="5"/>
    </row>
    <row r="51" spans="1:23" ht="24.95" customHeight="1">
      <c r="A51" s="504" t="s">
        <v>0</v>
      </c>
      <c r="C51" s="215"/>
      <c r="D51" s="215"/>
      <c r="E51" s="215"/>
      <c r="F51" s="215"/>
      <c r="G51" s="215"/>
      <c r="H51" s="222"/>
      <c r="I51" s="217"/>
      <c r="J51" s="127"/>
      <c r="K51" s="127"/>
      <c r="L51" s="127"/>
      <c r="M51" s="127"/>
      <c r="N51" s="127"/>
      <c r="O51" s="223"/>
      <c r="P51" s="127"/>
      <c r="Q51" s="1"/>
      <c r="W51" s="45"/>
    </row>
    <row r="52" spans="1:23" ht="78" customHeight="1">
      <c r="A52" s="504"/>
      <c r="C52" s="502" t="s">
        <v>22</v>
      </c>
      <c r="D52" s="502"/>
      <c r="E52" s="502"/>
      <c r="F52" s="502"/>
      <c r="G52" s="502"/>
      <c r="H52" s="502"/>
      <c r="I52" s="502"/>
      <c r="J52" s="502"/>
      <c r="K52" s="502"/>
      <c r="L52" s="502"/>
      <c r="M52" s="502"/>
      <c r="N52" s="502"/>
      <c r="O52" s="502"/>
      <c r="P52" s="502"/>
      <c r="Q52" s="198">
        <v>21</v>
      </c>
      <c r="R52" s="7"/>
      <c r="S52" s="7"/>
      <c r="T52" s="7"/>
      <c r="U52" s="7"/>
      <c r="V52" s="7"/>
      <c r="W52" s="7"/>
    </row>
    <row r="53" spans="1:23" ht="24.95" customHeight="1">
      <c r="A53" s="504"/>
      <c r="C53" s="215"/>
      <c r="D53" s="215"/>
      <c r="E53" s="215"/>
      <c r="F53" s="215"/>
      <c r="G53" s="215"/>
      <c r="H53" s="222"/>
      <c r="I53" s="217"/>
      <c r="J53" s="127"/>
      <c r="K53" s="127"/>
      <c r="L53" s="127"/>
      <c r="M53" s="127"/>
      <c r="N53" s="127"/>
      <c r="O53" s="223"/>
      <c r="P53" s="127"/>
      <c r="Q53" s="1"/>
      <c r="W53" s="45"/>
    </row>
    <row r="54" spans="1:23" ht="78" customHeight="1">
      <c r="A54" s="504"/>
      <c r="C54" s="503" t="s">
        <v>23</v>
      </c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198">
        <v>22</v>
      </c>
      <c r="R54" s="11"/>
      <c r="S54" s="11"/>
      <c r="T54" s="6"/>
      <c r="U54" s="6"/>
      <c r="V54" s="6"/>
      <c r="W54" s="4"/>
    </row>
    <row r="55" spans="1:23" ht="24.95" customHeight="1">
      <c r="A55" s="504"/>
      <c r="C55" s="215"/>
      <c r="D55" s="215"/>
      <c r="E55" s="215"/>
      <c r="F55" s="215"/>
      <c r="G55" s="215"/>
      <c r="H55" s="222"/>
      <c r="I55" s="217"/>
      <c r="J55" s="127"/>
      <c r="K55" s="127"/>
      <c r="L55" s="127"/>
      <c r="M55" s="127"/>
      <c r="N55" s="127"/>
      <c r="O55" s="218"/>
      <c r="P55" s="127"/>
      <c r="Q55" s="1"/>
      <c r="W55" s="46"/>
    </row>
    <row r="56" spans="1:23" ht="78" customHeight="1">
      <c r="A56" s="504"/>
      <c r="C56" s="502" t="s">
        <v>24</v>
      </c>
      <c r="D56" s="502"/>
      <c r="E56" s="502"/>
      <c r="F56" s="502"/>
      <c r="G56" s="502"/>
      <c r="H56" s="502"/>
      <c r="I56" s="502"/>
      <c r="J56" s="502"/>
      <c r="K56" s="502"/>
      <c r="L56" s="502"/>
      <c r="M56" s="502"/>
      <c r="N56" s="502"/>
      <c r="O56" s="502"/>
      <c r="P56" s="502"/>
      <c r="Q56" s="198">
        <v>23</v>
      </c>
      <c r="R56" s="5"/>
      <c r="S56" s="5"/>
      <c r="T56" s="5"/>
      <c r="U56" s="5"/>
      <c r="V56" s="5"/>
      <c r="W56" s="5"/>
    </row>
    <row r="57" spans="1:23" ht="24.95" customHeight="1">
      <c r="A57" s="504"/>
      <c r="C57" s="20"/>
      <c r="D57" s="20"/>
      <c r="E57" s="20"/>
      <c r="F57" s="20"/>
      <c r="G57" s="20"/>
      <c r="H57" s="22"/>
      <c r="I57" s="21"/>
      <c r="O57" s="45"/>
      <c r="P57" s="46"/>
      <c r="Q57" s="1"/>
      <c r="W57" s="45"/>
    </row>
    <row r="58" spans="1:23" ht="78" customHeight="1">
      <c r="A58" s="504"/>
      <c r="C58" s="501" t="s">
        <v>45</v>
      </c>
      <c r="D58" s="501"/>
      <c r="E58" s="501"/>
      <c r="F58" s="501"/>
      <c r="G58" s="501"/>
      <c r="H58" s="501"/>
      <c r="I58" s="501"/>
      <c r="J58" s="501"/>
      <c r="K58" s="501"/>
      <c r="L58" s="501"/>
      <c r="M58" s="501"/>
      <c r="N58" s="501"/>
      <c r="O58" s="501"/>
      <c r="P58" s="501"/>
      <c r="Q58" s="206"/>
      <c r="R58" s="5"/>
      <c r="S58" s="5"/>
      <c r="T58" s="5"/>
      <c r="U58" s="5"/>
      <c r="V58" s="5"/>
      <c r="W58" s="5"/>
    </row>
    <row r="59" spans="1:23" ht="24.95" customHeight="1">
      <c r="A59" s="504"/>
      <c r="C59" s="20"/>
      <c r="D59" s="20"/>
      <c r="E59" s="20"/>
      <c r="F59" s="20"/>
      <c r="G59" s="20"/>
      <c r="H59" s="22"/>
      <c r="I59" s="21"/>
      <c r="O59" s="45"/>
      <c r="P59" s="46"/>
      <c r="Q59" s="1"/>
      <c r="W59" s="45"/>
    </row>
    <row r="60" spans="1:23" ht="78" customHeight="1">
      <c r="A60" s="504"/>
      <c r="C60" s="503" t="s">
        <v>553</v>
      </c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3"/>
      <c r="P60" s="503"/>
      <c r="Q60" s="224">
        <v>24</v>
      </c>
      <c r="R60" s="6"/>
      <c r="S60" s="6"/>
      <c r="T60" s="6"/>
      <c r="U60" s="6"/>
      <c r="V60" s="6"/>
      <c r="W60" s="4"/>
    </row>
    <row r="61" spans="1:23" ht="24.95" customHeight="1">
      <c r="A61" s="504"/>
      <c r="C61" s="205"/>
      <c r="D61" s="205"/>
      <c r="E61" s="205"/>
      <c r="F61" s="205"/>
      <c r="G61" s="205"/>
      <c r="H61" s="225"/>
      <c r="I61" s="226"/>
      <c r="J61" s="225"/>
      <c r="K61" s="225"/>
      <c r="L61" s="225"/>
      <c r="M61" s="225"/>
      <c r="N61" s="225"/>
      <c r="O61" s="213"/>
      <c r="P61" s="225"/>
      <c r="Q61" s="1"/>
      <c r="W61" s="45"/>
    </row>
    <row r="62" spans="1:23" ht="78" customHeight="1">
      <c r="A62" s="504"/>
      <c r="C62" s="503" t="s">
        <v>554</v>
      </c>
      <c r="D62" s="503"/>
      <c r="E62" s="503"/>
      <c r="F62" s="503"/>
      <c r="G62" s="503"/>
      <c r="H62" s="503"/>
      <c r="I62" s="503"/>
      <c r="J62" s="503"/>
      <c r="K62" s="503"/>
      <c r="L62" s="503"/>
      <c r="M62" s="503"/>
      <c r="N62" s="503"/>
      <c r="O62" s="503"/>
      <c r="P62" s="503"/>
      <c r="Q62" s="198">
        <v>25</v>
      </c>
      <c r="R62" s="5"/>
      <c r="S62" s="5"/>
      <c r="T62" s="5"/>
      <c r="U62" s="5"/>
      <c r="V62" s="5"/>
      <c r="W62" s="5"/>
    </row>
    <row r="63" spans="1:23" ht="24.95" customHeight="1">
      <c r="A63" s="504"/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13"/>
      <c r="P63" s="225"/>
      <c r="Q63" s="1"/>
      <c r="W63" s="45"/>
    </row>
    <row r="64" spans="1:23" ht="78" customHeight="1">
      <c r="A64" s="504"/>
      <c r="C64" s="503" t="s">
        <v>555</v>
      </c>
      <c r="D64" s="503"/>
      <c r="E64" s="503"/>
      <c r="F64" s="503"/>
      <c r="G64" s="503"/>
      <c r="H64" s="503"/>
      <c r="I64" s="503"/>
      <c r="J64" s="503"/>
      <c r="K64" s="503"/>
      <c r="L64" s="503"/>
      <c r="M64" s="503"/>
      <c r="N64" s="503"/>
      <c r="O64" s="503"/>
      <c r="P64" s="503"/>
      <c r="Q64" s="227">
        <v>26</v>
      </c>
      <c r="R64" s="11"/>
      <c r="S64" s="11"/>
      <c r="T64" s="6"/>
      <c r="U64" s="6"/>
      <c r="V64" s="6"/>
      <c r="W64" s="4"/>
    </row>
    <row r="65" spans="1:23" ht="24.75" customHeight="1">
      <c r="A65" s="504"/>
      <c r="C65" s="225"/>
      <c r="D65" s="225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13"/>
      <c r="P65" s="225"/>
      <c r="Q65" s="1"/>
      <c r="W65" s="45"/>
    </row>
    <row r="66" spans="1:23" ht="78" customHeight="1">
      <c r="A66" s="504"/>
      <c r="C66" s="502" t="s">
        <v>556</v>
      </c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224">
        <v>27</v>
      </c>
      <c r="R66" s="6"/>
      <c r="S66" s="6"/>
      <c r="T66" s="6"/>
      <c r="U66" s="6"/>
      <c r="V66" s="6"/>
      <c r="W66" s="4"/>
    </row>
    <row r="67" spans="1:23" ht="24.75" customHeight="1">
      <c r="A67" s="504"/>
      <c r="C67" s="225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13"/>
      <c r="P67" s="225"/>
      <c r="Q67" s="1"/>
      <c r="W67" s="45"/>
    </row>
    <row r="68" spans="1:23" ht="78" customHeight="1">
      <c r="A68" s="504"/>
      <c r="C68" s="502" t="s">
        <v>557</v>
      </c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198">
        <v>28</v>
      </c>
      <c r="R68" s="5"/>
      <c r="S68" s="5"/>
      <c r="T68" s="5"/>
      <c r="U68" s="5"/>
      <c r="V68" s="5"/>
      <c r="W68" s="5"/>
    </row>
    <row r="69" spans="1:23" ht="24.95" customHeight="1">
      <c r="A69" s="504"/>
      <c r="C69" s="23"/>
      <c r="D69" s="23"/>
      <c r="E69" s="23"/>
      <c r="F69" s="23"/>
      <c r="G69" s="23"/>
      <c r="H69" s="22"/>
      <c r="I69" s="23"/>
      <c r="O69" s="1"/>
      <c r="P69" s="46"/>
      <c r="Q69" s="1"/>
      <c r="W69" s="45"/>
    </row>
    <row r="70" spans="1:23" ht="78" customHeight="1">
      <c r="A70" s="504"/>
      <c r="C70" s="500" t="s">
        <v>52</v>
      </c>
      <c r="D70" s="500"/>
      <c r="E70" s="500"/>
      <c r="F70" s="500"/>
      <c r="G70" s="500"/>
      <c r="H70" s="500"/>
      <c r="I70" s="500"/>
      <c r="J70" s="500"/>
      <c r="K70" s="500"/>
      <c r="L70" s="500"/>
      <c r="M70" s="500"/>
      <c r="N70" s="500"/>
      <c r="O70" s="500"/>
      <c r="P70" s="500"/>
      <c r="Q70" s="228"/>
      <c r="R70" s="41"/>
      <c r="S70" s="41"/>
      <c r="T70" s="41"/>
      <c r="U70" s="41"/>
      <c r="V70" s="41"/>
      <c r="W70" s="4"/>
    </row>
    <row r="71" spans="1:23" ht="24.95" customHeight="1">
      <c r="A71" s="504"/>
      <c r="O71" s="45"/>
      <c r="P71" s="46"/>
      <c r="Q71" s="1"/>
      <c r="W71" s="45"/>
    </row>
    <row r="72" spans="1:23" ht="78" customHeight="1">
      <c r="A72" s="504"/>
      <c r="C72" s="497" t="s">
        <v>47</v>
      </c>
      <c r="D72" s="497"/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497"/>
      <c r="P72" s="497"/>
      <c r="Q72" s="229" t="s">
        <v>558</v>
      </c>
      <c r="R72" s="13"/>
      <c r="S72" s="13"/>
      <c r="T72" s="6"/>
      <c r="U72" s="6"/>
      <c r="V72" s="6"/>
      <c r="W72" s="10"/>
    </row>
    <row r="73" spans="1:23" ht="24.95" customHeight="1">
      <c r="A73" s="504"/>
      <c r="O73" s="51"/>
      <c r="P73" s="46"/>
      <c r="Q73" s="1"/>
      <c r="W73" s="45"/>
    </row>
    <row r="74" spans="1:23" ht="78" customHeight="1">
      <c r="A74" s="504"/>
      <c r="C74" s="497" t="s">
        <v>48</v>
      </c>
      <c r="D74" s="497"/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497"/>
      <c r="P74" s="497"/>
      <c r="Q74" s="198">
        <v>30</v>
      </c>
      <c r="R74" s="11"/>
      <c r="S74" s="11"/>
      <c r="T74" s="6"/>
      <c r="U74" s="6"/>
      <c r="V74" s="6"/>
      <c r="W74" s="4"/>
    </row>
    <row r="75" spans="1:23" ht="24.95" customHeight="1">
      <c r="A75" s="504"/>
      <c r="O75" s="45"/>
      <c r="P75" s="46"/>
      <c r="R75" s="46"/>
      <c r="S75" s="46"/>
      <c r="T75" s="46"/>
      <c r="U75" s="46"/>
      <c r="V75" s="46"/>
      <c r="W75" s="46"/>
    </row>
    <row r="76" spans="1:23" ht="78" customHeight="1">
      <c r="A76" s="504"/>
      <c r="C76" s="497" t="s">
        <v>49</v>
      </c>
      <c r="D76" s="497"/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497"/>
      <c r="P76" s="497"/>
      <c r="Q76" s="198">
        <v>31</v>
      </c>
      <c r="R76" s="5"/>
      <c r="S76" s="5"/>
      <c r="T76" s="5"/>
      <c r="U76" s="5"/>
      <c r="V76" s="5"/>
      <c r="W76" s="5"/>
    </row>
    <row r="77" spans="1:23" ht="24.95" customHeight="1">
      <c r="A77" s="504"/>
      <c r="O77" s="45"/>
      <c r="P77" s="46"/>
      <c r="R77" s="46"/>
      <c r="S77" s="46"/>
      <c r="T77" s="46"/>
      <c r="U77" s="46"/>
      <c r="V77" s="46"/>
      <c r="W77" s="46"/>
    </row>
    <row r="78" spans="1:23" ht="78" customHeight="1">
      <c r="A78" s="504"/>
      <c r="C78" s="497" t="s">
        <v>50</v>
      </c>
      <c r="D78" s="497"/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497"/>
      <c r="P78" s="497"/>
      <c r="Q78" s="224">
        <v>32</v>
      </c>
      <c r="R78" s="6"/>
      <c r="S78" s="6"/>
      <c r="T78" s="6"/>
      <c r="U78" s="6"/>
      <c r="V78" s="6"/>
      <c r="W78" s="10"/>
    </row>
    <row r="79" spans="1:23" ht="24.95" customHeight="1">
      <c r="A79" s="504"/>
      <c r="O79" s="45"/>
      <c r="P79" s="46"/>
      <c r="R79" s="46"/>
      <c r="S79" s="46"/>
      <c r="T79" s="46"/>
      <c r="U79" s="46"/>
      <c r="V79" s="46"/>
      <c r="W79" s="46"/>
    </row>
    <row r="80" spans="1:23" ht="78" customHeight="1">
      <c r="A80" s="504"/>
      <c r="C80" s="497" t="s">
        <v>559</v>
      </c>
      <c r="D80" s="497"/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497"/>
      <c r="P80" s="497"/>
      <c r="Q80" s="198">
        <v>33</v>
      </c>
      <c r="R80" s="5"/>
      <c r="S80" s="5"/>
      <c r="T80" s="5"/>
      <c r="U80" s="5"/>
      <c r="V80" s="5"/>
      <c r="W80" s="5"/>
    </row>
    <row r="81" spans="1:23" ht="24.95" customHeight="1">
      <c r="A81" s="504"/>
      <c r="O81" s="1"/>
      <c r="P81" s="46"/>
      <c r="R81" s="46"/>
      <c r="S81" s="46"/>
      <c r="T81" s="46"/>
      <c r="U81" s="46"/>
      <c r="V81" s="46"/>
      <c r="W81" s="46"/>
    </row>
    <row r="82" spans="1:23" ht="78" customHeight="1">
      <c r="A82" s="504"/>
      <c r="C82" s="501" t="s">
        <v>25</v>
      </c>
      <c r="D82" s="501"/>
      <c r="E82" s="501"/>
      <c r="F82" s="501"/>
      <c r="G82" s="501"/>
      <c r="H82" s="501"/>
      <c r="I82" s="501"/>
      <c r="J82" s="501"/>
      <c r="K82" s="501"/>
      <c r="L82" s="501"/>
      <c r="M82" s="501"/>
      <c r="N82" s="501"/>
      <c r="O82" s="501"/>
      <c r="P82" s="501"/>
      <c r="Q82" s="206"/>
      <c r="R82" s="5"/>
      <c r="S82" s="5"/>
      <c r="T82" s="5"/>
      <c r="U82" s="5"/>
      <c r="V82" s="5"/>
      <c r="W82" s="5"/>
    </row>
    <row r="83" spans="1:23" ht="24.95" customHeight="1">
      <c r="A83" s="504"/>
      <c r="O83" s="45"/>
      <c r="P83" s="46"/>
      <c r="R83" s="46"/>
      <c r="S83" s="46"/>
      <c r="T83" s="46"/>
      <c r="U83" s="46"/>
      <c r="V83" s="46"/>
      <c r="W83" s="46"/>
    </row>
    <row r="84" spans="1:23" ht="78" customHeight="1">
      <c r="A84" s="504"/>
      <c r="C84" s="503" t="s">
        <v>26</v>
      </c>
      <c r="D84" s="503"/>
      <c r="E84" s="503"/>
      <c r="F84" s="503"/>
      <c r="G84" s="503"/>
      <c r="H84" s="503"/>
      <c r="I84" s="503"/>
      <c r="J84" s="503"/>
      <c r="K84" s="503"/>
      <c r="L84" s="503"/>
      <c r="M84" s="503"/>
      <c r="N84" s="503"/>
      <c r="O84" s="503"/>
      <c r="P84" s="503"/>
      <c r="Q84" s="230">
        <v>34</v>
      </c>
      <c r="R84" s="41"/>
      <c r="S84" s="41"/>
      <c r="T84" s="41"/>
      <c r="U84" s="41"/>
      <c r="V84" s="41"/>
      <c r="W84" s="4"/>
    </row>
    <row r="85" spans="1:23" ht="24.95" customHeight="1">
      <c r="A85" s="504"/>
      <c r="O85" s="45"/>
      <c r="P85" s="46"/>
      <c r="R85" s="46"/>
      <c r="S85" s="46"/>
      <c r="T85" s="46"/>
      <c r="U85" s="46"/>
      <c r="V85" s="46"/>
      <c r="W85" s="46"/>
    </row>
    <row r="86" spans="1:23" ht="78" customHeight="1">
      <c r="A86" s="504"/>
      <c r="C86" s="503" t="s">
        <v>27</v>
      </c>
      <c r="D86" s="503"/>
      <c r="E86" s="503"/>
      <c r="F86" s="503"/>
      <c r="G86" s="503"/>
      <c r="H86" s="503"/>
      <c r="I86" s="503"/>
      <c r="J86" s="503"/>
      <c r="K86" s="503"/>
      <c r="L86" s="503"/>
      <c r="M86" s="503"/>
      <c r="N86" s="503"/>
      <c r="O86" s="503"/>
      <c r="P86" s="503"/>
      <c r="Q86" s="198">
        <v>35</v>
      </c>
      <c r="R86" s="5"/>
      <c r="S86" s="5"/>
      <c r="T86" s="5"/>
      <c r="U86" s="5"/>
      <c r="V86" s="5"/>
      <c r="W86" s="5"/>
    </row>
    <row r="87" spans="1:23" ht="24.95" customHeight="1">
      <c r="A87" s="504"/>
      <c r="O87" s="50"/>
      <c r="P87" s="46"/>
      <c r="R87" s="46"/>
      <c r="S87" s="46"/>
      <c r="T87" s="46"/>
      <c r="U87" s="46"/>
      <c r="V87" s="46"/>
      <c r="W87" s="46"/>
    </row>
    <row r="88" spans="1:23" ht="78" customHeight="1">
      <c r="A88" s="504"/>
      <c r="C88" s="503" t="s">
        <v>28</v>
      </c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198">
        <v>36</v>
      </c>
      <c r="R88" s="5"/>
      <c r="S88" s="5"/>
      <c r="T88" s="5"/>
      <c r="U88" s="5"/>
      <c r="V88" s="5"/>
      <c r="W88" s="5"/>
    </row>
    <row r="89" spans="1:23" ht="24.95" customHeight="1">
      <c r="A89" s="504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04"/>
      <c r="C90" s="503" t="s">
        <v>29</v>
      </c>
      <c r="D90" s="503"/>
      <c r="E90" s="503"/>
      <c r="F90" s="503"/>
      <c r="G90" s="503"/>
      <c r="H90" s="503"/>
      <c r="I90" s="503"/>
      <c r="J90" s="503"/>
      <c r="K90" s="503"/>
      <c r="L90" s="503"/>
      <c r="M90" s="503"/>
      <c r="N90" s="503"/>
      <c r="O90" s="503"/>
      <c r="P90" s="503"/>
      <c r="Q90" s="198">
        <v>37</v>
      </c>
    </row>
    <row r="91" spans="1:23" ht="24.95" customHeight="1">
      <c r="A91" s="504"/>
      <c r="J91" s="23"/>
      <c r="K91" s="23"/>
      <c r="L91" s="21"/>
      <c r="M91" s="21"/>
      <c r="N91" s="21"/>
      <c r="O91" s="24"/>
    </row>
    <row r="92" spans="1:23" ht="78" customHeight="1">
      <c r="A92" s="504"/>
      <c r="C92" s="503" t="s">
        <v>30</v>
      </c>
      <c r="D92" s="503"/>
      <c r="E92" s="503"/>
      <c r="F92" s="503"/>
      <c r="G92" s="503"/>
      <c r="H92" s="503"/>
      <c r="I92" s="503"/>
      <c r="J92" s="503"/>
      <c r="K92" s="503"/>
      <c r="L92" s="503"/>
      <c r="M92" s="503"/>
      <c r="N92" s="503"/>
      <c r="O92" s="503"/>
      <c r="P92" s="503"/>
      <c r="Q92" s="198">
        <v>38</v>
      </c>
    </row>
    <row r="93" spans="1:23" ht="24.95" customHeight="1">
      <c r="A93" s="504"/>
    </row>
    <row r="94" spans="1:23" ht="78" customHeight="1">
      <c r="A94" s="504"/>
      <c r="C94" s="503" t="s">
        <v>31</v>
      </c>
      <c r="D94" s="503"/>
      <c r="E94" s="503"/>
      <c r="F94" s="503"/>
      <c r="G94" s="503"/>
      <c r="H94" s="503"/>
      <c r="I94" s="503"/>
      <c r="J94" s="503"/>
      <c r="K94" s="503"/>
      <c r="L94" s="503"/>
      <c r="M94" s="503"/>
      <c r="N94" s="503"/>
      <c r="O94" s="503"/>
      <c r="P94" s="503"/>
      <c r="Q94" s="198">
        <v>39</v>
      </c>
    </row>
    <row r="95" spans="1:23" ht="24.95" customHeight="1">
      <c r="A95" s="504"/>
    </row>
    <row r="96" spans="1:23" ht="78" customHeight="1">
      <c r="A96" s="504"/>
      <c r="C96" s="503" t="s">
        <v>32</v>
      </c>
      <c r="D96" s="503"/>
      <c r="E96" s="503"/>
      <c r="F96" s="503"/>
      <c r="G96" s="503"/>
      <c r="H96" s="503"/>
      <c r="I96" s="503"/>
      <c r="J96" s="503"/>
      <c r="K96" s="503"/>
      <c r="L96" s="503"/>
      <c r="M96" s="503"/>
      <c r="N96" s="503"/>
      <c r="O96" s="503"/>
      <c r="P96" s="503"/>
      <c r="Q96" s="198">
        <v>40</v>
      </c>
    </row>
    <row r="97" spans="1:17" ht="24.95" customHeight="1">
      <c r="A97" s="504"/>
    </row>
    <row r="98" spans="1:17" ht="78" customHeight="1">
      <c r="A98" s="504"/>
      <c r="C98" s="503" t="s">
        <v>33</v>
      </c>
      <c r="D98" s="503"/>
      <c r="E98" s="503"/>
      <c r="F98" s="503"/>
      <c r="G98" s="503"/>
      <c r="H98" s="503"/>
      <c r="I98" s="503"/>
      <c r="J98" s="503"/>
      <c r="K98" s="503"/>
      <c r="L98" s="503"/>
      <c r="M98" s="503"/>
      <c r="N98" s="503"/>
      <c r="O98" s="503"/>
      <c r="P98" s="503"/>
      <c r="Q98" s="198">
        <v>41</v>
      </c>
    </row>
    <row r="99" spans="1:17" ht="24.95" customHeight="1">
      <c r="A99" s="504"/>
    </row>
    <row r="100" spans="1:17" ht="78" customHeight="1">
      <c r="A100" s="504"/>
      <c r="C100" s="503" t="s">
        <v>34</v>
      </c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198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7524B-3FD9-4369-870D-DB51FF2AD4F0}">
  <sheetPr codeName="Hoja20"/>
  <dimension ref="A1:AX54"/>
  <sheetViews>
    <sheetView view="pageBreakPreview" topLeftCell="A3" zoomScale="55" zoomScaleNormal="70" zoomScaleSheetLayoutView="55" workbookViewId="0">
      <selection activeCell="AX5" sqref="AX5:AX6"/>
    </sheetView>
  </sheetViews>
  <sheetFormatPr baseColWidth="10" defaultRowHeight="15"/>
  <cols>
    <col min="1" max="1" width="54" style="53" customWidth="1"/>
    <col min="2" max="2" width="1.7109375" style="53" customWidth="1"/>
    <col min="3" max="7" width="7.42578125" style="53" customWidth="1"/>
    <col min="8" max="8" width="10.42578125" style="53" customWidth="1"/>
    <col min="9" max="12" width="7.42578125" style="53" customWidth="1"/>
    <col min="13" max="13" width="9.42578125" style="53" customWidth="1"/>
    <col min="14" max="14" width="7.42578125" style="53" customWidth="1"/>
    <col min="15" max="15" width="9.85546875" style="53" customWidth="1"/>
    <col min="16" max="16" width="7.42578125" style="53" customWidth="1"/>
    <col min="17" max="17" width="9.5703125" style="53" customWidth="1"/>
    <col min="18" max="20" width="7.42578125" style="53" customWidth="1"/>
    <col min="21" max="21" width="9.5703125" style="53" customWidth="1"/>
    <col min="22" max="22" width="7.42578125" style="53" customWidth="1"/>
    <col min="23" max="23" width="10.140625" style="53" customWidth="1"/>
    <col min="24" max="29" width="7.42578125" style="53" customWidth="1"/>
    <col min="30" max="30" width="9.5703125" style="53" customWidth="1"/>
    <col min="31" max="31" width="7.42578125" style="53" customWidth="1"/>
    <col min="32" max="32" width="11" style="53" customWidth="1"/>
    <col min="33" max="39" width="7.42578125" style="53" customWidth="1"/>
    <col min="40" max="40" width="9.28515625" style="53" customWidth="1"/>
    <col min="41" max="46" width="7.42578125" style="53" customWidth="1"/>
    <col min="47" max="47" width="9.140625" style="53" customWidth="1"/>
    <col min="48" max="48" width="7.42578125" style="53" customWidth="1"/>
    <col min="49" max="49" width="1.7109375" style="53" customWidth="1"/>
    <col min="50" max="50" width="11.5703125" style="53" customWidth="1"/>
    <col min="51" max="16384" width="11.42578125" style="53"/>
  </cols>
  <sheetData>
    <row r="1" spans="1:50">
      <c r="A1" s="52" t="s">
        <v>53</v>
      </c>
    </row>
    <row r="2" spans="1:50" ht="30" customHeight="1">
      <c r="A2" s="554" t="s">
        <v>440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4"/>
      <c r="AK2" s="554"/>
      <c r="AL2" s="554"/>
      <c r="AM2" s="554"/>
      <c r="AN2" s="554"/>
      <c r="AO2" s="554"/>
      <c r="AP2" s="554"/>
      <c r="AQ2" s="554"/>
      <c r="AR2" s="554"/>
      <c r="AS2" s="554"/>
      <c r="AT2" s="554"/>
      <c r="AU2" s="554"/>
      <c r="AV2" s="554"/>
      <c r="AW2" s="554"/>
      <c r="AX2" s="554"/>
    </row>
    <row r="3" spans="1:50" ht="30" customHeight="1">
      <c r="A3" s="554" t="str">
        <f>UPPER(CONCATENATE("Noviembre 2023"))</f>
        <v>NOVIEMBRE 2023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K3" s="554"/>
      <c r="AL3" s="554"/>
      <c r="AM3" s="554"/>
      <c r="AN3" s="554"/>
      <c r="AO3" s="554"/>
      <c r="AP3" s="554"/>
      <c r="AQ3" s="554"/>
      <c r="AR3" s="554"/>
      <c r="AS3" s="554"/>
      <c r="AT3" s="554"/>
      <c r="AU3" s="554"/>
      <c r="AV3" s="554"/>
      <c r="AW3" s="554"/>
      <c r="AX3" s="554"/>
    </row>
    <row r="4" spans="1:50">
      <c r="A4" s="54"/>
    </row>
    <row r="5" spans="1:50" ht="24.95" customHeight="1">
      <c r="A5" s="553" t="s">
        <v>392</v>
      </c>
      <c r="B5" s="161"/>
      <c r="C5" s="550" t="s">
        <v>279</v>
      </c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1"/>
      <c r="U5" s="551"/>
      <c r="V5" s="551"/>
      <c r="W5" s="551"/>
      <c r="X5" s="551"/>
      <c r="Y5" s="551"/>
      <c r="Z5" s="551"/>
      <c r="AA5" s="551"/>
      <c r="AB5" s="551"/>
      <c r="AC5" s="551"/>
      <c r="AD5" s="551"/>
      <c r="AE5" s="551"/>
      <c r="AF5" s="551"/>
      <c r="AG5" s="551"/>
      <c r="AH5" s="551"/>
      <c r="AI5" s="551"/>
      <c r="AJ5" s="551"/>
      <c r="AK5" s="551"/>
      <c r="AL5" s="551"/>
      <c r="AM5" s="551"/>
      <c r="AN5" s="551"/>
      <c r="AO5" s="551"/>
      <c r="AP5" s="551"/>
      <c r="AQ5" s="551"/>
      <c r="AR5" s="551"/>
      <c r="AS5" s="551"/>
      <c r="AT5" s="551"/>
      <c r="AU5" s="551"/>
      <c r="AV5" s="552"/>
      <c r="AW5" s="66"/>
      <c r="AX5" s="553" t="s">
        <v>90</v>
      </c>
    </row>
    <row r="6" spans="1:50" ht="331.5" customHeight="1">
      <c r="A6" s="553"/>
      <c r="B6" s="66"/>
      <c r="C6" s="254" t="s">
        <v>55</v>
      </c>
      <c r="D6" s="254" t="s">
        <v>56</v>
      </c>
      <c r="E6" s="254" t="s">
        <v>57</v>
      </c>
      <c r="F6" s="254" t="s">
        <v>58</v>
      </c>
      <c r="G6" s="254" t="s">
        <v>61</v>
      </c>
      <c r="H6" s="254" t="s">
        <v>62</v>
      </c>
      <c r="I6" s="254" t="s">
        <v>63</v>
      </c>
      <c r="J6" s="254" t="s">
        <v>59</v>
      </c>
      <c r="K6" s="254" t="s">
        <v>60</v>
      </c>
      <c r="L6" s="254" t="s">
        <v>64</v>
      </c>
      <c r="M6" s="254" t="s">
        <v>69</v>
      </c>
      <c r="N6" s="254" t="s">
        <v>65</v>
      </c>
      <c r="O6" s="254" t="s">
        <v>66</v>
      </c>
      <c r="P6" s="254" t="s">
        <v>67</v>
      </c>
      <c r="Q6" s="254" t="s">
        <v>68</v>
      </c>
      <c r="R6" s="254" t="s">
        <v>70</v>
      </c>
      <c r="S6" s="254" t="s">
        <v>71</v>
      </c>
      <c r="T6" s="254" t="s">
        <v>72</v>
      </c>
      <c r="U6" s="254" t="s">
        <v>73</v>
      </c>
      <c r="V6" s="254" t="s">
        <v>74</v>
      </c>
      <c r="W6" s="254" t="s">
        <v>75</v>
      </c>
      <c r="X6" s="254" t="s">
        <v>76</v>
      </c>
      <c r="Y6" s="254" t="s">
        <v>77</v>
      </c>
      <c r="Z6" s="254" t="s">
        <v>78</v>
      </c>
      <c r="AA6" s="254" t="s">
        <v>79</v>
      </c>
      <c r="AB6" s="254" t="s">
        <v>80</v>
      </c>
      <c r="AC6" s="254" t="s">
        <v>81</v>
      </c>
      <c r="AD6" s="254" t="s">
        <v>82</v>
      </c>
      <c r="AE6" s="254" t="s">
        <v>83</v>
      </c>
      <c r="AF6" s="254" t="s">
        <v>84</v>
      </c>
      <c r="AG6" s="254" t="s">
        <v>85</v>
      </c>
      <c r="AH6" s="254" t="s">
        <v>86</v>
      </c>
      <c r="AI6" s="254" t="s">
        <v>396</v>
      </c>
      <c r="AJ6" s="254" t="s">
        <v>397</v>
      </c>
      <c r="AK6" s="254" t="s">
        <v>398</v>
      </c>
      <c r="AL6" s="254" t="s">
        <v>399</v>
      </c>
      <c r="AM6" s="254" t="s">
        <v>400</v>
      </c>
      <c r="AN6" s="254" t="s">
        <v>401</v>
      </c>
      <c r="AO6" s="254" t="s">
        <v>402</v>
      </c>
      <c r="AP6" s="254" t="s">
        <v>403</v>
      </c>
      <c r="AQ6" s="254" t="s">
        <v>404</v>
      </c>
      <c r="AR6" s="254" t="s">
        <v>393</v>
      </c>
      <c r="AS6" s="254" t="s">
        <v>394</v>
      </c>
      <c r="AT6" s="254" t="s">
        <v>395</v>
      </c>
      <c r="AU6" s="254" t="s">
        <v>179</v>
      </c>
      <c r="AV6" s="254" t="s">
        <v>190</v>
      </c>
      <c r="AW6" s="66"/>
      <c r="AX6" s="553"/>
    </row>
    <row r="7" spans="1:50" ht="8.1" customHeight="1">
      <c r="A7" s="54"/>
      <c r="B7" s="54"/>
      <c r="C7" s="54"/>
      <c r="D7" s="54"/>
      <c r="E7" s="54"/>
    </row>
    <row r="8" spans="1:50" ht="33" customHeight="1">
      <c r="A8" s="255" t="s">
        <v>405</v>
      </c>
      <c r="B8" s="54"/>
      <c r="C8" s="555"/>
      <c r="D8" s="556"/>
      <c r="E8" s="556"/>
      <c r="F8" s="556"/>
      <c r="G8" s="556"/>
      <c r="H8" s="556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556"/>
      <c r="AU8" s="556"/>
      <c r="AV8" s="557"/>
      <c r="AW8" s="54"/>
      <c r="AX8" s="256">
        <v>5490</v>
      </c>
    </row>
    <row r="9" spans="1:50" ht="33" customHeight="1">
      <c r="A9" s="260" t="s">
        <v>406</v>
      </c>
      <c r="B9" s="54"/>
      <c r="C9" s="259">
        <v>89</v>
      </c>
      <c r="D9" s="259">
        <v>38</v>
      </c>
      <c r="E9" s="259">
        <v>3</v>
      </c>
      <c r="F9" s="259">
        <v>16</v>
      </c>
      <c r="G9" s="259">
        <v>20</v>
      </c>
      <c r="H9" s="259">
        <v>414</v>
      </c>
      <c r="I9" s="259">
        <v>65</v>
      </c>
      <c r="J9" s="259">
        <v>93</v>
      </c>
      <c r="K9" s="259">
        <v>16</v>
      </c>
      <c r="L9" s="259">
        <v>13</v>
      </c>
      <c r="M9" s="259">
        <v>24</v>
      </c>
      <c r="N9" s="259">
        <v>29</v>
      </c>
      <c r="O9" s="259">
        <v>72</v>
      </c>
      <c r="P9" s="259">
        <v>26</v>
      </c>
      <c r="Q9" s="259">
        <v>16</v>
      </c>
      <c r="R9" s="259">
        <v>106</v>
      </c>
      <c r="S9" s="259">
        <v>35</v>
      </c>
      <c r="T9" s="259">
        <v>9</v>
      </c>
      <c r="U9" s="259">
        <v>21</v>
      </c>
      <c r="V9" s="259">
        <v>18</v>
      </c>
      <c r="W9" s="259">
        <v>230</v>
      </c>
      <c r="X9" s="259">
        <v>81</v>
      </c>
      <c r="Y9" s="259">
        <v>53</v>
      </c>
      <c r="Z9" s="259">
        <v>7</v>
      </c>
      <c r="AA9" s="259">
        <v>110</v>
      </c>
      <c r="AB9" s="259">
        <v>12</v>
      </c>
      <c r="AC9" s="259">
        <v>8</v>
      </c>
      <c r="AD9" s="259">
        <v>46</v>
      </c>
      <c r="AE9" s="259">
        <v>10</v>
      </c>
      <c r="AF9" s="259">
        <v>39</v>
      </c>
      <c r="AG9" s="259">
        <v>16</v>
      </c>
      <c r="AH9" s="259">
        <v>45</v>
      </c>
      <c r="AI9" s="259">
        <v>5</v>
      </c>
      <c r="AJ9" s="259">
        <v>12</v>
      </c>
      <c r="AK9" s="259"/>
      <c r="AL9" s="259">
        <v>96</v>
      </c>
      <c r="AM9" s="259"/>
      <c r="AN9" s="259">
        <v>546</v>
      </c>
      <c r="AO9" s="259"/>
      <c r="AP9" s="259">
        <v>2</v>
      </c>
      <c r="AQ9" s="259">
        <v>41</v>
      </c>
      <c r="AR9" s="259">
        <v>280</v>
      </c>
      <c r="AS9" s="259">
        <v>1</v>
      </c>
      <c r="AT9" s="259">
        <v>512</v>
      </c>
      <c r="AU9" s="259">
        <v>597</v>
      </c>
      <c r="AV9" s="259">
        <v>4</v>
      </c>
      <c r="AW9" s="54"/>
      <c r="AX9" s="61">
        <v>3876</v>
      </c>
    </row>
    <row r="10" spans="1:50" ht="33" customHeight="1">
      <c r="A10" s="260" t="s">
        <v>407</v>
      </c>
      <c r="B10" s="54"/>
      <c r="C10" s="129">
        <v>44</v>
      </c>
      <c r="D10" s="129">
        <v>102</v>
      </c>
      <c r="E10" s="129">
        <v>4</v>
      </c>
      <c r="F10" s="129"/>
      <c r="G10" s="129">
        <v>5</v>
      </c>
      <c r="H10" s="129">
        <v>10</v>
      </c>
      <c r="I10" s="129">
        <v>24</v>
      </c>
      <c r="J10" s="129">
        <v>33</v>
      </c>
      <c r="K10" s="129"/>
      <c r="L10" s="129">
        <v>28</v>
      </c>
      <c r="M10" s="129">
        <v>2</v>
      </c>
      <c r="N10" s="129">
        <v>18</v>
      </c>
      <c r="O10" s="129">
        <v>19</v>
      </c>
      <c r="P10" s="129">
        <v>20</v>
      </c>
      <c r="Q10" s="129">
        <v>7</v>
      </c>
      <c r="R10" s="129"/>
      <c r="S10" s="129">
        <v>97</v>
      </c>
      <c r="T10" s="129">
        <v>28</v>
      </c>
      <c r="U10" s="129"/>
      <c r="V10" s="129"/>
      <c r="W10" s="129">
        <v>23</v>
      </c>
      <c r="X10" s="129">
        <v>10</v>
      </c>
      <c r="Y10" s="129">
        <v>2</v>
      </c>
      <c r="Z10" s="129">
        <v>233</v>
      </c>
      <c r="AA10" s="129">
        <v>76</v>
      </c>
      <c r="AB10" s="129"/>
      <c r="AC10" s="129">
        <v>4</v>
      </c>
      <c r="AD10" s="129">
        <v>26</v>
      </c>
      <c r="AE10" s="129"/>
      <c r="AF10" s="129">
        <v>9</v>
      </c>
      <c r="AG10" s="129">
        <v>3</v>
      </c>
      <c r="AH10" s="129">
        <v>11</v>
      </c>
      <c r="AI10" s="129">
        <v>16</v>
      </c>
      <c r="AJ10" s="129"/>
      <c r="AK10" s="129">
        <v>218</v>
      </c>
      <c r="AL10" s="129">
        <v>2</v>
      </c>
      <c r="AM10" s="129">
        <v>1</v>
      </c>
      <c r="AN10" s="129">
        <v>88</v>
      </c>
      <c r="AO10" s="129">
        <v>22</v>
      </c>
      <c r="AP10" s="129"/>
      <c r="AQ10" s="129">
        <v>23</v>
      </c>
      <c r="AR10" s="129">
        <v>4</v>
      </c>
      <c r="AS10" s="129">
        <v>76</v>
      </c>
      <c r="AT10" s="129">
        <v>45</v>
      </c>
      <c r="AU10" s="129"/>
      <c r="AV10" s="129">
        <v>2</v>
      </c>
      <c r="AW10" s="54"/>
      <c r="AX10" s="61">
        <v>1335</v>
      </c>
    </row>
    <row r="11" spans="1:50" ht="33" customHeight="1">
      <c r="A11" s="260" t="s">
        <v>408</v>
      </c>
      <c r="B11" s="54"/>
      <c r="C11" s="129">
        <v>4</v>
      </c>
      <c r="D11" s="129">
        <v>10</v>
      </c>
      <c r="E11" s="129">
        <v>3</v>
      </c>
      <c r="F11" s="129">
        <v>2</v>
      </c>
      <c r="G11" s="129">
        <v>8</v>
      </c>
      <c r="H11" s="129">
        <v>17</v>
      </c>
      <c r="I11" s="129">
        <v>11</v>
      </c>
      <c r="J11" s="129">
        <v>4</v>
      </c>
      <c r="K11" s="129">
        <v>2</v>
      </c>
      <c r="L11" s="129"/>
      <c r="M11" s="129">
        <v>17</v>
      </c>
      <c r="N11" s="129">
        <v>5</v>
      </c>
      <c r="O11" s="129">
        <v>6</v>
      </c>
      <c r="P11" s="129">
        <v>6</v>
      </c>
      <c r="Q11" s="129">
        <v>15</v>
      </c>
      <c r="R11" s="129">
        <v>1</v>
      </c>
      <c r="S11" s="129">
        <v>3</v>
      </c>
      <c r="T11" s="129">
        <v>2</v>
      </c>
      <c r="U11" s="129"/>
      <c r="V11" s="129"/>
      <c r="W11" s="129">
        <v>5</v>
      </c>
      <c r="X11" s="129">
        <v>6</v>
      </c>
      <c r="Y11" s="129">
        <v>13</v>
      </c>
      <c r="Z11" s="129">
        <v>5</v>
      </c>
      <c r="AA11" s="129">
        <v>8</v>
      </c>
      <c r="AB11" s="129">
        <v>12</v>
      </c>
      <c r="AC11" s="129">
        <v>9</v>
      </c>
      <c r="AD11" s="129">
        <v>3</v>
      </c>
      <c r="AE11" s="129">
        <v>1</v>
      </c>
      <c r="AF11" s="129">
        <v>16</v>
      </c>
      <c r="AG11" s="129">
        <v>4</v>
      </c>
      <c r="AH11" s="129">
        <v>1</v>
      </c>
      <c r="AI11" s="129">
        <v>3</v>
      </c>
      <c r="AJ11" s="129">
        <v>2</v>
      </c>
      <c r="AK11" s="129">
        <v>2</v>
      </c>
      <c r="AL11" s="129"/>
      <c r="AM11" s="129">
        <v>1</v>
      </c>
      <c r="AN11" s="129"/>
      <c r="AO11" s="129">
        <v>11</v>
      </c>
      <c r="AP11" s="129">
        <v>2</v>
      </c>
      <c r="AQ11" s="129">
        <v>2</v>
      </c>
      <c r="AR11" s="129">
        <v>3</v>
      </c>
      <c r="AS11" s="129"/>
      <c r="AT11" s="129">
        <v>1</v>
      </c>
      <c r="AU11" s="129"/>
      <c r="AV11" s="129"/>
      <c r="AW11" s="54"/>
      <c r="AX11" s="60">
        <v>226</v>
      </c>
    </row>
    <row r="12" spans="1:50" ht="33" customHeight="1">
      <c r="A12" s="260" t="s">
        <v>409</v>
      </c>
      <c r="B12" s="54"/>
      <c r="C12" s="129"/>
      <c r="D12" s="129"/>
      <c r="E12" s="129"/>
      <c r="F12" s="129"/>
      <c r="G12" s="129"/>
      <c r="H12" s="129">
        <v>6</v>
      </c>
      <c r="I12" s="129">
        <v>1</v>
      </c>
      <c r="J12" s="129"/>
      <c r="K12" s="129"/>
      <c r="L12" s="129">
        <v>3</v>
      </c>
      <c r="M12" s="129">
        <v>3</v>
      </c>
      <c r="N12" s="129">
        <v>1</v>
      </c>
      <c r="O12" s="129">
        <v>2</v>
      </c>
      <c r="P12" s="129">
        <v>3</v>
      </c>
      <c r="Q12" s="129">
        <v>1</v>
      </c>
      <c r="R12" s="129"/>
      <c r="S12" s="129">
        <v>2</v>
      </c>
      <c r="T12" s="129"/>
      <c r="U12" s="129">
        <v>2</v>
      </c>
      <c r="V12" s="129"/>
      <c r="W12" s="129">
        <v>2</v>
      </c>
      <c r="X12" s="129">
        <v>1</v>
      </c>
      <c r="Y12" s="129">
        <v>1</v>
      </c>
      <c r="Z12" s="129">
        <v>2</v>
      </c>
      <c r="AA12" s="129">
        <v>4</v>
      </c>
      <c r="AB12" s="129"/>
      <c r="AC12" s="129"/>
      <c r="AD12" s="129">
        <v>5</v>
      </c>
      <c r="AE12" s="129"/>
      <c r="AF12" s="129">
        <v>2</v>
      </c>
      <c r="AG12" s="129">
        <v>1</v>
      </c>
      <c r="AH12" s="129"/>
      <c r="AI12" s="129"/>
      <c r="AJ12" s="129">
        <v>5</v>
      </c>
      <c r="AK12" s="129"/>
      <c r="AL12" s="129"/>
      <c r="AM12" s="129"/>
      <c r="AN12" s="129"/>
      <c r="AO12" s="129"/>
      <c r="AP12" s="129">
        <v>1</v>
      </c>
      <c r="AQ12" s="129">
        <v>2</v>
      </c>
      <c r="AR12" s="129">
        <v>1</v>
      </c>
      <c r="AS12" s="129">
        <v>1</v>
      </c>
      <c r="AT12" s="129">
        <v>1</v>
      </c>
      <c r="AU12" s="129"/>
      <c r="AV12" s="129"/>
      <c r="AW12" s="54"/>
      <c r="AX12" s="60">
        <v>53</v>
      </c>
    </row>
    <row r="13" spans="1:50" ht="8.1" customHeight="1">
      <c r="A13" s="54"/>
      <c r="B13" s="54"/>
      <c r="C13" s="54"/>
      <c r="D13" s="54"/>
      <c r="E13" s="54"/>
    </row>
    <row r="14" spans="1:50" ht="33" customHeight="1">
      <c r="A14" s="255" t="s">
        <v>410</v>
      </c>
      <c r="B14" s="54"/>
      <c r="C14" s="555"/>
      <c r="D14" s="556"/>
      <c r="E14" s="556"/>
      <c r="F14" s="556"/>
      <c r="G14" s="556"/>
      <c r="H14" s="556"/>
      <c r="I14" s="556"/>
      <c r="J14" s="556"/>
      <c r="K14" s="556"/>
      <c r="L14" s="556"/>
      <c r="M14" s="556"/>
      <c r="N14" s="556"/>
      <c r="O14" s="556"/>
      <c r="P14" s="556"/>
      <c r="Q14" s="556"/>
      <c r="R14" s="556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7"/>
      <c r="AW14" s="54"/>
      <c r="AX14" s="258">
        <v>522</v>
      </c>
    </row>
    <row r="15" spans="1:50" ht="33" customHeight="1">
      <c r="A15" s="260" t="s">
        <v>411</v>
      </c>
      <c r="B15" s="54"/>
      <c r="C15" s="259">
        <v>7</v>
      </c>
      <c r="D15" s="259">
        <v>3</v>
      </c>
      <c r="E15" s="259">
        <v>1</v>
      </c>
      <c r="F15" s="259">
        <v>14</v>
      </c>
      <c r="G15" s="259">
        <v>5</v>
      </c>
      <c r="H15" s="259">
        <v>28</v>
      </c>
      <c r="I15" s="259">
        <v>57</v>
      </c>
      <c r="J15" s="259">
        <v>5</v>
      </c>
      <c r="K15" s="259">
        <v>2</v>
      </c>
      <c r="L15" s="259">
        <v>2</v>
      </c>
      <c r="M15" s="259">
        <v>14</v>
      </c>
      <c r="N15" s="259">
        <v>8</v>
      </c>
      <c r="O15" s="259">
        <v>12</v>
      </c>
      <c r="P15" s="259">
        <v>3</v>
      </c>
      <c r="Q15" s="259">
        <v>12</v>
      </c>
      <c r="R15" s="259">
        <v>4</v>
      </c>
      <c r="S15" s="259">
        <v>5</v>
      </c>
      <c r="T15" s="259">
        <v>1</v>
      </c>
      <c r="U15" s="259">
        <v>7</v>
      </c>
      <c r="V15" s="259">
        <v>3</v>
      </c>
      <c r="W15" s="259">
        <v>22</v>
      </c>
      <c r="X15" s="259">
        <v>17</v>
      </c>
      <c r="Y15" s="259"/>
      <c r="Z15" s="259">
        <v>5</v>
      </c>
      <c r="AA15" s="259">
        <v>5</v>
      </c>
      <c r="AB15" s="259">
        <v>6</v>
      </c>
      <c r="AC15" s="259">
        <v>3</v>
      </c>
      <c r="AD15" s="259">
        <v>20</v>
      </c>
      <c r="AE15" s="259">
        <v>2</v>
      </c>
      <c r="AF15" s="259">
        <v>15</v>
      </c>
      <c r="AG15" s="259">
        <v>1</v>
      </c>
      <c r="AH15" s="259">
        <v>3</v>
      </c>
      <c r="AI15" s="259">
        <v>8</v>
      </c>
      <c r="AJ15" s="259">
        <v>17</v>
      </c>
      <c r="AK15" s="259">
        <v>9</v>
      </c>
      <c r="AL15" s="259">
        <v>1</v>
      </c>
      <c r="AM15" s="259">
        <v>3</v>
      </c>
      <c r="AN15" s="259">
        <v>13</v>
      </c>
      <c r="AO15" s="259">
        <v>6</v>
      </c>
      <c r="AP15" s="259">
        <v>2</v>
      </c>
      <c r="AQ15" s="259">
        <v>6</v>
      </c>
      <c r="AR15" s="259">
        <v>1</v>
      </c>
      <c r="AS15" s="259">
        <v>8</v>
      </c>
      <c r="AT15" s="259">
        <v>14</v>
      </c>
      <c r="AU15" s="259">
        <v>5</v>
      </c>
      <c r="AV15" s="259">
        <v>7</v>
      </c>
      <c r="AW15" s="54"/>
      <c r="AX15" s="257">
        <v>392</v>
      </c>
    </row>
    <row r="16" spans="1:50" ht="33" customHeight="1">
      <c r="A16" s="260" t="s">
        <v>412</v>
      </c>
      <c r="B16" s="54"/>
      <c r="C16" s="129">
        <v>1</v>
      </c>
      <c r="D16" s="129"/>
      <c r="E16" s="129"/>
      <c r="F16" s="129"/>
      <c r="G16" s="129"/>
      <c r="H16" s="129">
        <v>2</v>
      </c>
      <c r="I16" s="129">
        <v>1</v>
      </c>
      <c r="J16" s="129">
        <v>2</v>
      </c>
      <c r="K16" s="129">
        <v>1</v>
      </c>
      <c r="L16" s="129"/>
      <c r="M16" s="129">
        <v>1</v>
      </c>
      <c r="N16" s="129">
        <v>1</v>
      </c>
      <c r="O16" s="129">
        <v>1</v>
      </c>
      <c r="P16" s="129"/>
      <c r="Q16" s="129">
        <v>1</v>
      </c>
      <c r="R16" s="129"/>
      <c r="S16" s="129">
        <v>4</v>
      </c>
      <c r="T16" s="129">
        <v>1</v>
      </c>
      <c r="U16" s="129">
        <v>21</v>
      </c>
      <c r="V16" s="129"/>
      <c r="W16" s="129"/>
      <c r="X16" s="129">
        <v>4</v>
      </c>
      <c r="Y16" s="129"/>
      <c r="Z16" s="129">
        <v>3</v>
      </c>
      <c r="AA16" s="129"/>
      <c r="AB16" s="129">
        <v>2</v>
      </c>
      <c r="AC16" s="129">
        <v>1</v>
      </c>
      <c r="AD16" s="129">
        <v>6</v>
      </c>
      <c r="AE16" s="129"/>
      <c r="AF16" s="129">
        <v>3</v>
      </c>
      <c r="AG16" s="129">
        <v>1</v>
      </c>
      <c r="AH16" s="129">
        <v>2</v>
      </c>
      <c r="AI16" s="129">
        <v>1</v>
      </c>
      <c r="AJ16" s="129">
        <v>1</v>
      </c>
      <c r="AK16" s="129">
        <v>2</v>
      </c>
      <c r="AL16" s="129"/>
      <c r="AM16" s="129"/>
      <c r="AN16" s="129">
        <v>2</v>
      </c>
      <c r="AO16" s="129"/>
      <c r="AP16" s="129">
        <v>6</v>
      </c>
      <c r="AQ16" s="129">
        <v>4</v>
      </c>
      <c r="AR16" s="129">
        <v>2</v>
      </c>
      <c r="AS16" s="129">
        <v>3</v>
      </c>
      <c r="AT16" s="129">
        <v>1</v>
      </c>
      <c r="AU16" s="129">
        <v>2</v>
      </c>
      <c r="AV16" s="129">
        <v>2</v>
      </c>
      <c r="AW16" s="54"/>
      <c r="AX16" s="60">
        <v>85</v>
      </c>
    </row>
    <row r="17" spans="1:50" ht="33" customHeight="1">
      <c r="A17" s="260" t="s">
        <v>413</v>
      </c>
      <c r="B17" s="54"/>
      <c r="C17" s="129"/>
      <c r="D17" s="129">
        <v>1</v>
      </c>
      <c r="E17" s="129"/>
      <c r="F17" s="129"/>
      <c r="G17" s="129"/>
      <c r="H17" s="129">
        <v>5</v>
      </c>
      <c r="I17" s="129">
        <v>1</v>
      </c>
      <c r="J17" s="129"/>
      <c r="K17" s="129"/>
      <c r="L17" s="129">
        <v>4</v>
      </c>
      <c r="M17" s="129">
        <v>1</v>
      </c>
      <c r="N17" s="129">
        <v>2</v>
      </c>
      <c r="O17" s="129"/>
      <c r="P17" s="129">
        <v>3</v>
      </c>
      <c r="Q17" s="129"/>
      <c r="R17" s="129"/>
      <c r="S17" s="129">
        <v>2</v>
      </c>
      <c r="T17" s="129"/>
      <c r="U17" s="129">
        <v>4</v>
      </c>
      <c r="V17" s="129">
        <v>3</v>
      </c>
      <c r="W17" s="129"/>
      <c r="X17" s="129"/>
      <c r="Y17" s="129">
        <v>3</v>
      </c>
      <c r="Z17" s="129"/>
      <c r="AA17" s="129">
        <v>1</v>
      </c>
      <c r="AB17" s="129">
        <v>3</v>
      </c>
      <c r="AC17" s="129">
        <v>2</v>
      </c>
      <c r="AD17" s="129"/>
      <c r="AE17" s="129"/>
      <c r="AF17" s="129">
        <v>4</v>
      </c>
      <c r="AG17" s="129">
        <v>1</v>
      </c>
      <c r="AH17" s="129"/>
      <c r="AI17" s="129"/>
      <c r="AJ17" s="129">
        <v>2</v>
      </c>
      <c r="AK17" s="129"/>
      <c r="AL17" s="129"/>
      <c r="AM17" s="129"/>
      <c r="AN17" s="129"/>
      <c r="AO17" s="129"/>
      <c r="AP17" s="129"/>
      <c r="AQ17" s="129"/>
      <c r="AR17" s="129"/>
      <c r="AS17" s="129">
        <v>1</v>
      </c>
      <c r="AT17" s="129"/>
      <c r="AU17" s="129">
        <v>1</v>
      </c>
      <c r="AV17" s="129">
        <v>1</v>
      </c>
      <c r="AW17" s="54"/>
      <c r="AX17" s="60">
        <v>45</v>
      </c>
    </row>
    <row r="18" spans="1:50" ht="8.1" customHeight="1">
      <c r="A18" s="54"/>
      <c r="B18" s="54"/>
      <c r="C18" s="54"/>
      <c r="D18" s="54"/>
      <c r="E18" s="54"/>
    </row>
    <row r="19" spans="1:50" ht="33" customHeight="1">
      <c r="A19" s="255" t="s">
        <v>414</v>
      </c>
      <c r="B19" s="54"/>
      <c r="C19" s="555"/>
      <c r="D19" s="556"/>
      <c r="E19" s="556"/>
      <c r="F19" s="556"/>
      <c r="G19" s="556"/>
      <c r="H19" s="556"/>
      <c r="I19" s="556"/>
      <c r="J19" s="556"/>
      <c r="K19" s="556"/>
      <c r="L19" s="556"/>
      <c r="M19" s="556"/>
      <c r="N19" s="556"/>
      <c r="O19" s="556"/>
      <c r="P19" s="556"/>
      <c r="Q19" s="556"/>
      <c r="R19" s="556"/>
      <c r="S19" s="556"/>
      <c r="T19" s="556"/>
      <c r="U19" s="556"/>
      <c r="V19" s="556"/>
      <c r="W19" s="556"/>
      <c r="X19" s="556"/>
      <c r="Y19" s="556"/>
      <c r="Z19" s="556"/>
      <c r="AA19" s="556"/>
      <c r="AB19" s="556"/>
      <c r="AC19" s="556"/>
      <c r="AD19" s="556"/>
      <c r="AE19" s="556"/>
      <c r="AF19" s="556"/>
      <c r="AG19" s="556"/>
      <c r="AH19" s="556"/>
      <c r="AI19" s="556"/>
      <c r="AJ19" s="556"/>
      <c r="AK19" s="556"/>
      <c r="AL19" s="556"/>
      <c r="AM19" s="556"/>
      <c r="AN19" s="556"/>
      <c r="AO19" s="556"/>
      <c r="AP19" s="556"/>
      <c r="AQ19" s="556"/>
      <c r="AR19" s="556"/>
      <c r="AS19" s="556"/>
      <c r="AT19" s="556"/>
      <c r="AU19" s="556"/>
      <c r="AV19" s="557"/>
      <c r="AW19" s="54"/>
      <c r="AX19" s="258">
        <v>107</v>
      </c>
    </row>
    <row r="20" spans="1:50" ht="33" customHeight="1">
      <c r="A20" s="260" t="s">
        <v>415</v>
      </c>
      <c r="B20" s="54"/>
      <c r="C20" s="259">
        <v>1</v>
      </c>
      <c r="D20" s="259">
        <v>1</v>
      </c>
      <c r="E20" s="259">
        <v>1</v>
      </c>
      <c r="F20" s="259"/>
      <c r="G20" s="259">
        <v>3</v>
      </c>
      <c r="H20" s="259">
        <v>7</v>
      </c>
      <c r="I20" s="259">
        <v>5</v>
      </c>
      <c r="J20" s="259">
        <v>2</v>
      </c>
      <c r="K20" s="259">
        <v>1</v>
      </c>
      <c r="L20" s="259">
        <v>1</v>
      </c>
      <c r="M20" s="259">
        <v>2</v>
      </c>
      <c r="N20" s="259">
        <v>1</v>
      </c>
      <c r="O20" s="259">
        <v>8</v>
      </c>
      <c r="P20" s="259">
        <v>1</v>
      </c>
      <c r="Q20" s="259">
        <v>2</v>
      </c>
      <c r="R20" s="259">
        <v>1</v>
      </c>
      <c r="S20" s="259">
        <v>2</v>
      </c>
      <c r="T20" s="259">
        <v>3</v>
      </c>
      <c r="U20" s="259">
        <v>1</v>
      </c>
      <c r="V20" s="259"/>
      <c r="W20" s="259">
        <v>2</v>
      </c>
      <c r="X20" s="259">
        <v>2</v>
      </c>
      <c r="Y20" s="259"/>
      <c r="Z20" s="259">
        <v>1</v>
      </c>
      <c r="AA20" s="259">
        <v>1</v>
      </c>
      <c r="AB20" s="259">
        <v>1</v>
      </c>
      <c r="AC20" s="259">
        <v>3</v>
      </c>
      <c r="AD20" s="259">
        <v>3</v>
      </c>
      <c r="AE20" s="259">
        <v>2</v>
      </c>
      <c r="AF20" s="259">
        <v>6</v>
      </c>
      <c r="AG20" s="259">
        <v>1</v>
      </c>
      <c r="AH20" s="259">
        <v>3</v>
      </c>
      <c r="AI20" s="259">
        <v>1</v>
      </c>
      <c r="AJ20" s="259">
        <v>1</v>
      </c>
      <c r="AK20" s="259">
        <v>1</v>
      </c>
      <c r="AL20" s="259"/>
      <c r="AM20" s="259"/>
      <c r="AN20" s="259"/>
      <c r="AO20" s="259"/>
      <c r="AP20" s="259"/>
      <c r="AQ20" s="259">
        <v>1</v>
      </c>
      <c r="AR20" s="259"/>
      <c r="AS20" s="259">
        <v>1</v>
      </c>
      <c r="AT20" s="259">
        <v>1</v>
      </c>
      <c r="AU20" s="259"/>
      <c r="AV20" s="259">
        <v>1</v>
      </c>
      <c r="AW20" s="54"/>
      <c r="AX20" s="60">
        <v>75</v>
      </c>
    </row>
    <row r="21" spans="1:50" ht="33" customHeight="1">
      <c r="A21" s="260" t="s">
        <v>416</v>
      </c>
      <c r="B21" s="54"/>
      <c r="C21" s="129"/>
      <c r="D21" s="129"/>
      <c r="E21" s="129"/>
      <c r="F21" s="129"/>
      <c r="G21" s="129"/>
      <c r="H21" s="129">
        <v>2</v>
      </c>
      <c r="I21" s="129"/>
      <c r="J21" s="129">
        <v>1</v>
      </c>
      <c r="K21" s="129"/>
      <c r="L21" s="129">
        <v>1</v>
      </c>
      <c r="M21" s="129"/>
      <c r="N21" s="129">
        <v>2</v>
      </c>
      <c r="O21" s="129">
        <v>1</v>
      </c>
      <c r="P21" s="129">
        <v>3</v>
      </c>
      <c r="Q21" s="129">
        <v>1</v>
      </c>
      <c r="R21" s="129">
        <v>2</v>
      </c>
      <c r="S21" s="129"/>
      <c r="T21" s="129">
        <v>2</v>
      </c>
      <c r="U21" s="129">
        <v>5</v>
      </c>
      <c r="V21" s="129">
        <v>1</v>
      </c>
      <c r="W21" s="129">
        <v>1</v>
      </c>
      <c r="X21" s="129"/>
      <c r="Y21" s="129"/>
      <c r="Z21" s="129"/>
      <c r="AA21" s="129"/>
      <c r="AB21" s="129"/>
      <c r="AC21" s="129">
        <v>1</v>
      </c>
      <c r="AD21" s="129">
        <v>1</v>
      </c>
      <c r="AE21" s="129">
        <v>1</v>
      </c>
      <c r="AF21" s="129">
        <v>4</v>
      </c>
      <c r="AG21" s="129"/>
      <c r="AH21" s="129"/>
      <c r="AI21" s="129">
        <v>1</v>
      </c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>
        <v>1</v>
      </c>
      <c r="AV21" s="129">
        <v>1</v>
      </c>
      <c r="AW21" s="54"/>
      <c r="AX21" s="60">
        <v>32</v>
      </c>
    </row>
    <row r="22" spans="1:50" ht="8.1" customHeight="1">
      <c r="A22" s="54"/>
      <c r="B22" s="54"/>
      <c r="C22" s="54"/>
      <c r="D22" s="54"/>
      <c r="E22" s="54"/>
    </row>
    <row r="23" spans="1:50" ht="33" customHeight="1">
      <c r="A23" s="255" t="s">
        <v>417</v>
      </c>
      <c r="B23" s="54"/>
      <c r="C23" s="555"/>
      <c r="D23" s="556"/>
      <c r="E23" s="556"/>
      <c r="F23" s="556"/>
      <c r="G23" s="556"/>
      <c r="H23" s="556"/>
      <c r="I23" s="556"/>
      <c r="J23" s="556"/>
      <c r="K23" s="556"/>
      <c r="L23" s="556"/>
      <c r="M23" s="556"/>
      <c r="N23" s="556"/>
      <c r="O23" s="556"/>
      <c r="P23" s="556"/>
      <c r="Q23" s="556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7"/>
      <c r="AW23" s="54"/>
      <c r="AX23" s="258">
        <v>6558</v>
      </c>
    </row>
    <row r="24" spans="1:50" ht="44.25" customHeight="1">
      <c r="A24" s="260" t="s">
        <v>418</v>
      </c>
      <c r="B24" s="54"/>
      <c r="C24" s="259">
        <v>6</v>
      </c>
      <c r="D24" s="259">
        <v>8</v>
      </c>
      <c r="E24" s="259">
        <v>2</v>
      </c>
      <c r="F24" s="259"/>
      <c r="G24" s="259">
        <v>2</v>
      </c>
      <c r="H24" s="259">
        <v>7</v>
      </c>
      <c r="I24" s="259">
        <v>27</v>
      </c>
      <c r="J24" s="259"/>
      <c r="K24" s="259">
        <v>4</v>
      </c>
      <c r="L24" s="259">
        <v>5</v>
      </c>
      <c r="M24" s="259">
        <v>37</v>
      </c>
      <c r="N24" s="259">
        <v>8</v>
      </c>
      <c r="O24" s="259">
        <v>15</v>
      </c>
      <c r="P24" s="259">
        <v>3</v>
      </c>
      <c r="Q24" s="259">
        <v>12</v>
      </c>
      <c r="R24" s="259">
        <v>26</v>
      </c>
      <c r="S24" s="259">
        <v>5</v>
      </c>
      <c r="T24" s="259"/>
      <c r="U24" s="259"/>
      <c r="V24" s="259">
        <v>4</v>
      </c>
      <c r="W24" s="259">
        <v>40</v>
      </c>
      <c r="X24" s="259">
        <v>10</v>
      </c>
      <c r="Y24" s="259">
        <v>1</v>
      </c>
      <c r="Z24" s="259">
        <v>1</v>
      </c>
      <c r="AA24" s="259">
        <v>2</v>
      </c>
      <c r="AB24" s="259">
        <v>13</v>
      </c>
      <c r="AC24" s="259">
        <v>6</v>
      </c>
      <c r="AD24" s="259">
        <v>15</v>
      </c>
      <c r="AE24" s="259">
        <v>3</v>
      </c>
      <c r="AF24" s="259">
        <v>16</v>
      </c>
      <c r="AG24" s="259">
        <v>4</v>
      </c>
      <c r="AH24" s="259">
        <v>9</v>
      </c>
      <c r="AI24" s="259">
        <v>2</v>
      </c>
      <c r="AJ24" s="259"/>
      <c r="AK24" s="259"/>
      <c r="AL24" s="259"/>
      <c r="AM24" s="259"/>
      <c r="AN24" s="259"/>
      <c r="AO24" s="259"/>
      <c r="AP24" s="259"/>
      <c r="AQ24" s="259"/>
      <c r="AR24" s="259">
        <v>6</v>
      </c>
      <c r="AS24" s="259"/>
      <c r="AT24" s="259">
        <v>1</v>
      </c>
      <c r="AU24" s="259">
        <v>1</v>
      </c>
      <c r="AV24" s="259">
        <v>2</v>
      </c>
      <c r="AW24" s="54"/>
      <c r="AX24" s="257">
        <v>303</v>
      </c>
    </row>
    <row r="25" spans="1:50" ht="33" customHeight="1">
      <c r="A25" s="260" t="s">
        <v>419</v>
      </c>
      <c r="B25" s="54"/>
      <c r="C25" s="129"/>
      <c r="D25" s="129">
        <v>34</v>
      </c>
      <c r="E25" s="129">
        <v>4</v>
      </c>
      <c r="F25" s="129">
        <v>1</v>
      </c>
      <c r="G25" s="129">
        <v>5</v>
      </c>
      <c r="H25" s="129">
        <v>72</v>
      </c>
      <c r="I25" s="129">
        <v>58</v>
      </c>
      <c r="J25" s="129">
        <v>9</v>
      </c>
      <c r="K25" s="129">
        <v>1</v>
      </c>
      <c r="L25" s="129">
        <v>14</v>
      </c>
      <c r="M25" s="129">
        <v>51</v>
      </c>
      <c r="N25" s="129">
        <v>10</v>
      </c>
      <c r="O25" s="129">
        <v>57</v>
      </c>
      <c r="P25" s="129">
        <v>1</v>
      </c>
      <c r="Q25" s="129">
        <v>5</v>
      </c>
      <c r="R25" s="129">
        <v>5</v>
      </c>
      <c r="S25" s="129">
        <v>8</v>
      </c>
      <c r="T25" s="129">
        <v>3</v>
      </c>
      <c r="U25" s="129">
        <v>3</v>
      </c>
      <c r="V25" s="129">
        <v>8</v>
      </c>
      <c r="W25" s="129">
        <v>29</v>
      </c>
      <c r="X25" s="129">
        <v>19</v>
      </c>
      <c r="Y25" s="129">
        <v>12</v>
      </c>
      <c r="Z25" s="129">
        <v>2</v>
      </c>
      <c r="AA25" s="129">
        <v>112</v>
      </c>
      <c r="AB25" s="129">
        <v>29</v>
      </c>
      <c r="AC25" s="129">
        <v>5</v>
      </c>
      <c r="AD25" s="129">
        <v>19</v>
      </c>
      <c r="AE25" s="129"/>
      <c r="AF25" s="129">
        <v>11</v>
      </c>
      <c r="AG25" s="129">
        <v>6</v>
      </c>
      <c r="AH25" s="129">
        <v>10</v>
      </c>
      <c r="AI25" s="129"/>
      <c r="AJ25" s="129">
        <v>34</v>
      </c>
      <c r="AK25" s="129"/>
      <c r="AL25" s="129"/>
      <c r="AM25" s="129"/>
      <c r="AN25" s="129"/>
      <c r="AO25" s="129"/>
      <c r="AP25" s="129">
        <v>20</v>
      </c>
      <c r="AQ25" s="129"/>
      <c r="AR25" s="129"/>
      <c r="AS25" s="129">
        <v>12</v>
      </c>
      <c r="AT25" s="129">
        <v>1</v>
      </c>
      <c r="AU25" s="129"/>
      <c r="AV25" s="129">
        <v>1</v>
      </c>
      <c r="AW25" s="54"/>
      <c r="AX25" s="60">
        <v>671</v>
      </c>
    </row>
    <row r="26" spans="1:50" ht="33" customHeight="1">
      <c r="A26" s="260" t="s">
        <v>420</v>
      </c>
      <c r="B26" s="54"/>
      <c r="C26" s="129">
        <v>51</v>
      </c>
      <c r="D26" s="129">
        <v>187</v>
      </c>
      <c r="E26" s="129"/>
      <c r="F26" s="129">
        <v>120</v>
      </c>
      <c r="G26" s="129">
        <v>39</v>
      </c>
      <c r="H26" s="129">
        <v>396</v>
      </c>
      <c r="I26" s="129">
        <v>32</v>
      </c>
      <c r="J26" s="129">
        <v>29</v>
      </c>
      <c r="K26" s="129">
        <v>13</v>
      </c>
      <c r="L26" s="129"/>
      <c r="M26" s="129">
        <v>272</v>
      </c>
      <c r="N26" s="129">
        <v>126</v>
      </c>
      <c r="O26" s="129">
        <v>287</v>
      </c>
      <c r="P26" s="129">
        <v>3</v>
      </c>
      <c r="Q26" s="129">
        <v>5</v>
      </c>
      <c r="R26" s="129">
        <v>8</v>
      </c>
      <c r="S26" s="129">
        <v>227</v>
      </c>
      <c r="T26" s="129">
        <v>40</v>
      </c>
      <c r="U26" s="129"/>
      <c r="V26" s="129">
        <v>3</v>
      </c>
      <c r="W26" s="129">
        <v>124</v>
      </c>
      <c r="X26" s="129">
        <v>119</v>
      </c>
      <c r="Y26" s="129">
        <v>2</v>
      </c>
      <c r="Z26" s="129">
        <v>19</v>
      </c>
      <c r="AA26" s="129">
        <v>156</v>
      </c>
      <c r="AB26" s="129">
        <v>52</v>
      </c>
      <c r="AC26" s="129">
        <v>12</v>
      </c>
      <c r="AD26" s="129">
        <v>84</v>
      </c>
      <c r="AE26" s="129">
        <v>15</v>
      </c>
      <c r="AF26" s="129">
        <v>10</v>
      </c>
      <c r="AG26" s="129">
        <v>85</v>
      </c>
      <c r="AH26" s="129">
        <v>131</v>
      </c>
      <c r="AI26" s="129">
        <v>135</v>
      </c>
      <c r="AJ26" s="129"/>
      <c r="AK26" s="129"/>
      <c r="AL26" s="129"/>
      <c r="AM26" s="129">
        <v>108</v>
      </c>
      <c r="AN26" s="129">
        <v>511</v>
      </c>
      <c r="AO26" s="129"/>
      <c r="AP26" s="129">
        <v>284</v>
      </c>
      <c r="AQ26" s="129"/>
      <c r="AR26" s="129">
        <v>256</v>
      </c>
      <c r="AS26" s="129">
        <v>309</v>
      </c>
      <c r="AT26" s="129">
        <v>161</v>
      </c>
      <c r="AU26" s="129"/>
      <c r="AV26" s="129">
        <v>2</v>
      </c>
      <c r="AW26" s="54"/>
      <c r="AX26" s="61">
        <v>4413</v>
      </c>
    </row>
    <row r="27" spans="1:50" ht="33" customHeight="1">
      <c r="A27" s="260" t="s">
        <v>421</v>
      </c>
      <c r="B27" s="54"/>
      <c r="C27" s="129">
        <v>15</v>
      </c>
      <c r="D27" s="129">
        <v>3</v>
      </c>
      <c r="E27" s="129">
        <v>3</v>
      </c>
      <c r="F27" s="129">
        <v>2</v>
      </c>
      <c r="G27" s="129">
        <v>1</v>
      </c>
      <c r="H27" s="129">
        <v>17</v>
      </c>
      <c r="I27" s="129">
        <v>32</v>
      </c>
      <c r="J27" s="129">
        <v>12</v>
      </c>
      <c r="K27" s="129">
        <v>4</v>
      </c>
      <c r="L27" s="129">
        <v>12</v>
      </c>
      <c r="M27" s="129">
        <v>55</v>
      </c>
      <c r="N27" s="129">
        <v>15</v>
      </c>
      <c r="O27" s="129">
        <v>7</v>
      </c>
      <c r="P27" s="129">
        <v>9</v>
      </c>
      <c r="Q27" s="129">
        <v>19</v>
      </c>
      <c r="R27" s="129">
        <v>19</v>
      </c>
      <c r="S27" s="129">
        <v>18</v>
      </c>
      <c r="T27" s="129">
        <v>3</v>
      </c>
      <c r="U27" s="129">
        <v>13</v>
      </c>
      <c r="V27" s="129">
        <v>12</v>
      </c>
      <c r="W27" s="129">
        <v>24</v>
      </c>
      <c r="X27" s="129">
        <v>22</v>
      </c>
      <c r="Y27" s="129">
        <v>7</v>
      </c>
      <c r="Z27" s="129">
        <v>9</v>
      </c>
      <c r="AA27" s="129">
        <v>21</v>
      </c>
      <c r="AB27" s="129">
        <v>17</v>
      </c>
      <c r="AC27" s="129">
        <v>11</v>
      </c>
      <c r="AD27" s="129">
        <v>12</v>
      </c>
      <c r="AE27" s="129">
        <v>2</v>
      </c>
      <c r="AF27" s="129">
        <v>19</v>
      </c>
      <c r="AG27" s="129">
        <v>1</v>
      </c>
      <c r="AH27" s="129">
        <v>1</v>
      </c>
      <c r="AI27" s="129">
        <v>2</v>
      </c>
      <c r="AJ27" s="129">
        <v>14</v>
      </c>
      <c r="AK27" s="129">
        <v>1</v>
      </c>
      <c r="AL27" s="129"/>
      <c r="AM27" s="129"/>
      <c r="AN27" s="129">
        <v>23</v>
      </c>
      <c r="AO27" s="129">
        <v>4</v>
      </c>
      <c r="AP27" s="129"/>
      <c r="AQ27" s="129">
        <v>1</v>
      </c>
      <c r="AR27" s="129">
        <v>8</v>
      </c>
      <c r="AS27" s="129"/>
      <c r="AT27" s="129">
        <v>1</v>
      </c>
      <c r="AU27" s="129">
        <v>4</v>
      </c>
      <c r="AV27" s="129">
        <v>1</v>
      </c>
      <c r="AW27" s="54"/>
      <c r="AX27" s="60">
        <v>476</v>
      </c>
    </row>
    <row r="28" spans="1:50" ht="33" customHeight="1">
      <c r="A28" s="260" t="s">
        <v>422</v>
      </c>
      <c r="B28" s="54"/>
      <c r="C28" s="129">
        <v>4</v>
      </c>
      <c r="D28" s="129">
        <v>3</v>
      </c>
      <c r="E28" s="129">
        <v>1</v>
      </c>
      <c r="F28" s="129">
        <v>2</v>
      </c>
      <c r="G28" s="129">
        <v>1</v>
      </c>
      <c r="H28" s="129">
        <v>7</v>
      </c>
      <c r="I28" s="129">
        <v>7</v>
      </c>
      <c r="J28" s="129"/>
      <c r="K28" s="129">
        <v>1</v>
      </c>
      <c r="L28" s="129">
        <v>3</v>
      </c>
      <c r="M28" s="129">
        <v>9</v>
      </c>
      <c r="N28" s="129">
        <v>3</v>
      </c>
      <c r="O28" s="129">
        <v>3</v>
      </c>
      <c r="P28" s="129">
        <v>1</v>
      </c>
      <c r="Q28" s="129">
        <v>2</v>
      </c>
      <c r="R28" s="129">
        <v>2</v>
      </c>
      <c r="S28" s="129">
        <v>2</v>
      </c>
      <c r="T28" s="129"/>
      <c r="U28" s="129">
        <v>2</v>
      </c>
      <c r="V28" s="129"/>
      <c r="W28" s="129">
        <v>1</v>
      </c>
      <c r="X28" s="129"/>
      <c r="Y28" s="129"/>
      <c r="Z28" s="129"/>
      <c r="AA28" s="129">
        <v>4</v>
      </c>
      <c r="AB28" s="129">
        <v>6</v>
      </c>
      <c r="AC28" s="129"/>
      <c r="AD28" s="129">
        <v>2</v>
      </c>
      <c r="AE28" s="129"/>
      <c r="AF28" s="129">
        <v>5</v>
      </c>
      <c r="AG28" s="129">
        <v>1</v>
      </c>
      <c r="AH28" s="129">
        <v>2</v>
      </c>
      <c r="AI28" s="129"/>
      <c r="AJ28" s="129"/>
      <c r="AK28" s="129"/>
      <c r="AL28" s="129"/>
      <c r="AM28" s="129"/>
      <c r="AN28" s="129"/>
      <c r="AO28" s="129"/>
      <c r="AP28" s="129">
        <v>1</v>
      </c>
      <c r="AQ28" s="129"/>
      <c r="AR28" s="129"/>
      <c r="AS28" s="129"/>
      <c r="AT28" s="129">
        <v>1</v>
      </c>
      <c r="AU28" s="129"/>
      <c r="AV28" s="129">
        <v>2</v>
      </c>
      <c r="AW28" s="54"/>
      <c r="AX28" s="60">
        <v>78</v>
      </c>
    </row>
    <row r="29" spans="1:50" ht="33" customHeight="1">
      <c r="A29" s="260" t="s">
        <v>423</v>
      </c>
      <c r="B29" s="54"/>
      <c r="C29" s="129">
        <v>4</v>
      </c>
      <c r="D29" s="129">
        <v>2</v>
      </c>
      <c r="E29" s="129">
        <v>3</v>
      </c>
      <c r="F29" s="129"/>
      <c r="G29" s="129">
        <v>6</v>
      </c>
      <c r="H29" s="129">
        <v>6</v>
      </c>
      <c r="I29" s="129">
        <v>8</v>
      </c>
      <c r="J29" s="129">
        <v>2</v>
      </c>
      <c r="K29" s="129">
        <v>2</v>
      </c>
      <c r="L29" s="129">
        <v>8</v>
      </c>
      <c r="M29" s="129">
        <v>2</v>
      </c>
      <c r="N29" s="129">
        <v>1</v>
      </c>
      <c r="O29" s="129"/>
      <c r="P29" s="129">
        <v>3</v>
      </c>
      <c r="Q29" s="129">
        <v>1</v>
      </c>
      <c r="R29" s="129">
        <v>5</v>
      </c>
      <c r="S29" s="129"/>
      <c r="T29" s="129"/>
      <c r="U29" s="129">
        <v>2</v>
      </c>
      <c r="V29" s="129"/>
      <c r="W29" s="129">
        <v>2</v>
      </c>
      <c r="X29" s="129"/>
      <c r="Y29" s="129">
        <v>2</v>
      </c>
      <c r="Z29" s="129">
        <v>2</v>
      </c>
      <c r="AA29" s="129">
        <v>9</v>
      </c>
      <c r="AB29" s="129">
        <v>3</v>
      </c>
      <c r="AC29" s="129">
        <v>12</v>
      </c>
      <c r="AD29" s="129">
        <v>4</v>
      </c>
      <c r="AE29" s="129">
        <v>1</v>
      </c>
      <c r="AF29" s="129">
        <v>10</v>
      </c>
      <c r="AG29" s="129"/>
      <c r="AH29" s="129">
        <v>8</v>
      </c>
      <c r="AI29" s="129"/>
      <c r="AJ29" s="129">
        <v>2</v>
      </c>
      <c r="AK29" s="129"/>
      <c r="AL29" s="129">
        <v>1</v>
      </c>
      <c r="AM29" s="129"/>
      <c r="AN29" s="129"/>
      <c r="AO29" s="129">
        <v>6</v>
      </c>
      <c r="AP29" s="129">
        <v>3</v>
      </c>
      <c r="AQ29" s="129">
        <v>10</v>
      </c>
      <c r="AR29" s="129"/>
      <c r="AS29" s="129">
        <v>1</v>
      </c>
      <c r="AT29" s="129">
        <v>4</v>
      </c>
      <c r="AU29" s="129"/>
      <c r="AV29" s="129"/>
      <c r="AW29" s="54"/>
      <c r="AX29" s="60">
        <v>135</v>
      </c>
    </row>
    <row r="30" spans="1:50" ht="33" customHeight="1">
      <c r="A30" s="260" t="s">
        <v>424</v>
      </c>
      <c r="B30" s="54"/>
      <c r="C30" s="129">
        <v>5</v>
      </c>
      <c r="D30" s="129">
        <v>1</v>
      </c>
      <c r="E30" s="129"/>
      <c r="F30" s="129"/>
      <c r="G30" s="129"/>
      <c r="H30" s="129">
        <v>7</v>
      </c>
      <c r="I30" s="129">
        <v>1</v>
      </c>
      <c r="J30" s="129">
        <v>3</v>
      </c>
      <c r="K30" s="129"/>
      <c r="L30" s="129"/>
      <c r="M30" s="129">
        <v>8</v>
      </c>
      <c r="N30" s="129">
        <v>3</v>
      </c>
      <c r="O30" s="129">
        <v>2</v>
      </c>
      <c r="P30" s="129">
        <v>1</v>
      </c>
      <c r="Q30" s="129"/>
      <c r="R30" s="129"/>
      <c r="S30" s="129">
        <v>4</v>
      </c>
      <c r="T30" s="129">
        <v>3</v>
      </c>
      <c r="U30" s="129">
        <v>1</v>
      </c>
      <c r="V30" s="129"/>
      <c r="W30" s="129">
        <v>3</v>
      </c>
      <c r="X30" s="129">
        <v>4</v>
      </c>
      <c r="Y30" s="129"/>
      <c r="Z30" s="129">
        <v>3</v>
      </c>
      <c r="AA30" s="129">
        <v>2</v>
      </c>
      <c r="AB30" s="129"/>
      <c r="AC30" s="129">
        <v>1</v>
      </c>
      <c r="AD30" s="129">
        <v>1</v>
      </c>
      <c r="AE30" s="129">
        <v>2</v>
      </c>
      <c r="AF30" s="129">
        <v>2</v>
      </c>
      <c r="AG30" s="129"/>
      <c r="AH30" s="129"/>
      <c r="AI30" s="129"/>
      <c r="AJ30" s="129">
        <v>1</v>
      </c>
      <c r="AK30" s="129"/>
      <c r="AL30" s="129"/>
      <c r="AM30" s="129"/>
      <c r="AN30" s="129">
        <v>3</v>
      </c>
      <c r="AO30" s="129"/>
      <c r="AP30" s="129"/>
      <c r="AQ30" s="129">
        <v>2</v>
      </c>
      <c r="AR30" s="129"/>
      <c r="AS30" s="129">
        <v>26</v>
      </c>
      <c r="AT30" s="129">
        <v>1</v>
      </c>
      <c r="AU30" s="129">
        <v>3</v>
      </c>
      <c r="AV30" s="129"/>
      <c r="AW30" s="54"/>
      <c r="AX30" s="60">
        <v>93</v>
      </c>
    </row>
    <row r="31" spans="1:50" ht="33" customHeight="1">
      <c r="A31" s="260" t="s">
        <v>425</v>
      </c>
      <c r="B31" s="54"/>
      <c r="C31" s="129">
        <v>3</v>
      </c>
      <c r="D31" s="129">
        <v>10</v>
      </c>
      <c r="E31" s="129"/>
      <c r="F31" s="129">
        <v>1</v>
      </c>
      <c r="G31" s="129">
        <v>7</v>
      </c>
      <c r="H31" s="129">
        <v>15</v>
      </c>
      <c r="I31" s="129">
        <v>5</v>
      </c>
      <c r="J31" s="129">
        <v>1</v>
      </c>
      <c r="K31" s="129">
        <v>6</v>
      </c>
      <c r="L31" s="129">
        <v>3</v>
      </c>
      <c r="M31" s="129">
        <v>4</v>
      </c>
      <c r="N31" s="129">
        <v>7</v>
      </c>
      <c r="O31" s="129">
        <v>6</v>
      </c>
      <c r="P31" s="129">
        <v>2</v>
      </c>
      <c r="Q31" s="129">
        <v>4</v>
      </c>
      <c r="R31" s="129">
        <v>1</v>
      </c>
      <c r="S31" s="129">
        <v>9</v>
      </c>
      <c r="T31" s="129">
        <v>1</v>
      </c>
      <c r="U31" s="129">
        <v>7</v>
      </c>
      <c r="V31" s="129">
        <v>2</v>
      </c>
      <c r="W31" s="129">
        <v>9</v>
      </c>
      <c r="X31" s="129">
        <v>3</v>
      </c>
      <c r="Y31" s="129">
        <v>2</v>
      </c>
      <c r="Z31" s="129">
        <v>2</v>
      </c>
      <c r="AA31" s="129">
        <v>8</v>
      </c>
      <c r="AB31" s="129">
        <v>8</v>
      </c>
      <c r="AC31" s="129">
        <v>1</v>
      </c>
      <c r="AD31" s="129">
        <v>10</v>
      </c>
      <c r="AE31" s="129"/>
      <c r="AF31" s="129">
        <v>7</v>
      </c>
      <c r="AG31" s="129">
        <v>2</v>
      </c>
      <c r="AH31" s="129">
        <v>3</v>
      </c>
      <c r="AI31" s="129"/>
      <c r="AJ31" s="129">
        <v>3</v>
      </c>
      <c r="AK31" s="129">
        <v>2</v>
      </c>
      <c r="AL31" s="129"/>
      <c r="AM31" s="129"/>
      <c r="AN31" s="129">
        <v>4</v>
      </c>
      <c r="AO31" s="129">
        <v>4</v>
      </c>
      <c r="AP31" s="129">
        <v>1</v>
      </c>
      <c r="AQ31" s="129">
        <v>1</v>
      </c>
      <c r="AR31" s="129">
        <v>1</v>
      </c>
      <c r="AS31" s="129">
        <v>2</v>
      </c>
      <c r="AT31" s="129">
        <v>3</v>
      </c>
      <c r="AU31" s="129">
        <v>1</v>
      </c>
      <c r="AV31" s="129">
        <v>1</v>
      </c>
      <c r="AW31" s="54"/>
      <c r="AX31" s="60">
        <v>172</v>
      </c>
    </row>
    <row r="32" spans="1:50" ht="33" customHeight="1">
      <c r="A32" s="260" t="s">
        <v>426</v>
      </c>
      <c r="B32" s="54"/>
      <c r="C32" s="129"/>
      <c r="D32" s="129">
        <v>3</v>
      </c>
      <c r="E32" s="129"/>
      <c r="F32" s="129">
        <v>1</v>
      </c>
      <c r="G32" s="129">
        <v>10</v>
      </c>
      <c r="H32" s="129">
        <v>27</v>
      </c>
      <c r="I32" s="129">
        <v>6</v>
      </c>
      <c r="J32" s="129">
        <v>5</v>
      </c>
      <c r="K32" s="129">
        <v>1</v>
      </c>
      <c r="L32" s="129">
        <v>3</v>
      </c>
      <c r="M32" s="129"/>
      <c r="N32" s="129">
        <v>15</v>
      </c>
      <c r="O32" s="129">
        <v>8</v>
      </c>
      <c r="P32" s="129">
        <v>2</v>
      </c>
      <c r="Q32" s="129"/>
      <c r="R32" s="129"/>
      <c r="S32" s="129">
        <v>8</v>
      </c>
      <c r="T32" s="129"/>
      <c r="U32" s="129">
        <v>4</v>
      </c>
      <c r="V32" s="129"/>
      <c r="W32" s="129">
        <v>13</v>
      </c>
      <c r="X32" s="129">
        <v>13</v>
      </c>
      <c r="Y32" s="129">
        <v>5</v>
      </c>
      <c r="Z32" s="129">
        <v>1</v>
      </c>
      <c r="AA32" s="129">
        <v>8</v>
      </c>
      <c r="AB32" s="129">
        <v>3</v>
      </c>
      <c r="AC32" s="129">
        <v>2</v>
      </c>
      <c r="AD32" s="129">
        <v>2</v>
      </c>
      <c r="AE32" s="129">
        <v>2</v>
      </c>
      <c r="AF32" s="129">
        <v>3</v>
      </c>
      <c r="AG32" s="129"/>
      <c r="AH32" s="129">
        <v>4</v>
      </c>
      <c r="AI32" s="129">
        <v>2</v>
      </c>
      <c r="AJ32" s="129">
        <v>38</v>
      </c>
      <c r="AK32" s="129">
        <v>5</v>
      </c>
      <c r="AL32" s="129">
        <v>3</v>
      </c>
      <c r="AM32" s="129"/>
      <c r="AN32" s="129">
        <v>10</v>
      </c>
      <c r="AO32" s="129">
        <v>1</v>
      </c>
      <c r="AP32" s="129">
        <v>3</v>
      </c>
      <c r="AQ32" s="129"/>
      <c r="AR32" s="129">
        <v>1</v>
      </c>
      <c r="AS32" s="129">
        <v>1</v>
      </c>
      <c r="AT32" s="129">
        <v>3</v>
      </c>
      <c r="AU32" s="129"/>
      <c r="AV32" s="129">
        <v>1</v>
      </c>
      <c r="AW32" s="54"/>
      <c r="AX32" s="60">
        <v>217</v>
      </c>
    </row>
    <row r="33" spans="1:50" ht="8.1" customHeight="1">
      <c r="A33" s="54"/>
      <c r="B33" s="54"/>
      <c r="C33" s="54"/>
      <c r="D33" s="54"/>
      <c r="E33" s="54"/>
    </row>
    <row r="34" spans="1:50" ht="33" customHeight="1">
      <c r="A34" s="255" t="s">
        <v>427</v>
      </c>
      <c r="B34" s="54"/>
      <c r="C34" s="555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6"/>
      <c r="Q34" s="556"/>
      <c r="R34" s="556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7"/>
      <c r="AW34" s="54"/>
      <c r="AX34" s="258">
        <v>58</v>
      </c>
    </row>
    <row r="35" spans="1:50" ht="33" customHeight="1">
      <c r="A35" s="264" t="s">
        <v>428</v>
      </c>
      <c r="B35" s="54"/>
      <c r="C35" s="129"/>
      <c r="D35" s="129">
        <v>1</v>
      </c>
      <c r="E35" s="129"/>
      <c r="F35" s="129"/>
      <c r="G35" s="129"/>
      <c r="H35" s="129"/>
      <c r="I35" s="129">
        <v>1</v>
      </c>
      <c r="J35" s="129"/>
      <c r="K35" s="129">
        <v>1</v>
      </c>
      <c r="L35" s="129">
        <v>1</v>
      </c>
      <c r="M35" s="129"/>
      <c r="N35" s="129"/>
      <c r="O35" s="129">
        <v>4</v>
      </c>
      <c r="P35" s="129"/>
      <c r="Q35" s="129">
        <v>1</v>
      </c>
      <c r="R35" s="129">
        <v>1</v>
      </c>
      <c r="S35" s="129">
        <v>1</v>
      </c>
      <c r="T35" s="129"/>
      <c r="U35" s="129"/>
      <c r="V35" s="129"/>
      <c r="W35" s="129"/>
      <c r="X35" s="129"/>
      <c r="Y35" s="129"/>
      <c r="Z35" s="129"/>
      <c r="AA35" s="129">
        <v>2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54"/>
      <c r="AX35" s="60">
        <v>13</v>
      </c>
    </row>
    <row r="36" spans="1:50" ht="33" customHeight="1">
      <c r="A36" s="260" t="s">
        <v>429</v>
      </c>
      <c r="B36" s="54"/>
      <c r="C36" s="129"/>
      <c r="D36" s="129"/>
      <c r="E36" s="129"/>
      <c r="F36" s="129"/>
      <c r="G36" s="129">
        <v>1</v>
      </c>
      <c r="H36" s="129">
        <v>9</v>
      </c>
      <c r="I36" s="129">
        <v>4</v>
      </c>
      <c r="J36" s="129">
        <v>2</v>
      </c>
      <c r="K36" s="129"/>
      <c r="L36" s="129">
        <v>5</v>
      </c>
      <c r="M36" s="129">
        <v>6</v>
      </c>
      <c r="N36" s="129"/>
      <c r="O36" s="129">
        <v>2</v>
      </c>
      <c r="P36" s="129">
        <v>1</v>
      </c>
      <c r="Q36" s="129">
        <v>1</v>
      </c>
      <c r="R36" s="129">
        <v>1</v>
      </c>
      <c r="S36" s="129"/>
      <c r="T36" s="129"/>
      <c r="U36" s="129">
        <v>1</v>
      </c>
      <c r="V36" s="129"/>
      <c r="W36" s="129"/>
      <c r="X36" s="129"/>
      <c r="Y36" s="129"/>
      <c r="Z36" s="129">
        <v>1</v>
      </c>
      <c r="AA36" s="129"/>
      <c r="AB36" s="129"/>
      <c r="AC36" s="129"/>
      <c r="AD36" s="129"/>
      <c r="AE36" s="129"/>
      <c r="AF36" s="129">
        <v>1</v>
      </c>
      <c r="AG36" s="129"/>
      <c r="AH36" s="129">
        <v>2</v>
      </c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>
        <v>1</v>
      </c>
      <c r="AU36" s="129"/>
      <c r="AV36" s="129">
        <v>7</v>
      </c>
      <c r="AW36" s="54"/>
      <c r="AX36" s="60">
        <v>45</v>
      </c>
    </row>
    <row r="37" spans="1:50" ht="8.1" customHeight="1">
      <c r="A37" s="54"/>
      <c r="B37" s="54"/>
      <c r="C37" s="54"/>
      <c r="D37" s="54"/>
      <c r="E37" s="54"/>
    </row>
    <row r="38" spans="1:50" ht="33" customHeight="1">
      <c r="A38" s="255" t="s">
        <v>430</v>
      </c>
      <c r="B38" s="54"/>
      <c r="C38" s="555"/>
      <c r="D38" s="556"/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6"/>
      <c r="Q38" s="556"/>
      <c r="R38" s="556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7"/>
      <c r="AW38" s="54"/>
      <c r="AX38" s="258">
        <v>14761</v>
      </c>
    </row>
    <row r="39" spans="1:50" ht="33" customHeight="1">
      <c r="A39" s="264" t="s">
        <v>431</v>
      </c>
      <c r="B39" s="54"/>
      <c r="C39" s="259">
        <v>6</v>
      </c>
      <c r="D39" s="259">
        <v>116</v>
      </c>
      <c r="E39" s="259">
        <v>82</v>
      </c>
      <c r="F39" s="259"/>
      <c r="G39" s="259">
        <v>67</v>
      </c>
      <c r="H39" s="259">
        <v>110</v>
      </c>
      <c r="I39" s="259">
        <v>246</v>
      </c>
      <c r="J39" s="259">
        <v>64</v>
      </c>
      <c r="K39" s="259">
        <v>7</v>
      </c>
      <c r="L39" s="259">
        <v>238</v>
      </c>
      <c r="M39" s="259">
        <v>42</v>
      </c>
      <c r="N39" s="259">
        <v>202</v>
      </c>
      <c r="O39" s="259">
        <v>47</v>
      </c>
      <c r="P39" s="259">
        <v>338</v>
      </c>
      <c r="Q39" s="259">
        <v>421</v>
      </c>
      <c r="R39" s="259">
        <v>423</v>
      </c>
      <c r="S39" s="259"/>
      <c r="T39" s="259"/>
      <c r="U39" s="259">
        <v>478</v>
      </c>
      <c r="V39" s="259">
        <v>27</v>
      </c>
      <c r="W39" s="259">
        <v>302</v>
      </c>
      <c r="X39" s="259">
        <v>62</v>
      </c>
      <c r="Y39" s="259"/>
      <c r="Z39" s="259">
        <v>121</v>
      </c>
      <c r="AA39" s="259">
        <v>18</v>
      </c>
      <c r="AB39" s="259">
        <v>7</v>
      </c>
      <c r="AC39" s="259">
        <v>1</v>
      </c>
      <c r="AD39" s="259">
        <v>427</v>
      </c>
      <c r="AE39" s="259"/>
      <c r="AF39" s="259">
        <v>240</v>
      </c>
      <c r="AG39" s="259">
        <v>11</v>
      </c>
      <c r="AH39" s="259">
        <v>25</v>
      </c>
      <c r="AI39" s="259"/>
      <c r="AJ39" s="259"/>
      <c r="AK39" s="259"/>
      <c r="AL39" s="259">
        <v>5</v>
      </c>
      <c r="AM39" s="259"/>
      <c r="AN39" s="259"/>
      <c r="AO39" s="259">
        <v>174</v>
      </c>
      <c r="AP39" s="259">
        <v>23</v>
      </c>
      <c r="AQ39" s="259"/>
      <c r="AR39" s="259"/>
      <c r="AS39" s="259"/>
      <c r="AT39" s="259"/>
      <c r="AU39" s="259"/>
      <c r="AV39" s="259"/>
      <c r="AW39" s="54"/>
      <c r="AX39" s="61">
        <v>4330</v>
      </c>
    </row>
    <row r="40" spans="1:50" ht="33" customHeight="1">
      <c r="A40" s="260" t="s">
        <v>439</v>
      </c>
      <c r="B40" s="54"/>
      <c r="C40" s="129">
        <v>9</v>
      </c>
      <c r="D40" s="129">
        <v>1</v>
      </c>
      <c r="E40" s="129">
        <v>4</v>
      </c>
      <c r="F40" s="129">
        <v>9</v>
      </c>
      <c r="G40" s="129">
        <v>21</v>
      </c>
      <c r="H40" s="129">
        <v>29</v>
      </c>
      <c r="I40" s="129">
        <v>202</v>
      </c>
      <c r="J40" s="129">
        <v>23</v>
      </c>
      <c r="K40" s="129">
        <v>26</v>
      </c>
      <c r="L40" s="129">
        <v>6</v>
      </c>
      <c r="M40" s="129"/>
      <c r="N40" s="129">
        <v>33</v>
      </c>
      <c r="O40" s="129">
        <v>115</v>
      </c>
      <c r="P40" s="129">
        <v>6</v>
      </c>
      <c r="Q40" s="129">
        <v>100</v>
      </c>
      <c r="R40" s="129">
        <v>13</v>
      </c>
      <c r="S40" s="129">
        <v>18</v>
      </c>
      <c r="T40" s="129">
        <v>2</v>
      </c>
      <c r="U40" s="129">
        <v>13</v>
      </c>
      <c r="V40" s="129">
        <v>4</v>
      </c>
      <c r="W40" s="129">
        <v>37</v>
      </c>
      <c r="X40" s="129">
        <v>14</v>
      </c>
      <c r="Y40" s="129">
        <v>64</v>
      </c>
      <c r="Z40" s="129">
        <v>11</v>
      </c>
      <c r="AA40" s="129">
        <v>15</v>
      </c>
      <c r="AB40" s="129">
        <v>40</v>
      </c>
      <c r="AC40" s="129">
        <v>35</v>
      </c>
      <c r="AD40" s="129">
        <v>35</v>
      </c>
      <c r="AE40" s="129">
        <v>3</v>
      </c>
      <c r="AF40" s="129">
        <v>97</v>
      </c>
      <c r="AG40" s="129">
        <v>22</v>
      </c>
      <c r="AH40" s="129">
        <v>7</v>
      </c>
      <c r="AI40" s="129">
        <v>3</v>
      </c>
      <c r="AJ40" s="129">
        <v>5</v>
      </c>
      <c r="AK40" s="129">
        <v>3</v>
      </c>
      <c r="AL40" s="129"/>
      <c r="AM40" s="129"/>
      <c r="AN40" s="129">
        <v>16</v>
      </c>
      <c r="AO40" s="129">
        <v>12</v>
      </c>
      <c r="AP40" s="129">
        <v>11</v>
      </c>
      <c r="AQ40" s="129">
        <v>14</v>
      </c>
      <c r="AR40" s="129">
        <v>5</v>
      </c>
      <c r="AS40" s="129">
        <v>5</v>
      </c>
      <c r="AT40" s="129">
        <v>5</v>
      </c>
      <c r="AU40" s="129">
        <v>14</v>
      </c>
      <c r="AV40" s="129">
        <v>3</v>
      </c>
      <c r="AW40" s="54"/>
      <c r="AX40" s="61">
        <v>1110</v>
      </c>
    </row>
    <row r="41" spans="1:50" ht="33" customHeight="1">
      <c r="A41" s="260" t="s">
        <v>432</v>
      </c>
      <c r="B41" s="54"/>
      <c r="C41" s="129">
        <v>5</v>
      </c>
      <c r="D41" s="129">
        <v>52</v>
      </c>
      <c r="E41" s="129">
        <v>2</v>
      </c>
      <c r="F41" s="129"/>
      <c r="G41" s="129">
        <v>3</v>
      </c>
      <c r="H41" s="129"/>
      <c r="I41" s="129"/>
      <c r="J41" s="129">
        <v>2</v>
      </c>
      <c r="K41" s="129"/>
      <c r="L41" s="129"/>
      <c r="M41" s="129">
        <v>44</v>
      </c>
      <c r="N41" s="129"/>
      <c r="O41" s="129"/>
      <c r="P41" s="129">
        <v>1</v>
      </c>
      <c r="Q41" s="129">
        <v>1</v>
      </c>
      <c r="R41" s="129"/>
      <c r="S41" s="129"/>
      <c r="T41" s="129">
        <v>19</v>
      </c>
      <c r="U41" s="129">
        <v>19</v>
      </c>
      <c r="V41" s="129"/>
      <c r="W41" s="129"/>
      <c r="X41" s="129"/>
      <c r="Y41" s="129"/>
      <c r="Z41" s="129"/>
      <c r="AA41" s="129">
        <v>12</v>
      </c>
      <c r="AB41" s="129">
        <v>3</v>
      </c>
      <c r="AC41" s="129">
        <v>13</v>
      </c>
      <c r="AD41" s="129"/>
      <c r="AE41" s="129"/>
      <c r="AF41" s="129">
        <v>6</v>
      </c>
      <c r="AG41" s="129">
        <v>2</v>
      </c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54"/>
      <c r="AX41" s="60">
        <v>184</v>
      </c>
    </row>
    <row r="42" spans="1:50" ht="33" customHeight="1">
      <c r="A42" s="260" t="s">
        <v>433</v>
      </c>
      <c r="B42" s="54"/>
      <c r="C42" s="129"/>
      <c r="D42" s="129">
        <v>1</v>
      </c>
      <c r="E42" s="129"/>
      <c r="F42" s="129"/>
      <c r="G42" s="129">
        <v>1</v>
      </c>
      <c r="H42" s="129"/>
      <c r="I42" s="129"/>
      <c r="J42" s="129"/>
      <c r="K42" s="129"/>
      <c r="L42" s="129">
        <v>2</v>
      </c>
      <c r="M42" s="129">
        <v>4</v>
      </c>
      <c r="N42" s="129"/>
      <c r="O42" s="129"/>
      <c r="P42" s="129">
        <v>1</v>
      </c>
      <c r="Q42" s="129"/>
      <c r="R42" s="129"/>
      <c r="S42" s="129"/>
      <c r="T42" s="129"/>
      <c r="U42" s="129">
        <v>1</v>
      </c>
      <c r="V42" s="129">
        <v>1</v>
      </c>
      <c r="W42" s="129">
        <v>1</v>
      </c>
      <c r="X42" s="129">
        <v>1</v>
      </c>
      <c r="Y42" s="129"/>
      <c r="Z42" s="129"/>
      <c r="AA42" s="129"/>
      <c r="AB42" s="129"/>
      <c r="AC42" s="129"/>
      <c r="AD42" s="129"/>
      <c r="AE42" s="129"/>
      <c r="AF42" s="129">
        <v>2</v>
      </c>
      <c r="AG42" s="129"/>
      <c r="AH42" s="129">
        <v>1</v>
      </c>
      <c r="AI42" s="129"/>
      <c r="AJ42" s="129"/>
      <c r="AK42" s="129">
        <v>1</v>
      </c>
      <c r="AL42" s="129"/>
      <c r="AM42" s="129"/>
      <c r="AN42" s="129"/>
      <c r="AO42" s="129">
        <v>1</v>
      </c>
      <c r="AP42" s="129"/>
      <c r="AQ42" s="129"/>
      <c r="AR42" s="129"/>
      <c r="AS42" s="129"/>
      <c r="AT42" s="129"/>
      <c r="AU42" s="129"/>
      <c r="AV42" s="129"/>
      <c r="AW42" s="54"/>
      <c r="AX42" s="60">
        <v>18</v>
      </c>
    </row>
    <row r="43" spans="1:50" ht="33" customHeight="1">
      <c r="A43" s="260" t="s">
        <v>434</v>
      </c>
      <c r="B43" s="54"/>
      <c r="C43" s="129"/>
      <c r="D43" s="129"/>
      <c r="E43" s="129"/>
      <c r="F43" s="129"/>
      <c r="G43" s="129">
        <v>2</v>
      </c>
      <c r="H43" s="129">
        <v>5</v>
      </c>
      <c r="I43" s="129">
        <v>5</v>
      </c>
      <c r="J43" s="129"/>
      <c r="K43" s="129">
        <v>2</v>
      </c>
      <c r="L43" s="129">
        <v>4</v>
      </c>
      <c r="M43" s="129">
        <v>4</v>
      </c>
      <c r="N43" s="129">
        <v>1</v>
      </c>
      <c r="O43" s="129">
        <v>10</v>
      </c>
      <c r="P43" s="129">
        <v>9</v>
      </c>
      <c r="Q43" s="129">
        <v>11</v>
      </c>
      <c r="R43" s="129">
        <v>4</v>
      </c>
      <c r="S43" s="129">
        <v>5</v>
      </c>
      <c r="T43" s="129">
        <v>2</v>
      </c>
      <c r="U43" s="129">
        <v>1</v>
      </c>
      <c r="V43" s="129">
        <v>2</v>
      </c>
      <c r="W43" s="129">
        <v>3</v>
      </c>
      <c r="X43" s="129">
        <v>1</v>
      </c>
      <c r="Y43" s="129">
        <v>2</v>
      </c>
      <c r="Z43" s="129"/>
      <c r="AA43" s="129">
        <v>10</v>
      </c>
      <c r="AB43" s="129">
        <v>2</v>
      </c>
      <c r="AC43" s="129"/>
      <c r="AD43" s="129">
        <v>6</v>
      </c>
      <c r="AE43" s="129">
        <v>1</v>
      </c>
      <c r="AF43" s="129">
        <v>10</v>
      </c>
      <c r="AG43" s="129"/>
      <c r="AH43" s="129">
        <v>4</v>
      </c>
      <c r="AI43" s="129">
        <v>6</v>
      </c>
      <c r="AJ43" s="129">
        <v>1</v>
      </c>
      <c r="AK43" s="129"/>
      <c r="AL43" s="129"/>
      <c r="AM43" s="129"/>
      <c r="AN43" s="129">
        <v>4</v>
      </c>
      <c r="AO43" s="129">
        <v>2</v>
      </c>
      <c r="AP43" s="129">
        <v>1</v>
      </c>
      <c r="AQ43" s="129"/>
      <c r="AR43" s="129">
        <v>2</v>
      </c>
      <c r="AS43" s="129">
        <v>2</v>
      </c>
      <c r="AT43" s="129">
        <v>1</v>
      </c>
      <c r="AU43" s="129"/>
      <c r="AV43" s="129"/>
      <c r="AW43" s="54"/>
      <c r="AX43" s="60">
        <v>125</v>
      </c>
    </row>
    <row r="44" spans="1:50" ht="33" customHeight="1">
      <c r="A44" s="260" t="s">
        <v>435</v>
      </c>
      <c r="B44" s="54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>
        <v>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>
        <v>1</v>
      </c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54"/>
      <c r="AX44" s="60">
        <v>2</v>
      </c>
    </row>
    <row r="45" spans="1:50" ht="33" customHeight="1">
      <c r="A45" s="260" t="s">
        <v>436</v>
      </c>
      <c r="B45" s="54"/>
      <c r="C45" s="129"/>
      <c r="D45" s="129">
        <v>20</v>
      </c>
      <c r="E45" s="129"/>
      <c r="F45" s="129">
        <v>3</v>
      </c>
      <c r="G45" s="129">
        <v>9</v>
      </c>
      <c r="H45" s="129">
        <v>7</v>
      </c>
      <c r="I45" s="129"/>
      <c r="J45" s="129">
        <v>8</v>
      </c>
      <c r="K45" s="129">
        <v>8</v>
      </c>
      <c r="L45" s="129">
        <v>1</v>
      </c>
      <c r="M45" s="129">
        <v>9</v>
      </c>
      <c r="N45" s="129">
        <v>3</v>
      </c>
      <c r="O45" s="129">
        <v>14</v>
      </c>
      <c r="P45" s="129"/>
      <c r="Q45" s="129">
        <v>7</v>
      </c>
      <c r="R45" s="129"/>
      <c r="S45" s="129">
        <v>2</v>
      </c>
      <c r="T45" s="129">
        <v>9</v>
      </c>
      <c r="U45" s="129">
        <v>52</v>
      </c>
      <c r="V45" s="129"/>
      <c r="W45" s="129">
        <v>5</v>
      </c>
      <c r="X45" s="129"/>
      <c r="Y45" s="129">
        <v>17</v>
      </c>
      <c r="Z45" s="129">
        <v>2</v>
      </c>
      <c r="AA45" s="129">
        <v>18</v>
      </c>
      <c r="AB45" s="129">
        <v>5</v>
      </c>
      <c r="AC45" s="129">
        <v>21</v>
      </c>
      <c r="AD45" s="129">
        <v>37</v>
      </c>
      <c r="AE45" s="129"/>
      <c r="AF45" s="129">
        <v>17</v>
      </c>
      <c r="AG45" s="129">
        <v>1</v>
      </c>
      <c r="AH45" s="129"/>
      <c r="AI45" s="129">
        <v>1</v>
      </c>
      <c r="AJ45" s="129">
        <v>1</v>
      </c>
      <c r="AK45" s="129">
        <v>1</v>
      </c>
      <c r="AL45" s="129"/>
      <c r="AM45" s="129">
        <v>1</v>
      </c>
      <c r="AN45" s="129">
        <v>3</v>
      </c>
      <c r="AO45" s="129"/>
      <c r="AP45" s="129">
        <v>1</v>
      </c>
      <c r="AQ45" s="129"/>
      <c r="AR45" s="129">
        <v>3</v>
      </c>
      <c r="AS45" s="129"/>
      <c r="AT45" s="129"/>
      <c r="AU45" s="129">
        <v>10</v>
      </c>
      <c r="AV45" s="129"/>
      <c r="AW45" s="54"/>
      <c r="AX45" s="60">
        <v>296</v>
      </c>
    </row>
    <row r="46" spans="1:50" ht="33" customHeight="1">
      <c r="A46" s="260" t="s">
        <v>437</v>
      </c>
      <c r="B46" s="54"/>
      <c r="C46" s="129">
        <v>31</v>
      </c>
      <c r="D46" s="129">
        <v>281</v>
      </c>
      <c r="E46" s="129">
        <v>48</v>
      </c>
      <c r="F46" s="129">
        <v>71</v>
      </c>
      <c r="G46" s="129">
        <v>153</v>
      </c>
      <c r="H46" s="129">
        <v>382</v>
      </c>
      <c r="I46" s="129">
        <v>105</v>
      </c>
      <c r="J46" s="129">
        <v>108</v>
      </c>
      <c r="K46" s="129">
        <v>53</v>
      </c>
      <c r="L46" s="129">
        <v>123</v>
      </c>
      <c r="M46" s="129">
        <v>607</v>
      </c>
      <c r="N46" s="129">
        <v>185</v>
      </c>
      <c r="O46" s="129">
        <v>271</v>
      </c>
      <c r="P46" s="129">
        <v>271</v>
      </c>
      <c r="Q46" s="129">
        <v>301</v>
      </c>
      <c r="R46" s="129">
        <v>212</v>
      </c>
      <c r="S46" s="129">
        <v>175</v>
      </c>
      <c r="T46" s="129">
        <v>38</v>
      </c>
      <c r="U46" s="129">
        <v>337</v>
      </c>
      <c r="V46" s="129">
        <v>114</v>
      </c>
      <c r="W46" s="129">
        <v>402</v>
      </c>
      <c r="X46" s="129">
        <v>158</v>
      </c>
      <c r="Y46" s="129">
        <v>175</v>
      </c>
      <c r="Z46" s="129">
        <v>121</v>
      </c>
      <c r="AA46" s="129">
        <v>148</v>
      </c>
      <c r="AB46" s="129">
        <v>25</v>
      </c>
      <c r="AC46" s="129">
        <v>138</v>
      </c>
      <c r="AD46" s="129">
        <v>239</v>
      </c>
      <c r="AE46" s="129">
        <v>65</v>
      </c>
      <c r="AF46" s="129">
        <v>367</v>
      </c>
      <c r="AG46" s="129">
        <v>87</v>
      </c>
      <c r="AH46" s="129">
        <v>99</v>
      </c>
      <c r="AI46" s="129">
        <v>53</v>
      </c>
      <c r="AJ46" s="129">
        <v>87</v>
      </c>
      <c r="AK46" s="129">
        <v>41</v>
      </c>
      <c r="AL46" s="129">
        <v>9</v>
      </c>
      <c r="AM46" s="129">
        <v>30</v>
      </c>
      <c r="AN46" s="129">
        <v>54</v>
      </c>
      <c r="AO46" s="129">
        <v>85</v>
      </c>
      <c r="AP46" s="129">
        <v>132</v>
      </c>
      <c r="AQ46" s="129">
        <v>76</v>
      </c>
      <c r="AR46" s="129">
        <v>79</v>
      </c>
      <c r="AS46" s="129">
        <v>77</v>
      </c>
      <c r="AT46" s="129">
        <v>44</v>
      </c>
      <c r="AU46" s="129">
        <v>64</v>
      </c>
      <c r="AV46" s="129">
        <v>16</v>
      </c>
      <c r="AW46" s="54"/>
      <c r="AX46" s="61">
        <v>6737</v>
      </c>
    </row>
    <row r="47" spans="1:50" ht="33" customHeight="1">
      <c r="A47" s="260" t="s">
        <v>438</v>
      </c>
      <c r="B47" s="54"/>
      <c r="C47" s="129">
        <v>30</v>
      </c>
      <c r="D47" s="129">
        <v>117</v>
      </c>
      <c r="E47" s="129"/>
      <c r="F47" s="129">
        <v>14</v>
      </c>
      <c r="G47" s="129">
        <v>48</v>
      </c>
      <c r="H47" s="129">
        <v>118</v>
      </c>
      <c r="I47" s="129">
        <v>40</v>
      </c>
      <c r="J47" s="129">
        <v>56</v>
      </c>
      <c r="K47" s="129">
        <v>8</v>
      </c>
      <c r="L47" s="129">
        <v>1</v>
      </c>
      <c r="M47" s="129">
        <v>56</v>
      </c>
      <c r="N47" s="129">
        <v>261</v>
      </c>
      <c r="O47" s="129">
        <v>54</v>
      </c>
      <c r="P47" s="129">
        <v>87</v>
      </c>
      <c r="Q47" s="129">
        <v>182</v>
      </c>
      <c r="R47" s="129"/>
      <c r="S47" s="129">
        <v>68</v>
      </c>
      <c r="T47" s="129">
        <v>9</v>
      </c>
      <c r="U47" s="129">
        <v>39</v>
      </c>
      <c r="V47" s="129"/>
      <c r="W47" s="129">
        <v>79</v>
      </c>
      <c r="X47" s="129">
        <v>48</v>
      </c>
      <c r="Y47" s="129"/>
      <c r="Z47" s="129">
        <v>50</v>
      </c>
      <c r="AA47" s="129">
        <v>15</v>
      </c>
      <c r="AB47" s="129">
        <v>4</v>
      </c>
      <c r="AC47" s="129">
        <v>1</v>
      </c>
      <c r="AD47" s="129">
        <v>54</v>
      </c>
      <c r="AE47" s="129">
        <v>6</v>
      </c>
      <c r="AF47" s="129">
        <v>36</v>
      </c>
      <c r="AG47" s="129">
        <v>73</v>
      </c>
      <c r="AH47" s="129">
        <v>96</v>
      </c>
      <c r="AI47" s="129">
        <v>35</v>
      </c>
      <c r="AJ47" s="129">
        <v>28</v>
      </c>
      <c r="AK47" s="129">
        <v>17</v>
      </c>
      <c r="AL47" s="129">
        <v>1</v>
      </c>
      <c r="AM47" s="129"/>
      <c r="AN47" s="129">
        <v>27</v>
      </c>
      <c r="AO47" s="129">
        <v>17</v>
      </c>
      <c r="AP47" s="129">
        <v>50</v>
      </c>
      <c r="AQ47" s="129">
        <v>39</v>
      </c>
      <c r="AR47" s="129">
        <v>17</v>
      </c>
      <c r="AS47" s="129">
        <v>31</v>
      </c>
      <c r="AT47" s="129">
        <v>7</v>
      </c>
      <c r="AU47" s="129">
        <v>32</v>
      </c>
      <c r="AV47" s="129">
        <v>8</v>
      </c>
      <c r="AW47" s="54"/>
      <c r="AX47" s="61">
        <v>1959</v>
      </c>
    </row>
    <row r="48" spans="1:50" ht="8.1" customHeight="1">
      <c r="A48" s="54"/>
      <c r="B48" s="54"/>
      <c r="C48" s="54"/>
      <c r="D48" s="54"/>
      <c r="E48" s="54"/>
      <c r="F48" s="54"/>
      <c r="G48" s="54"/>
      <c r="H48" s="54"/>
    </row>
    <row r="49" spans="1:50" ht="33" customHeight="1">
      <c r="A49" s="152" t="s">
        <v>90</v>
      </c>
      <c r="B49" s="54"/>
      <c r="C49" s="262">
        <v>315</v>
      </c>
      <c r="D49" s="262">
        <v>995</v>
      </c>
      <c r="E49" s="262">
        <v>161</v>
      </c>
      <c r="F49" s="262">
        <v>256</v>
      </c>
      <c r="G49" s="262">
        <v>417</v>
      </c>
      <c r="H49" s="263">
        <v>1705</v>
      </c>
      <c r="I49" s="262">
        <v>944</v>
      </c>
      <c r="J49" s="262">
        <v>464</v>
      </c>
      <c r="K49" s="262">
        <v>159</v>
      </c>
      <c r="L49" s="262">
        <v>481</v>
      </c>
      <c r="M49" s="263">
        <v>1274</v>
      </c>
      <c r="N49" s="262">
        <v>940</v>
      </c>
      <c r="O49" s="263">
        <v>1024</v>
      </c>
      <c r="P49" s="262">
        <v>804</v>
      </c>
      <c r="Q49" s="263">
        <v>1128</v>
      </c>
      <c r="R49" s="262">
        <v>834</v>
      </c>
      <c r="S49" s="262">
        <v>700</v>
      </c>
      <c r="T49" s="262">
        <v>175</v>
      </c>
      <c r="U49" s="263">
        <v>1034</v>
      </c>
      <c r="V49" s="262">
        <v>202</v>
      </c>
      <c r="W49" s="263">
        <v>1359</v>
      </c>
      <c r="X49" s="262">
        <v>595</v>
      </c>
      <c r="Y49" s="262">
        <v>361</v>
      </c>
      <c r="Z49" s="262">
        <v>601</v>
      </c>
      <c r="AA49" s="262">
        <v>765</v>
      </c>
      <c r="AB49" s="262">
        <v>253</v>
      </c>
      <c r="AC49" s="262">
        <v>290</v>
      </c>
      <c r="AD49" s="263">
        <v>1057</v>
      </c>
      <c r="AE49" s="262">
        <v>116</v>
      </c>
      <c r="AF49" s="262">
        <v>958</v>
      </c>
      <c r="AG49" s="262">
        <v>323</v>
      </c>
      <c r="AH49" s="262">
        <v>467</v>
      </c>
      <c r="AI49" s="262">
        <v>274</v>
      </c>
      <c r="AJ49" s="262">
        <v>254</v>
      </c>
      <c r="AK49" s="262">
        <v>303</v>
      </c>
      <c r="AL49" s="262">
        <v>118</v>
      </c>
      <c r="AM49" s="262">
        <v>144</v>
      </c>
      <c r="AN49" s="263">
        <v>1304</v>
      </c>
      <c r="AO49" s="262">
        <v>345</v>
      </c>
      <c r="AP49" s="262">
        <v>543</v>
      </c>
      <c r="AQ49" s="262">
        <v>222</v>
      </c>
      <c r="AR49" s="262">
        <v>669</v>
      </c>
      <c r="AS49" s="262">
        <v>557</v>
      </c>
      <c r="AT49" s="262">
        <v>809</v>
      </c>
      <c r="AU49" s="262">
        <v>735</v>
      </c>
      <c r="AV49" s="262">
        <v>62</v>
      </c>
      <c r="AW49" s="54"/>
      <c r="AX49" s="261">
        <v>27496</v>
      </c>
    </row>
    <row r="50" spans="1:50">
      <c r="A50" s="54"/>
    </row>
    <row r="51" spans="1:50" ht="21.95" customHeight="1">
      <c r="A51" s="162" t="s">
        <v>275</v>
      </c>
    </row>
    <row r="52" spans="1:50" ht="21.95" customHeight="1">
      <c r="A52" s="162" t="s">
        <v>264</v>
      </c>
    </row>
    <row r="53" spans="1:50" ht="21.95" customHeight="1">
      <c r="A53" s="162" t="s">
        <v>265</v>
      </c>
    </row>
    <row r="54" spans="1:50" ht="21.95" customHeight="1"/>
  </sheetData>
  <mergeCells count="11">
    <mergeCell ref="C38:AV38"/>
    <mergeCell ref="C8:AV8"/>
    <mergeCell ref="C14:AV14"/>
    <mergeCell ref="C19:AV19"/>
    <mergeCell ref="C23:AV23"/>
    <mergeCell ref="C34:AV34"/>
    <mergeCell ref="C5:AV5"/>
    <mergeCell ref="A5:A6"/>
    <mergeCell ref="AX5:AX6"/>
    <mergeCell ref="A3:AX3"/>
    <mergeCell ref="A2:AX2"/>
  </mergeCells>
  <printOptions horizontalCentered="1"/>
  <pageMargins left="0.23622047244094491" right="0.23622047244094491" top="0.86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3797-A49F-4209-9E6F-D1A8056A85D9}">
  <sheetPr codeName="Hoja21"/>
  <dimension ref="A1:M38"/>
  <sheetViews>
    <sheetView view="pageBreakPreview" zoomScale="85" zoomScaleNormal="100" zoomScaleSheetLayoutView="85" workbookViewId="0">
      <selection activeCell="R23" sqref="R2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73" customFormat="1" ht="24.95" customHeight="1">
      <c r="A2" s="558" t="s">
        <v>448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13" s="73" customFormat="1" ht="24.95" customHeight="1">
      <c r="A3" s="558" t="str">
        <f>UPPER(CONCATENATE("Noviembre 2023"))</f>
        <v>NOVIEMBRE 2023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</row>
    <row r="4" spans="1:13">
      <c r="A4" s="54"/>
    </row>
    <row r="5" spans="1:13" ht="16.5">
      <c r="A5" s="75" t="s">
        <v>441</v>
      </c>
      <c r="B5" s="75" t="s">
        <v>90</v>
      </c>
    </row>
    <row r="6" spans="1:13">
      <c r="A6" s="75" t="s">
        <v>442</v>
      </c>
      <c r="B6" s="76">
        <v>14761</v>
      </c>
    </row>
    <row r="7" spans="1:13">
      <c r="A7" s="75" t="s">
        <v>443</v>
      </c>
      <c r="B7" s="76">
        <v>6558</v>
      </c>
    </row>
    <row r="8" spans="1:13">
      <c r="A8" s="75" t="s">
        <v>444</v>
      </c>
      <c r="B8" s="76">
        <v>5490</v>
      </c>
    </row>
    <row r="9" spans="1:13">
      <c r="A9" s="75" t="s">
        <v>445</v>
      </c>
      <c r="B9" s="75">
        <v>522</v>
      </c>
    </row>
    <row r="10" spans="1:13">
      <c r="A10" s="75" t="s">
        <v>446</v>
      </c>
      <c r="B10" s="75">
        <v>107</v>
      </c>
    </row>
    <row r="11" spans="1:13">
      <c r="A11" s="75" t="s">
        <v>447</v>
      </c>
      <c r="B11" s="75">
        <v>58</v>
      </c>
    </row>
    <row r="12" spans="1:13">
      <c r="A12" s="75" t="s">
        <v>90</v>
      </c>
      <c r="B12" s="76"/>
    </row>
    <row r="13" spans="1:13">
      <c r="A13" s="54"/>
    </row>
    <row r="33" spans="1:8" ht="19.5">
      <c r="G33" s="97" t="s">
        <v>266</v>
      </c>
      <c r="H33" s="98">
        <v>27496</v>
      </c>
    </row>
    <row r="36" spans="1:8" s="80" customFormat="1" ht="9.9499999999999993" customHeight="1">
      <c r="A36" s="144" t="s">
        <v>275</v>
      </c>
    </row>
    <row r="37" spans="1:8" s="80" customFormat="1" ht="9.9499999999999993" customHeight="1">
      <c r="A37" s="144" t="s">
        <v>264</v>
      </c>
    </row>
    <row r="38" spans="1:8" s="80" customFormat="1" ht="9.9499999999999993" customHeight="1">
      <c r="A38" s="14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86614173228346458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48AFE-67E2-4725-B667-7B38ED2F277F}">
  <sheetPr codeName="Hoja22"/>
  <dimension ref="A1:O97"/>
  <sheetViews>
    <sheetView view="pageBreakPreview" zoomScale="70" zoomScaleNormal="100" zoomScaleSheetLayoutView="70" workbookViewId="0">
      <selection activeCell="A97" sqref="A97"/>
    </sheetView>
  </sheetViews>
  <sheetFormatPr baseColWidth="10" defaultRowHeight="15"/>
  <cols>
    <col min="1" max="2" width="10.7109375" style="53" customWidth="1"/>
    <col min="3" max="16384" width="11.42578125" style="53"/>
  </cols>
  <sheetData>
    <row r="1" spans="1:15">
      <c r="A1" s="52" t="s">
        <v>53</v>
      </c>
    </row>
    <row r="2" spans="1:15" ht="20.100000000000001" customHeight="1">
      <c r="A2" s="526" t="s">
        <v>448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</row>
    <row r="3" spans="1:15" ht="20.100000000000001" customHeight="1">
      <c r="A3" s="526" t="str">
        <f>UPPER(CONCATENATE("Noviembre 2023"))</f>
        <v>NOVIEMBRE 2023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</row>
    <row r="4" spans="1:15">
      <c r="A4" s="54"/>
    </row>
    <row r="5" spans="1:15" ht="6.95" customHeight="1">
      <c r="A5" s="561" t="s">
        <v>405</v>
      </c>
      <c r="B5" s="561"/>
    </row>
    <row r="6" spans="1:15" ht="6.95" customHeight="1">
      <c r="A6" s="163" t="s">
        <v>449</v>
      </c>
      <c r="B6" s="163" t="s">
        <v>90</v>
      </c>
    </row>
    <row r="7" spans="1:15" ht="6.95" customHeight="1">
      <c r="A7" s="164" t="s">
        <v>409</v>
      </c>
      <c r="B7" s="75">
        <v>53</v>
      </c>
    </row>
    <row r="8" spans="1:15" ht="6.95" customHeight="1">
      <c r="A8" s="164" t="s">
        <v>408</v>
      </c>
      <c r="B8" s="75">
        <v>226</v>
      </c>
    </row>
    <row r="9" spans="1:15" ht="6.95" customHeight="1">
      <c r="A9" s="164" t="s">
        <v>407</v>
      </c>
      <c r="B9" s="76">
        <v>1335</v>
      </c>
    </row>
    <row r="10" spans="1:15" ht="6.95" customHeight="1">
      <c r="A10" s="164" t="s">
        <v>406</v>
      </c>
      <c r="B10" s="76">
        <v>3876</v>
      </c>
    </row>
    <row r="11" spans="1:15" ht="6.95" customHeight="1">
      <c r="A11" s="163" t="s">
        <v>90</v>
      </c>
      <c r="B11" s="76"/>
    </row>
    <row r="12" spans="1:15" ht="6.95" customHeight="1"/>
    <row r="13" spans="1:15" ht="6.95" customHeight="1">
      <c r="A13" s="561" t="s">
        <v>410</v>
      </c>
      <c r="B13" s="561"/>
    </row>
    <row r="14" spans="1:15" ht="6.95" customHeight="1">
      <c r="A14" s="163" t="s">
        <v>449</v>
      </c>
      <c r="B14" s="163" t="s">
        <v>90</v>
      </c>
    </row>
    <row r="15" spans="1:15" ht="6.95" customHeight="1">
      <c r="A15" s="164" t="s">
        <v>413</v>
      </c>
      <c r="B15" s="75">
        <v>45</v>
      </c>
    </row>
    <row r="16" spans="1:15" ht="6.95" customHeight="1">
      <c r="A16" s="164" t="s">
        <v>412</v>
      </c>
      <c r="B16" s="75">
        <v>85</v>
      </c>
    </row>
    <row r="17" spans="1:14" ht="6.95" customHeight="1">
      <c r="A17" s="164" t="s">
        <v>411</v>
      </c>
      <c r="B17" s="75">
        <v>392</v>
      </c>
    </row>
    <row r="18" spans="1:14" ht="6.95" customHeight="1">
      <c r="A18" s="163" t="s">
        <v>90</v>
      </c>
      <c r="B18" s="75"/>
    </row>
    <row r="19" spans="1:14" ht="6.95" customHeight="1"/>
    <row r="20" spans="1:14" ht="6.95" customHeight="1">
      <c r="A20" s="561" t="s">
        <v>414</v>
      </c>
      <c r="B20" s="561"/>
    </row>
    <row r="21" spans="1:14" ht="6.95" customHeight="1">
      <c r="A21" s="163" t="s">
        <v>449</v>
      </c>
      <c r="B21" s="163" t="s">
        <v>90</v>
      </c>
    </row>
    <row r="22" spans="1:14" ht="6.95" customHeight="1">
      <c r="A22" s="164" t="s">
        <v>416</v>
      </c>
      <c r="B22" s="75">
        <v>32</v>
      </c>
    </row>
    <row r="23" spans="1:14" ht="6.95" customHeight="1">
      <c r="A23" s="164" t="s">
        <v>415</v>
      </c>
      <c r="B23" s="75">
        <v>75</v>
      </c>
    </row>
    <row r="24" spans="1:14" ht="6.95" customHeight="1">
      <c r="A24" s="163" t="s">
        <v>90</v>
      </c>
      <c r="B24" s="75"/>
      <c r="F24" s="560" t="s">
        <v>266</v>
      </c>
      <c r="G24" s="559">
        <v>5490</v>
      </c>
      <c r="M24" s="560" t="s">
        <v>266</v>
      </c>
      <c r="N24" s="559">
        <v>522</v>
      </c>
    </row>
    <row r="25" spans="1:14" ht="6.95" customHeight="1">
      <c r="F25" s="560"/>
      <c r="G25" s="559"/>
      <c r="M25" s="560"/>
      <c r="N25" s="559"/>
    </row>
    <row r="26" spans="1:14" ht="6.95" customHeight="1">
      <c r="A26" s="561" t="s">
        <v>417</v>
      </c>
      <c r="B26" s="561"/>
    </row>
    <row r="27" spans="1:14" ht="6.95" customHeight="1">
      <c r="A27" s="163" t="s">
        <v>449</v>
      </c>
      <c r="B27" s="163" t="s">
        <v>90</v>
      </c>
    </row>
    <row r="28" spans="1:14" ht="6.95" customHeight="1">
      <c r="A28" s="164" t="s">
        <v>422</v>
      </c>
      <c r="B28" s="75">
        <v>78</v>
      </c>
    </row>
    <row r="29" spans="1:14" ht="6.95" customHeight="1">
      <c r="A29" s="164" t="s">
        <v>424</v>
      </c>
      <c r="B29" s="75">
        <v>93</v>
      </c>
    </row>
    <row r="30" spans="1:14" ht="6.95" customHeight="1">
      <c r="A30" s="164" t="s">
        <v>423</v>
      </c>
      <c r="B30" s="75">
        <v>135</v>
      </c>
    </row>
    <row r="31" spans="1:14" ht="6.95" customHeight="1">
      <c r="A31" s="164" t="s">
        <v>425</v>
      </c>
      <c r="B31" s="75">
        <v>172</v>
      </c>
    </row>
    <row r="32" spans="1:14" ht="6.95" customHeight="1">
      <c r="A32" s="164" t="s">
        <v>426</v>
      </c>
      <c r="B32" s="75">
        <v>217</v>
      </c>
    </row>
    <row r="33" spans="1:2" ht="6.95" customHeight="1">
      <c r="A33" s="164" t="s">
        <v>450</v>
      </c>
      <c r="B33" s="75">
        <v>303</v>
      </c>
    </row>
    <row r="34" spans="1:2" ht="6.95" customHeight="1">
      <c r="A34" s="164" t="s">
        <v>421</v>
      </c>
      <c r="B34" s="75">
        <v>476</v>
      </c>
    </row>
    <row r="35" spans="1:2" ht="6.95" customHeight="1">
      <c r="A35" s="164" t="s">
        <v>419</v>
      </c>
      <c r="B35" s="75">
        <v>671</v>
      </c>
    </row>
    <row r="36" spans="1:2" ht="6.95" customHeight="1">
      <c r="A36" s="164" t="s">
        <v>420</v>
      </c>
      <c r="B36" s="76">
        <v>4413</v>
      </c>
    </row>
    <row r="37" spans="1:2" ht="6.95" customHeight="1">
      <c r="A37" s="163" t="s">
        <v>90</v>
      </c>
      <c r="B37" s="76"/>
    </row>
    <row r="38" spans="1:2" ht="6.95" customHeight="1"/>
    <row r="39" spans="1:2" ht="6.95" customHeight="1">
      <c r="A39" s="561" t="s">
        <v>427</v>
      </c>
      <c r="B39" s="561"/>
    </row>
    <row r="40" spans="1:2" ht="6.95" customHeight="1">
      <c r="A40" s="163" t="s">
        <v>449</v>
      </c>
      <c r="B40" s="163" t="s">
        <v>90</v>
      </c>
    </row>
    <row r="41" spans="1:2" ht="6.95" customHeight="1">
      <c r="A41" s="164" t="s">
        <v>428</v>
      </c>
      <c r="B41" s="75">
        <v>13</v>
      </c>
    </row>
    <row r="42" spans="1:2" ht="6.95" customHeight="1">
      <c r="A42" s="164" t="s">
        <v>429</v>
      </c>
      <c r="B42" s="75">
        <v>45</v>
      </c>
    </row>
    <row r="43" spans="1:2" ht="6.95" customHeight="1">
      <c r="A43" s="163" t="s">
        <v>90</v>
      </c>
      <c r="B43" s="75"/>
    </row>
    <row r="44" spans="1:2" ht="6.95" customHeight="1"/>
    <row r="45" spans="1:2" ht="6.95" customHeight="1">
      <c r="A45" s="561" t="s">
        <v>430</v>
      </c>
      <c r="B45" s="561"/>
    </row>
    <row r="46" spans="1:2" ht="6.95" customHeight="1">
      <c r="A46" s="163" t="s">
        <v>449</v>
      </c>
      <c r="B46" s="163" t="s">
        <v>90</v>
      </c>
    </row>
    <row r="47" spans="1:2" ht="6.95" customHeight="1">
      <c r="A47" s="164" t="s">
        <v>435</v>
      </c>
      <c r="B47" s="75">
        <v>2</v>
      </c>
    </row>
    <row r="48" spans="1:2" ht="6.95" customHeight="1">
      <c r="A48" s="164" t="s">
        <v>433</v>
      </c>
      <c r="B48" s="75">
        <v>18</v>
      </c>
    </row>
    <row r="49" spans="1:14" ht="6.95" customHeight="1">
      <c r="A49" s="164" t="s">
        <v>434</v>
      </c>
      <c r="B49" s="75">
        <v>125</v>
      </c>
    </row>
    <row r="50" spans="1:14" ht="6.95" customHeight="1">
      <c r="A50" s="164" t="s">
        <v>432</v>
      </c>
      <c r="B50" s="75">
        <v>184</v>
      </c>
    </row>
    <row r="51" spans="1:14" ht="6.95" customHeight="1">
      <c r="A51" s="164" t="s">
        <v>436</v>
      </c>
      <c r="B51" s="75">
        <v>296</v>
      </c>
    </row>
    <row r="52" spans="1:14" ht="6.95" customHeight="1">
      <c r="A52" s="164" t="s">
        <v>439</v>
      </c>
      <c r="B52" s="76">
        <v>1110</v>
      </c>
    </row>
    <row r="53" spans="1:14" ht="6.95" customHeight="1">
      <c r="A53" s="164" t="s">
        <v>438</v>
      </c>
      <c r="B53" s="76">
        <v>1959</v>
      </c>
    </row>
    <row r="54" spans="1:14" ht="6.95" customHeight="1">
      <c r="A54" s="164" t="s">
        <v>431</v>
      </c>
      <c r="B54" s="76">
        <v>4330</v>
      </c>
    </row>
    <row r="55" spans="1:14" ht="6.95" customHeight="1">
      <c r="A55" s="164" t="s">
        <v>437</v>
      </c>
      <c r="B55" s="76">
        <v>6737</v>
      </c>
    </row>
    <row r="56" spans="1:14" ht="6.95" customHeight="1">
      <c r="A56" s="163" t="s">
        <v>90</v>
      </c>
      <c r="B56" s="76"/>
      <c r="F56" s="560" t="s">
        <v>266</v>
      </c>
      <c r="G56" s="559">
        <v>107</v>
      </c>
      <c r="M56" s="560" t="s">
        <v>266</v>
      </c>
      <c r="N56" s="559">
        <v>6558</v>
      </c>
    </row>
    <row r="57" spans="1:14" ht="6.95" customHeight="1">
      <c r="F57" s="560"/>
      <c r="G57" s="559"/>
      <c r="M57" s="560"/>
      <c r="N57" s="559"/>
    </row>
    <row r="58" spans="1:14" ht="6.95" customHeight="1">
      <c r="A58" s="54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60" t="s">
        <v>266</v>
      </c>
      <c r="G86" s="559">
        <v>58</v>
      </c>
      <c r="M86" s="560" t="s">
        <v>266</v>
      </c>
      <c r="N86" s="559">
        <v>14761</v>
      </c>
    </row>
    <row r="87" spans="1:14" ht="6.95" customHeight="1">
      <c r="F87" s="560"/>
      <c r="G87" s="559"/>
      <c r="M87" s="560"/>
      <c r="N87" s="559"/>
    </row>
    <row r="88" spans="1:14" ht="6.95" customHeight="1"/>
    <row r="89" spans="1:14" ht="6.95" customHeight="1"/>
    <row r="90" spans="1:14" ht="6.95" customHeight="1"/>
    <row r="95" spans="1:14" s="165" customFormat="1" ht="12" customHeight="1">
      <c r="A95" s="93" t="s">
        <v>275</v>
      </c>
    </row>
    <row r="96" spans="1:14" s="165" customFormat="1" ht="12" customHeight="1">
      <c r="A96" s="93" t="s">
        <v>264</v>
      </c>
    </row>
    <row r="97" spans="1:1" s="165" customFormat="1" ht="12" customHeight="1">
      <c r="A97" s="93" t="s">
        <v>265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6988F-0E32-42A7-AB5A-B97DD1A01680}">
  <sheetPr codeName="Hoja23"/>
  <dimension ref="A1:M97"/>
  <sheetViews>
    <sheetView view="pageBreakPreview" zoomScale="85" zoomScaleNormal="100" zoomScaleSheetLayoutView="85" workbookViewId="0">
      <selection activeCell="A97" sqref="A9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523" t="s">
        <v>451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368</v>
      </c>
      <c r="B5" s="75" t="s">
        <v>90</v>
      </c>
    </row>
    <row r="6" spans="1:13" ht="5.0999999999999996" customHeight="1">
      <c r="A6" s="75" t="s">
        <v>62</v>
      </c>
      <c r="B6" s="76">
        <v>1705</v>
      </c>
    </row>
    <row r="7" spans="1:13" ht="5.0999999999999996" customHeight="1">
      <c r="A7" s="75" t="s">
        <v>75</v>
      </c>
      <c r="B7" s="76">
        <v>1359</v>
      </c>
    </row>
    <row r="8" spans="1:13" ht="5.0999999999999996" customHeight="1">
      <c r="A8" s="75" t="s">
        <v>186</v>
      </c>
      <c r="B8" s="76">
        <v>1304</v>
      </c>
    </row>
    <row r="9" spans="1:13" ht="5.0999999999999996" customHeight="1">
      <c r="A9" s="75" t="s">
        <v>69</v>
      </c>
      <c r="B9" s="76">
        <v>1274</v>
      </c>
    </row>
    <row r="10" spans="1:13" ht="5.0999999999999996" customHeight="1">
      <c r="A10" s="75" t="s">
        <v>68</v>
      </c>
      <c r="B10" s="76">
        <v>1128</v>
      </c>
    </row>
    <row r="11" spans="1:13" ht="5.0999999999999996" customHeight="1">
      <c r="A11" s="75" t="s">
        <v>82</v>
      </c>
      <c r="B11" s="76">
        <v>1057</v>
      </c>
      <c r="J11" s="522" t="s">
        <v>266</v>
      </c>
      <c r="K11" s="521">
        <v>27496</v>
      </c>
    </row>
    <row r="12" spans="1:13" ht="5.0999999999999996" customHeight="1">
      <c r="A12" s="75" t="s">
        <v>73</v>
      </c>
      <c r="B12" s="76">
        <v>1034</v>
      </c>
      <c r="J12" s="522"/>
      <c r="K12" s="521"/>
    </row>
    <row r="13" spans="1:13" ht="5.0999999999999996" customHeight="1">
      <c r="A13" s="75" t="s">
        <v>66</v>
      </c>
      <c r="B13" s="76">
        <v>1024</v>
      </c>
      <c r="J13" s="522"/>
      <c r="K13" s="521"/>
    </row>
    <row r="14" spans="1:13" ht="5.0999999999999996" customHeight="1">
      <c r="A14" s="75" t="s">
        <v>56</v>
      </c>
      <c r="B14" s="75">
        <v>995</v>
      </c>
    </row>
    <row r="15" spans="1:13" ht="5.0999999999999996" customHeight="1">
      <c r="A15" s="75" t="s">
        <v>84</v>
      </c>
      <c r="B15" s="75">
        <v>958</v>
      </c>
    </row>
    <row r="16" spans="1:13" ht="5.0999999999999996" customHeight="1">
      <c r="A16" s="75" t="s">
        <v>63</v>
      </c>
      <c r="B16" s="75">
        <v>944</v>
      </c>
    </row>
    <row r="17" spans="1:2" ht="5.0999999999999996" customHeight="1">
      <c r="A17" s="75" t="s">
        <v>65</v>
      </c>
      <c r="B17" s="75">
        <v>940</v>
      </c>
    </row>
    <row r="18" spans="1:2" ht="5.0999999999999996" customHeight="1">
      <c r="A18" s="75" t="s">
        <v>70</v>
      </c>
      <c r="B18" s="75">
        <v>834</v>
      </c>
    </row>
    <row r="19" spans="1:2" ht="5.0999999999999996" customHeight="1">
      <c r="A19" s="75" t="s">
        <v>182</v>
      </c>
      <c r="B19" s="75">
        <v>809</v>
      </c>
    </row>
    <row r="20" spans="1:2" ht="5.0999999999999996" customHeight="1">
      <c r="A20" s="75" t="s">
        <v>67</v>
      </c>
      <c r="B20" s="75">
        <v>804</v>
      </c>
    </row>
    <row r="21" spans="1:2" ht="5.0999999999999996" customHeight="1">
      <c r="A21" s="75" t="s">
        <v>79</v>
      </c>
      <c r="B21" s="75">
        <v>765</v>
      </c>
    </row>
    <row r="22" spans="1:2" ht="5.0999999999999996" customHeight="1">
      <c r="A22" s="75" t="s">
        <v>179</v>
      </c>
      <c r="B22" s="75">
        <v>735</v>
      </c>
    </row>
    <row r="23" spans="1:2" ht="5.0999999999999996" customHeight="1">
      <c r="A23" s="75" t="s">
        <v>71</v>
      </c>
      <c r="B23" s="75">
        <v>700</v>
      </c>
    </row>
    <row r="24" spans="1:2" ht="5.0999999999999996" customHeight="1">
      <c r="A24" s="75" t="s">
        <v>181</v>
      </c>
      <c r="B24" s="75">
        <v>669</v>
      </c>
    </row>
    <row r="25" spans="1:2" ht="5.0999999999999996" customHeight="1">
      <c r="A25" s="75" t="s">
        <v>78</v>
      </c>
      <c r="B25" s="75">
        <v>601</v>
      </c>
    </row>
    <row r="26" spans="1:2" ht="5.0999999999999996" customHeight="1">
      <c r="A26" s="75" t="s">
        <v>76</v>
      </c>
      <c r="B26" s="75">
        <v>595</v>
      </c>
    </row>
    <row r="27" spans="1:2" ht="5.0999999999999996" customHeight="1">
      <c r="A27" s="75" t="s">
        <v>180</v>
      </c>
      <c r="B27" s="75">
        <v>557</v>
      </c>
    </row>
    <row r="28" spans="1:2" ht="5.0999999999999996" customHeight="1">
      <c r="A28" s="75" t="s">
        <v>188</v>
      </c>
      <c r="B28" s="75">
        <v>543</v>
      </c>
    </row>
    <row r="29" spans="1:2" ht="5.0999999999999996" customHeight="1">
      <c r="A29" s="75" t="s">
        <v>64</v>
      </c>
      <c r="B29" s="75">
        <v>481</v>
      </c>
    </row>
    <row r="30" spans="1:2" ht="5.0999999999999996" customHeight="1">
      <c r="A30" s="75" t="s">
        <v>86</v>
      </c>
      <c r="B30" s="75">
        <v>467</v>
      </c>
    </row>
    <row r="31" spans="1:2" ht="5.0999999999999996" customHeight="1">
      <c r="A31" s="75" t="s">
        <v>59</v>
      </c>
      <c r="B31" s="75">
        <v>464</v>
      </c>
    </row>
    <row r="32" spans="1:2" ht="5.0999999999999996" customHeight="1">
      <c r="A32" s="75" t="s">
        <v>61</v>
      </c>
      <c r="B32" s="75">
        <v>417</v>
      </c>
    </row>
    <row r="33" spans="1:2" ht="5.0999999999999996" customHeight="1">
      <c r="A33" s="75" t="s">
        <v>77</v>
      </c>
      <c r="B33" s="75">
        <v>361</v>
      </c>
    </row>
    <row r="34" spans="1:2" ht="5.0999999999999996" customHeight="1">
      <c r="A34" s="75" t="s">
        <v>187</v>
      </c>
      <c r="B34" s="75">
        <v>345</v>
      </c>
    </row>
    <row r="35" spans="1:2" ht="5.0999999999999996" customHeight="1">
      <c r="A35" s="75" t="s">
        <v>85</v>
      </c>
      <c r="B35" s="75">
        <v>323</v>
      </c>
    </row>
    <row r="36" spans="1:2" ht="5.0999999999999996" customHeight="1">
      <c r="A36" s="75" t="s">
        <v>55</v>
      </c>
      <c r="B36" s="75">
        <v>315</v>
      </c>
    </row>
    <row r="37" spans="1:2" ht="5.0999999999999996" customHeight="1">
      <c r="A37" s="75" t="s">
        <v>184</v>
      </c>
      <c r="B37" s="75">
        <v>303</v>
      </c>
    </row>
    <row r="38" spans="1:2" ht="5.0999999999999996" customHeight="1">
      <c r="A38" s="75" t="s">
        <v>81</v>
      </c>
      <c r="B38" s="75">
        <v>290</v>
      </c>
    </row>
    <row r="39" spans="1:2" ht="5.0999999999999996" customHeight="1">
      <c r="A39" s="75" t="s">
        <v>365</v>
      </c>
      <c r="B39" s="75">
        <v>274</v>
      </c>
    </row>
    <row r="40" spans="1:2" ht="5.0999999999999996" customHeight="1">
      <c r="A40" s="75" t="s">
        <v>58</v>
      </c>
      <c r="B40" s="75">
        <v>256</v>
      </c>
    </row>
    <row r="41" spans="1:2" ht="5.0999999999999996" customHeight="1">
      <c r="A41" s="75" t="s">
        <v>183</v>
      </c>
      <c r="B41" s="75">
        <v>254</v>
      </c>
    </row>
    <row r="42" spans="1:2" ht="5.0999999999999996" customHeight="1">
      <c r="A42" s="75" t="s">
        <v>80</v>
      </c>
      <c r="B42" s="75">
        <v>253</v>
      </c>
    </row>
    <row r="43" spans="1:2" ht="5.0999999999999996" customHeight="1">
      <c r="A43" s="75" t="s">
        <v>189</v>
      </c>
      <c r="B43" s="75">
        <v>222</v>
      </c>
    </row>
    <row r="44" spans="1:2" ht="5.0999999999999996" customHeight="1">
      <c r="A44" s="75" t="s">
        <v>74</v>
      </c>
      <c r="B44" s="75">
        <v>202</v>
      </c>
    </row>
    <row r="45" spans="1:2" ht="5.0999999999999996" customHeight="1">
      <c r="A45" s="75" t="s">
        <v>72</v>
      </c>
      <c r="B45" s="75">
        <v>175</v>
      </c>
    </row>
    <row r="46" spans="1:2" ht="5.0999999999999996" customHeight="1">
      <c r="A46" s="75" t="s">
        <v>57</v>
      </c>
      <c r="B46" s="75">
        <v>161</v>
      </c>
    </row>
    <row r="47" spans="1:2" ht="5.0999999999999996" customHeight="1">
      <c r="A47" s="75" t="s">
        <v>60</v>
      </c>
      <c r="B47" s="75">
        <v>159</v>
      </c>
    </row>
    <row r="48" spans="1:2" ht="5.0999999999999996" customHeight="1">
      <c r="A48" s="75" t="s">
        <v>185</v>
      </c>
      <c r="B48" s="75">
        <v>144</v>
      </c>
    </row>
    <row r="49" spans="1:2" ht="5.0999999999999996" customHeight="1">
      <c r="A49" s="75" t="s">
        <v>366</v>
      </c>
      <c r="B49" s="75">
        <v>118</v>
      </c>
    </row>
    <row r="50" spans="1:2" ht="5.0999999999999996" customHeight="1">
      <c r="A50" s="75" t="s">
        <v>83</v>
      </c>
      <c r="B50" s="75">
        <v>116</v>
      </c>
    </row>
    <row r="51" spans="1:2" ht="5.0999999999999996" customHeight="1">
      <c r="A51" s="75" t="s">
        <v>190</v>
      </c>
      <c r="B51" s="75">
        <v>62</v>
      </c>
    </row>
    <row r="52" spans="1:2" ht="5.0999999999999996" customHeight="1">
      <c r="A52" s="75" t="s">
        <v>273</v>
      </c>
      <c r="B52" s="75">
        <v>0</v>
      </c>
    </row>
    <row r="53" spans="1:2" ht="5.0999999999999996" customHeight="1">
      <c r="A53" s="75" t="s">
        <v>90</v>
      </c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4" t="s">
        <v>275</v>
      </c>
    </row>
    <row r="96" spans="1:1" ht="9.9499999999999993" customHeight="1">
      <c r="A96" s="144" t="s">
        <v>264</v>
      </c>
    </row>
    <row r="97" spans="1:1" ht="9.9499999999999993" customHeight="1">
      <c r="A97" s="144" t="s">
        <v>265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D6CCC-E184-44C0-B82E-57B89A9283F7}">
  <sheetPr codeName="Hoja24"/>
  <dimension ref="A1:Q66"/>
  <sheetViews>
    <sheetView view="pageBreakPreview" topLeftCell="A24" zoomScale="70" zoomScaleNormal="100" zoomScaleSheetLayoutView="70" workbookViewId="0">
      <selection activeCell="A65" sqref="A65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51" customHeight="1">
      <c r="A2" s="562" t="s">
        <v>452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</row>
    <row r="3" spans="1:17" ht="20.100000000000001" customHeight="1">
      <c r="A3" s="562" t="str">
        <f>UPPER(CONCATENATE("Noviembre 2023"))</f>
        <v>NOVIEMBRE 2023</v>
      </c>
      <c r="B3" s="562"/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</row>
    <row r="4" spans="1:17">
      <c r="A4" s="54"/>
    </row>
    <row r="5" spans="1:17" ht="15" customHeight="1">
      <c r="A5" s="545" t="s">
        <v>562</v>
      </c>
      <c r="B5" s="540"/>
      <c r="C5" s="539" t="s">
        <v>268</v>
      </c>
      <c r="D5" s="539"/>
      <c r="E5" s="539"/>
      <c r="F5" s="539"/>
      <c r="G5" s="539"/>
      <c r="H5" s="539"/>
      <c r="I5" s="67"/>
      <c r="J5" s="539" t="s">
        <v>269</v>
      </c>
      <c r="K5" s="539"/>
      <c r="L5" s="539"/>
      <c r="M5" s="539"/>
      <c r="N5" s="539"/>
      <c r="O5" s="539"/>
      <c r="P5" s="540"/>
      <c r="Q5" s="545" t="s">
        <v>90</v>
      </c>
    </row>
    <row r="6" spans="1:17" ht="15" customHeight="1">
      <c r="A6" s="546"/>
      <c r="B6" s="540"/>
      <c r="C6" s="539" t="s">
        <v>277</v>
      </c>
      <c r="D6" s="539"/>
      <c r="E6" s="539" t="s">
        <v>278</v>
      </c>
      <c r="F6" s="539"/>
      <c r="G6" s="539" t="s">
        <v>192</v>
      </c>
      <c r="H6" s="539" t="s">
        <v>270</v>
      </c>
      <c r="I6" s="67"/>
      <c r="J6" s="539" t="s">
        <v>277</v>
      </c>
      <c r="K6" s="539"/>
      <c r="L6" s="539" t="s">
        <v>278</v>
      </c>
      <c r="M6" s="539"/>
      <c r="N6" s="539" t="s">
        <v>192</v>
      </c>
      <c r="O6" s="539" t="s">
        <v>270</v>
      </c>
      <c r="P6" s="540"/>
      <c r="Q6" s="546"/>
    </row>
    <row r="7" spans="1:17">
      <c r="A7" s="547"/>
      <c r="B7" s="540"/>
      <c r="C7" s="62" t="s">
        <v>271</v>
      </c>
      <c r="D7" s="62" t="s">
        <v>272</v>
      </c>
      <c r="E7" s="62" t="s">
        <v>271</v>
      </c>
      <c r="F7" s="62" t="s">
        <v>272</v>
      </c>
      <c r="G7" s="539"/>
      <c r="H7" s="539"/>
      <c r="I7" s="67"/>
      <c r="J7" s="62" t="s">
        <v>271</v>
      </c>
      <c r="K7" s="62" t="s">
        <v>272</v>
      </c>
      <c r="L7" s="62" t="s">
        <v>271</v>
      </c>
      <c r="M7" s="62" t="s">
        <v>272</v>
      </c>
      <c r="N7" s="539"/>
      <c r="O7" s="539"/>
      <c r="P7" s="540"/>
      <c r="Q7" s="547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54"/>
      <c r="C9" s="148">
        <v>70</v>
      </c>
      <c r="D9" s="148">
        <v>9</v>
      </c>
      <c r="E9" s="148">
        <v>189</v>
      </c>
      <c r="F9" s="148">
        <v>10</v>
      </c>
      <c r="G9" s="60">
        <v>278</v>
      </c>
      <c r="H9" s="60">
        <v>88</v>
      </c>
      <c r="I9" s="146"/>
      <c r="J9" s="148">
        <v>7</v>
      </c>
      <c r="K9" s="148"/>
      <c r="L9" s="148">
        <v>29</v>
      </c>
      <c r="M9" s="148">
        <v>1</v>
      </c>
      <c r="N9" s="60">
        <v>37</v>
      </c>
      <c r="O9" s="60">
        <v>12</v>
      </c>
      <c r="P9" s="146"/>
      <c r="Q9" s="60">
        <v>315</v>
      </c>
    </row>
    <row r="10" spans="1:17" ht="15.75">
      <c r="A10" s="101" t="s">
        <v>56</v>
      </c>
      <c r="B10" s="54"/>
      <c r="C10" s="148">
        <v>219</v>
      </c>
      <c r="D10" s="148">
        <v>37</v>
      </c>
      <c r="E10" s="148">
        <v>509</v>
      </c>
      <c r="F10" s="148">
        <v>35</v>
      </c>
      <c r="G10" s="60">
        <v>800</v>
      </c>
      <c r="H10" s="60">
        <v>80</v>
      </c>
      <c r="I10" s="146"/>
      <c r="J10" s="148">
        <v>71</v>
      </c>
      <c r="K10" s="148">
        <v>10</v>
      </c>
      <c r="L10" s="148">
        <v>108</v>
      </c>
      <c r="M10" s="148">
        <v>6</v>
      </c>
      <c r="N10" s="60">
        <v>195</v>
      </c>
      <c r="O10" s="60">
        <v>20</v>
      </c>
      <c r="P10" s="146"/>
      <c r="Q10" s="60">
        <v>995</v>
      </c>
    </row>
    <row r="11" spans="1:17" ht="15.75">
      <c r="A11" s="101" t="s">
        <v>57</v>
      </c>
      <c r="B11" s="54"/>
      <c r="C11" s="148">
        <v>60</v>
      </c>
      <c r="D11" s="148">
        <v>4</v>
      </c>
      <c r="E11" s="148">
        <v>72</v>
      </c>
      <c r="F11" s="148">
        <v>5</v>
      </c>
      <c r="G11" s="60">
        <v>141</v>
      </c>
      <c r="H11" s="60">
        <v>88</v>
      </c>
      <c r="I11" s="146"/>
      <c r="J11" s="148">
        <v>4</v>
      </c>
      <c r="K11" s="148"/>
      <c r="L11" s="148">
        <v>16</v>
      </c>
      <c r="M11" s="148"/>
      <c r="N11" s="60">
        <v>20</v>
      </c>
      <c r="O11" s="60">
        <v>12</v>
      </c>
      <c r="P11" s="146"/>
      <c r="Q11" s="60">
        <v>161</v>
      </c>
    </row>
    <row r="12" spans="1:17" ht="15.75">
      <c r="A12" s="101" t="s">
        <v>58</v>
      </c>
      <c r="B12" s="54"/>
      <c r="C12" s="148">
        <v>30</v>
      </c>
      <c r="D12" s="148">
        <v>3</v>
      </c>
      <c r="E12" s="148">
        <v>190</v>
      </c>
      <c r="F12" s="148">
        <v>11</v>
      </c>
      <c r="G12" s="60">
        <v>234</v>
      </c>
      <c r="H12" s="60">
        <v>91</v>
      </c>
      <c r="I12" s="146"/>
      <c r="J12" s="148"/>
      <c r="K12" s="148"/>
      <c r="L12" s="148">
        <v>20</v>
      </c>
      <c r="M12" s="148">
        <v>2</v>
      </c>
      <c r="N12" s="60">
        <v>22</v>
      </c>
      <c r="O12" s="60">
        <v>9</v>
      </c>
      <c r="P12" s="146"/>
      <c r="Q12" s="60">
        <v>256</v>
      </c>
    </row>
    <row r="13" spans="1:17" ht="15.75">
      <c r="A13" s="101" t="s">
        <v>61</v>
      </c>
      <c r="B13" s="54"/>
      <c r="C13" s="148">
        <v>168</v>
      </c>
      <c r="D13" s="148">
        <v>3</v>
      </c>
      <c r="E13" s="148">
        <v>223</v>
      </c>
      <c r="F13" s="148"/>
      <c r="G13" s="60">
        <v>394</v>
      </c>
      <c r="H13" s="60">
        <v>94</v>
      </c>
      <c r="I13" s="146"/>
      <c r="J13" s="148">
        <v>5</v>
      </c>
      <c r="K13" s="148"/>
      <c r="L13" s="148">
        <v>17</v>
      </c>
      <c r="M13" s="148">
        <v>1</v>
      </c>
      <c r="N13" s="60">
        <v>23</v>
      </c>
      <c r="O13" s="60">
        <v>6</v>
      </c>
      <c r="P13" s="146"/>
      <c r="Q13" s="60">
        <v>417</v>
      </c>
    </row>
    <row r="14" spans="1:17" ht="15.75">
      <c r="A14" s="101" t="s">
        <v>62</v>
      </c>
      <c r="B14" s="54"/>
      <c r="C14" s="148">
        <v>728</v>
      </c>
      <c r="D14" s="148">
        <v>92</v>
      </c>
      <c r="E14" s="148">
        <v>792</v>
      </c>
      <c r="F14" s="148">
        <v>42</v>
      </c>
      <c r="G14" s="61">
        <v>1654</v>
      </c>
      <c r="H14" s="60">
        <v>97</v>
      </c>
      <c r="I14" s="146"/>
      <c r="J14" s="148">
        <v>9</v>
      </c>
      <c r="K14" s="148">
        <v>1</v>
      </c>
      <c r="L14" s="148">
        <v>41</v>
      </c>
      <c r="M14" s="148"/>
      <c r="N14" s="60">
        <v>51</v>
      </c>
      <c r="O14" s="60">
        <v>3</v>
      </c>
      <c r="P14" s="146"/>
      <c r="Q14" s="61">
        <v>1705</v>
      </c>
    </row>
    <row r="15" spans="1:17" ht="15.75">
      <c r="A15" s="101" t="s">
        <v>63</v>
      </c>
      <c r="B15" s="54"/>
      <c r="C15" s="148">
        <v>134</v>
      </c>
      <c r="D15" s="148">
        <v>17</v>
      </c>
      <c r="E15" s="148">
        <v>554</v>
      </c>
      <c r="F15" s="148">
        <v>126</v>
      </c>
      <c r="G15" s="60">
        <v>831</v>
      </c>
      <c r="H15" s="60">
        <v>88</v>
      </c>
      <c r="I15" s="146"/>
      <c r="J15" s="148">
        <v>11</v>
      </c>
      <c r="K15" s="148">
        <v>6</v>
      </c>
      <c r="L15" s="148">
        <v>77</v>
      </c>
      <c r="M15" s="148">
        <v>19</v>
      </c>
      <c r="N15" s="60">
        <v>113</v>
      </c>
      <c r="O15" s="60">
        <v>12</v>
      </c>
      <c r="P15" s="146"/>
      <c r="Q15" s="60">
        <v>944</v>
      </c>
    </row>
    <row r="16" spans="1:17" ht="15.75">
      <c r="A16" s="101" t="s">
        <v>59</v>
      </c>
      <c r="B16" s="54"/>
      <c r="C16" s="148">
        <v>108</v>
      </c>
      <c r="D16" s="148">
        <v>28</v>
      </c>
      <c r="E16" s="148">
        <v>279</v>
      </c>
      <c r="F16" s="148">
        <v>49</v>
      </c>
      <c r="G16" s="60">
        <v>464</v>
      </c>
      <c r="H16" s="60">
        <v>100</v>
      </c>
      <c r="I16" s="146"/>
      <c r="J16" s="148"/>
      <c r="K16" s="148"/>
      <c r="L16" s="148"/>
      <c r="M16" s="148"/>
      <c r="N16" s="60">
        <v>0</v>
      </c>
      <c r="O16" s="60">
        <v>0</v>
      </c>
      <c r="P16" s="146"/>
      <c r="Q16" s="60">
        <v>464</v>
      </c>
    </row>
    <row r="17" spans="1:17" ht="15.75">
      <c r="A17" s="101" t="s">
        <v>60</v>
      </c>
      <c r="B17" s="54"/>
      <c r="C17" s="148">
        <v>49</v>
      </c>
      <c r="D17" s="148"/>
      <c r="E17" s="148">
        <v>73</v>
      </c>
      <c r="F17" s="148">
        <v>6</v>
      </c>
      <c r="G17" s="60">
        <v>128</v>
      </c>
      <c r="H17" s="60">
        <v>81</v>
      </c>
      <c r="I17" s="146"/>
      <c r="J17" s="148">
        <v>16</v>
      </c>
      <c r="K17" s="148">
        <v>2</v>
      </c>
      <c r="L17" s="148">
        <v>11</v>
      </c>
      <c r="M17" s="148">
        <v>2</v>
      </c>
      <c r="N17" s="60">
        <v>31</v>
      </c>
      <c r="O17" s="60">
        <v>19</v>
      </c>
      <c r="P17" s="146"/>
      <c r="Q17" s="60">
        <v>159</v>
      </c>
    </row>
    <row r="18" spans="1:17" ht="15.75">
      <c r="A18" s="101" t="s">
        <v>64</v>
      </c>
      <c r="B18" s="54"/>
      <c r="C18" s="148">
        <v>279</v>
      </c>
      <c r="D18" s="148">
        <v>48</v>
      </c>
      <c r="E18" s="148">
        <v>117</v>
      </c>
      <c r="F18" s="148">
        <v>31</v>
      </c>
      <c r="G18" s="60">
        <v>475</v>
      </c>
      <c r="H18" s="60">
        <v>99</v>
      </c>
      <c r="I18" s="146"/>
      <c r="J18" s="148">
        <v>1</v>
      </c>
      <c r="K18" s="148"/>
      <c r="L18" s="148">
        <v>5</v>
      </c>
      <c r="M18" s="148"/>
      <c r="N18" s="60">
        <v>6</v>
      </c>
      <c r="O18" s="60">
        <v>1</v>
      </c>
      <c r="P18" s="146"/>
      <c r="Q18" s="60">
        <v>481</v>
      </c>
    </row>
    <row r="19" spans="1:17" ht="15.75">
      <c r="A19" s="101" t="s">
        <v>69</v>
      </c>
      <c r="B19" s="54"/>
      <c r="C19" s="148">
        <v>278</v>
      </c>
      <c r="D19" s="148">
        <v>25</v>
      </c>
      <c r="E19" s="148">
        <v>850</v>
      </c>
      <c r="F19" s="148">
        <v>109</v>
      </c>
      <c r="G19" s="61">
        <v>1262</v>
      </c>
      <c r="H19" s="60">
        <v>99</v>
      </c>
      <c r="I19" s="146"/>
      <c r="J19" s="148">
        <v>7</v>
      </c>
      <c r="K19" s="148"/>
      <c r="L19" s="148">
        <v>5</v>
      </c>
      <c r="M19" s="148"/>
      <c r="N19" s="60">
        <v>12</v>
      </c>
      <c r="O19" s="60">
        <v>1</v>
      </c>
      <c r="P19" s="146"/>
      <c r="Q19" s="61">
        <v>1274</v>
      </c>
    </row>
    <row r="20" spans="1:17" ht="15.75">
      <c r="A20" s="101" t="s">
        <v>65</v>
      </c>
      <c r="B20" s="54"/>
      <c r="C20" s="148">
        <v>236</v>
      </c>
      <c r="D20" s="148">
        <v>32</v>
      </c>
      <c r="E20" s="148">
        <v>624</v>
      </c>
      <c r="F20" s="148">
        <v>24</v>
      </c>
      <c r="G20" s="60">
        <v>916</v>
      </c>
      <c r="H20" s="60">
        <v>97</v>
      </c>
      <c r="I20" s="146"/>
      <c r="J20" s="148">
        <v>6</v>
      </c>
      <c r="K20" s="148">
        <v>1</v>
      </c>
      <c r="L20" s="148">
        <v>16</v>
      </c>
      <c r="M20" s="148">
        <v>1</v>
      </c>
      <c r="N20" s="60">
        <v>24</v>
      </c>
      <c r="O20" s="60">
        <v>3</v>
      </c>
      <c r="P20" s="146"/>
      <c r="Q20" s="60">
        <v>940</v>
      </c>
    </row>
    <row r="21" spans="1:17" ht="15.75">
      <c r="A21" s="101" t="s">
        <v>66</v>
      </c>
      <c r="B21" s="54"/>
      <c r="C21" s="148">
        <v>232</v>
      </c>
      <c r="D21" s="148">
        <v>24</v>
      </c>
      <c r="E21" s="148">
        <v>643</v>
      </c>
      <c r="F21" s="148">
        <v>51</v>
      </c>
      <c r="G21" s="60">
        <v>950</v>
      </c>
      <c r="H21" s="60">
        <v>93</v>
      </c>
      <c r="I21" s="146"/>
      <c r="J21" s="148">
        <v>39</v>
      </c>
      <c r="K21" s="148">
        <v>5</v>
      </c>
      <c r="L21" s="148">
        <v>28</v>
      </c>
      <c r="M21" s="148">
        <v>2</v>
      </c>
      <c r="N21" s="60">
        <v>74</v>
      </c>
      <c r="O21" s="60">
        <v>7</v>
      </c>
      <c r="P21" s="146"/>
      <c r="Q21" s="61">
        <v>1024</v>
      </c>
    </row>
    <row r="22" spans="1:17" ht="15.75">
      <c r="A22" s="101" t="s">
        <v>67</v>
      </c>
      <c r="B22" s="54"/>
      <c r="C22" s="148">
        <v>163</v>
      </c>
      <c r="D22" s="148">
        <v>19</v>
      </c>
      <c r="E22" s="148">
        <v>522</v>
      </c>
      <c r="F22" s="148">
        <v>59</v>
      </c>
      <c r="G22" s="60">
        <v>763</v>
      </c>
      <c r="H22" s="60">
        <v>95</v>
      </c>
      <c r="I22" s="146"/>
      <c r="J22" s="148">
        <v>9</v>
      </c>
      <c r="K22" s="148">
        <v>1</v>
      </c>
      <c r="L22" s="148">
        <v>30</v>
      </c>
      <c r="M22" s="148">
        <v>1</v>
      </c>
      <c r="N22" s="60">
        <v>41</v>
      </c>
      <c r="O22" s="60">
        <v>5</v>
      </c>
      <c r="P22" s="146"/>
      <c r="Q22" s="60">
        <v>804</v>
      </c>
    </row>
    <row r="23" spans="1:17" ht="15.75">
      <c r="A23" s="101" t="s">
        <v>68</v>
      </c>
      <c r="B23" s="54"/>
      <c r="C23" s="148">
        <v>290</v>
      </c>
      <c r="D23" s="148">
        <v>49</v>
      </c>
      <c r="E23" s="148">
        <v>583</v>
      </c>
      <c r="F23" s="148">
        <v>65</v>
      </c>
      <c r="G23" s="60">
        <v>987</v>
      </c>
      <c r="H23" s="60">
        <v>88</v>
      </c>
      <c r="I23" s="146"/>
      <c r="J23" s="148">
        <v>63</v>
      </c>
      <c r="K23" s="148">
        <v>10</v>
      </c>
      <c r="L23" s="148">
        <v>62</v>
      </c>
      <c r="M23" s="148">
        <v>6</v>
      </c>
      <c r="N23" s="60">
        <v>141</v>
      </c>
      <c r="O23" s="60">
        <v>13</v>
      </c>
      <c r="P23" s="146"/>
      <c r="Q23" s="61">
        <v>1128</v>
      </c>
    </row>
    <row r="24" spans="1:17" ht="15.75">
      <c r="A24" s="101" t="s">
        <v>70</v>
      </c>
      <c r="B24" s="54"/>
      <c r="C24" s="148">
        <v>318</v>
      </c>
      <c r="D24" s="148">
        <v>43</v>
      </c>
      <c r="E24" s="148">
        <v>352</v>
      </c>
      <c r="F24" s="148">
        <v>37</v>
      </c>
      <c r="G24" s="60">
        <v>750</v>
      </c>
      <c r="H24" s="60">
        <v>90</v>
      </c>
      <c r="I24" s="146"/>
      <c r="J24" s="148">
        <v>37</v>
      </c>
      <c r="K24" s="148">
        <v>2</v>
      </c>
      <c r="L24" s="148">
        <v>41</v>
      </c>
      <c r="M24" s="148">
        <v>4</v>
      </c>
      <c r="N24" s="60">
        <v>84</v>
      </c>
      <c r="O24" s="60">
        <v>10</v>
      </c>
      <c r="P24" s="146"/>
      <c r="Q24" s="60">
        <v>834</v>
      </c>
    </row>
    <row r="25" spans="1:17" ht="15.75">
      <c r="A25" s="101" t="s">
        <v>71</v>
      </c>
      <c r="B25" s="54"/>
      <c r="C25" s="148">
        <v>144</v>
      </c>
      <c r="D25" s="148">
        <v>6</v>
      </c>
      <c r="E25" s="148">
        <v>461</v>
      </c>
      <c r="F25" s="148">
        <v>46</v>
      </c>
      <c r="G25" s="60">
        <v>657</v>
      </c>
      <c r="H25" s="60">
        <v>94</v>
      </c>
      <c r="I25" s="146"/>
      <c r="J25" s="148">
        <v>12</v>
      </c>
      <c r="K25" s="148"/>
      <c r="L25" s="148">
        <v>31</v>
      </c>
      <c r="M25" s="148"/>
      <c r="N25" s="60">
        <v>43</v>
      </c>
      <c r="O25" s="60">
        <v>6</v>
      </c>
      <c r="P25" s="146"/>
      <c r="Q25" s="60">
        <v>700</v>
      </c>
    </row>
    <row r="26" spans="1:17" ht="15.75">
      <c r="A26" s="101" t="s">
        <v>72</v>
      </c>
      <c r="B26" s="54"/>
      <c r="C26" s="148">
        <v>58</v>
      </c>
      <c r="D26" s="148">
        <v>10</v>
      </c>
      <c r="E26" s="148">
        <v>63</v>
      </c>
      <c r="F26" s="148">
        <v>27</v>
      </c>
      <c r="G26" s="60">
        <v>158</v>
      </c>
      <c r="H26" s="60">
        <v>90</v>
      </c>
      <c r="I26" s="146"/>
      <c r="J26" s="148">
        <v>8</v>
      </c>
      <c r="K26" s="148"/>
      <c r="L26" s="148">
        <v>9</v>
      </c>
      <c r="M26" s="148"/>
      <c r="N26" s="60">
        <v>17</v>
      </c>
      <c r="O26" s="60">
        <v>10</v>
      </c>
      <c r="P26" s="146"/>
      <c r="Q26" s="60">
        <v>175</v>
      </c>
    </row>
    <row r="27" spans="1:17" ht="15.75">
      <c r="A27" s="101" t="s">
        <v>73</v>
      </c>
      <c r="B27" s="54"/>
      <c r="C27" s="148">
        <v>217</v>
      </c>
      <c r="D27" s="148">
        <v>26</v>
      </c>
      <c r="E27" s="148">
        <v>609</v>
      </c>
      <c r="F27" s="148">
        <v>80</v>
      </c>
      <c r="G27" s="60">
        <v>932</v>
      </c>
      <c r="H27" s="60">
        <v>90</v>
      </c>
      <c r="I27" s="146"/>
      <c r="J27" s="148">
        <v>32</v>
      </c>
      <c r="K27" s="148">
        <v>5</v>
      </c>
      <c r="L27" s="148">
        <v>63</v>
      </c>
      <c r="M27" s="148">
        <v>2</v>
      </c>
      <c r="N27" s="60">
        <v>102</v>
      </c>
      <c r="O27" s="60">
        <v>10</v>
      </c>
      <c r="P27" s="146"/>
      <c r="Q27" s="61">
        <v>1034</v>
      </c>
    </row>
    <row r="28" spans="1:17" ht="15.75">
      <c r="A28" s="101" t="s">
        <v>74</v>
      </c>
      <c r="B28" s="54"/>
      <c r="C28" s="148">
        <v>102</v>
      </c>
      <c r="D28" s="148">
        <v>6</v>
      </c>
      <c r="E28" s="148">
        <v>86</v>
      </c>
      <c r="F28" s="148">
        <v>4</v>
      </c>
      <c r="G28" s="60">
        <v>198</v>
      </c>
      <c r="H28" s="60">
        <v>98</v>
      </c>
      <c r="I28" s="146"/>
      <c r="J28" s="148">
        <v>1</v>
      </c>
      <c r="K28" s="148">
        <v>2</v>
      </c>
      <c r="L28" s="148"/>
      <c r="M28" s="148">
        <v>1</v>
      </c>
      <c r="N28" s="60">
        <v>4</v>
      </c>
      <c r="O28" s="60">
        <v>2</v>
      </c>
      <c r="P28" s="146"/>
      <c r="Q28" s="60">
        <v>202</v>
      </c>
    </row>
    <row r="29" spans="1:17" ht="15.75">
      <c r="A29" s="101" t="s">
        <v>75</v>
      </c>
      <c r="B29" s="54"/>
      <c r="C29" s="148">
        <v>511</v>
      </c>
      <c r="D29" s="148">
        <v>45</v>
      </c>
      <c r="E29" s="148">
        <v>717</v>
      </c>
      <c r="F29" s="148">
        <v>38</v>
      </c>
      <c r="G29" s="61">
        <v>1311</v>
      </c>
      <c r="H29" s="60">
        <v>96</v>
      </c>
      <c r="I29" s="146"/>
      <c r="J29" s="148">
        <v>18</v>
      </c>
      <c r="K29" s="148"/>
      <c r="L29" s="148">
        <v>27</v>
      </c>
      <c r="M29" s="148">
        <v>3</v>
      </c>
      <c r="N29" s="60">
        <v>48</v>
      </c>
      <c r="O29" s="60">
        <v>4</v>
      </c>
      <c r="P29" s="146"/>
      <c r="Q29" s="61">
        <v>1359</v>
      </c>
    </row>
    <row r="30" spans="1:17" ht="15.75">
      <c r="A30" s="101" t="s">
        <v>76</v>
      </c>
      <c r="B30" s="54"/>
      <c r="C30" s="148">
        <v>124</v>
      </c>
      <c r="D30" s="148">
        <v>26</v>
      </c>
      <c r="E30" s="148">
        <v>380</v>
      </c>
      <c r="F30" s="148">
        <v>44</v>
      </c>
      <c r="G30" s="60">
        <v>574</v>
      </c>
      <c r="H30" s="60">
        <v>96</v>
      </c>
      <c r="I30" s="146"/>
      <c r="J30" s="148">
        <v>2</v>
      </c>
      <c r="K30" s="148"/>
      <c r="L30" s="148">
        <v>19</v>
      </c>
      <c r="M30" s="148"/>
      <c r="N30" s="60">
        <v>21</v>
      </c>
      <c r="O30" s="60">
        <v>4</v>
      </c>
      <c r="P30" s="146"/>
      <c r="Q30" s="60">
        <v>595</v>
      </c>
    </row>
    <row r="31" spans="1:17" ht="15.75">
      <c r="A31" s="101" t="s">
        <v>77</v>
      </c>
      <c r="B31" s="54"/>
      <c r="C31" s="148">
        <v>185</v>
      </c>
      <c r="D31" s="148">
        <v>15</v>
      </c>
      <c r="E31" s="148">
        <v>122</v>
      </c>
      <c r="F31" s="148">
        <v>8</v>
      </c>
      <c r="G31" s="60">
        <v>330</v>
      </c>
      <c r="H31" s="60">
        <v>91</v>
      </c>
      <c r="I31" s="146"/>
      <c r="J31" s="148">
        <v>13</v>
      </c>
      <c r="K31" s="148">
        <v>2</v>
      </c>
      <c r="L31" s="148">
        <v>16</v>
      </c>
      <c r="M31" s="148"/>
      <c r="N31" s="60">
        <v>31</v>
      </c>
      <c r="O31" s="60">
        <v>9</v>
      </c>
      <c r="P31" s="146"/>
      <c r="Q31" s="60">
        <v>361</v>
      </c>
    </row>
    <row r="32" spans="1:17" ht="15.75">
      <c r="A32" s="101" t="s">
        <v>78</v>
      </c>
      <c r="B32" s="54"/>
      <c r="C32" s="148">
        <v>310</v>
      </c>
      <c r="D32" s="148">
        <v>56</v>
      </c>
      <c r="E32" s="148">
        <v>181</v>
      </c>
      <c r="F32" s="148">
        <v>30</v>
      </c>
      <c r="G32" s="60">
        <v>577</v>
      </c>
      <c r="H32" s="60">
        <v>96</v>
      </c>
      <c r="I32" s="146"/>
      <c r="J32" s="148">
        <v>1</v>
      </c>
      <c r="K32" s="148">
        <v>1</v>
      </c>
      <c r="L32" s="148">
        <v>22</v>
      </c>
      <c r="M32" s="148"/>
      <c r="N32" s="60">
        <v>24</v>
      </c>
      <c r="O32" s="60">
        <v>4</v>
      </c>
      <c r="P32" s="146"/>
      <c r="Q32" s="60">
        <v>601</v>
      </c>
    </row>
    <row r="33" spans="1:17" ht="15.75">
      <c r="A33" s="101" t="s">
        <v>79</v>
      </c>
      <c r="B33" s="54"/>
      <c r="C33" s="148">
        <v>161</v>
      </c>
      <c r="D33" s="148">
        <v>17</v>
      </c>
      <c r="E33" s="148">
        <v>366</v>
      </c>
      <c r="F33" s="148">
        <v>15</v>
      </c>
      <c r="G33" s="60">
        <v>559</v>
      </c>
      <c r="H33" s="60">
        <v>73</v>
      </c>
      <c r="I33" s="146"/>
      <c r="J33" s="148">
        <v>46</v>
      </c>
      <c r="K33" s="148">
        <v>1</v>
      </c>
      <c r="L33" s="148">
        <v>151</v>
      </c>
      <c r="M33" s="148">
        <v>8</v>
      </c>
      <c r="N33" s="60">
        <v>206</v>
      </c>
      <c r="O33" s="60">
        <v>27</v>
      </c>
      <c r="P33" s="146"/>
      <c r="Q33" s="60">
        <v>765</v>
      </c>
    </row>
    <row r="34" spans="1:17" ht="15.75">
      <c r="A34" s="101" t="s">
        <v>80</v>
      </c>
      <c r="B34" s="54"/>
      <c r="C34" s="148">
        <v>69</v>
      </c>
      <c r="D34" s="148"/>
      <c r="E34" s="148">
        <v>169</v>
      </c>
      <c r="F34" s="148">
        <v>11</v>
      </c>
      <c r="G34" s="60">
        <v>249</v>
      </c>
      <c r="H34" s="60">
        <v>98</v>
      </c>
      <c r="I34" s="146"/>
      <c r="J34" s="148">
        <v>3</v>
      </c>
      <c r="K34" s="148"/>
      <c r="L34" s="148"/>
      <c r="M34" s="148">
        <v>1</v>
      </c>
      <c r="N34" s="60">
        <v>4</v>
      </c>
      <c r="O34" s="60">
        <v>2</v>
      </c>
      <c r="P34" s="146"/>
      <c r="Q34" s="60">
        <v>253</v>
      </c>
    </row>
    <row r="35" spans="1:17" ht="15.75">
      <c r="A35" s="101" t="s">
        <v>81</v>
      </c>
      <c r="B35" s="54"/>
      <c r="C35" s="148">
        <v>59</v>
      </c>
      <c r="D35" s="148">
        <v>8</v>
      </c>
      <c r="E35" s="148">
        <v>215</v>
      </c>
      <c r="F35" s="148">
        <v>6</v>
      </c>
      <c r="G35" s="60">
        <v>288</v>
      </c>
      <c r="H35" s="60">
        <v>99</v>
      </c>
      <c r="I35" s="146"/>
      <c r="J35" s="148">
        <v>1</v>
      </c>
      <c r="K35" s="148"/>
      <c r="L35" s="148">
        <v>1</v>
      </c>
      <c r="M35" s="148"/>
      <c r="N35" s="60">
        <v>2</v>
      </c>
      <c r="O35" s="60">
        <v>1</v>
      </c>
      <c r="P35" s="146"/>
      <c r="Q35" s="60">
        <v>290</v>
      </c>
    </row>
    <row r="36" spans="1:17" ht="15.75">
      <c r="A36" s="101" t="s">
        <v>82</v>
      </c>
      <c r="B36" s="54"/>
      <c r="C36" s="148">
        <v>267</v>
      </c>
      <c r="D36" s="148">
        <v>26</v>
      </c>
      <c r="E36" s="148">
        <v>631</v>
      </c>
      <c r="F36" s="148">
        <v>31</v>
      </c>
      <c r="G36" s="60">
        <v>955</v>
      </c>
      <c r="H36" s="60">
        <v>90</v>
      </c>
      <c r="I36" s="146"/>
      <c r="J36" s="148">
        <v>44</v>
      </c>
      <c r="K36" s="148">
        <v>2</v>
      </c>
      <c r="L36" s="148">
        <v>48</v>
      </c>
      <c r="M36" s="148">
        <v>8</v>
      </c>
      <c r="N36" s="60">
        <v>102</v>
      </c>
      <c r="O36" s="60">
        <v>10</v>
      </c>
      <c r="P36" s="146"/>
      <c r="Q36" s="61">
        <v>1057</v>
      </c>
    </row>
    <row r="37" spans="1:17" ht="15.75">
      <c r="A37" s="101" t="s">
        <v>83</v>
      </c>
      <c r="B37" s="54"/>
      <c r="C37" s="148">
        <v>58</v>
      </c>
      <c r="D37" s="148">
        <v>22</v>
      </c>
      <c r="E37" s="148">
        <v>15</v>
      </c>
      <c r="F37" s="148">
        <v>4</v>
      </c>
      <c r="G37" s="60">
        <v>99</v>
      </c>
      <c r="H37" s="60">
        <v>85</v>
      </c>
      <c r="I37" s="146"/>
      <c r="J37" s="148">
        <v>7</v>
      </c>
      <c r="K37" s="148"/>
      <c r="L37" s="148">
        <v>10</v>
      </c>
      <c r="M37" s="148"/>
      <c r="N37" s="60">
        <v>17</v>
      </c>
      <c r="O37" s="60">
        <v>15</v>
      </c>
      <c r="P37" s="146"/>
      <c r="Q37" s="60">
        <v>116</v>
      </c>
    </row>
    <row r="38" spans="1:17" ht="15.75">
      <c r="A38" s="101" t="s">
        <v>84</v>
      </c>
      <c r="B38" s="54"/>
      <c r="C38" s="148">
        <v>396</v>
      </c>
      <c r="D38" s="148">
        <v>33</v>
      </c>
      <c r="E38" s="148">
        <v>494</v>
      </c>
      <c r="F38" s="148">
        <v>17</v>
      </c>
      <c r="G38" s="60">
        <v>940</v>
      </c>
      <c r="H38" s="60">
        <v>98</v>
      </c>
      <c r="I38" s="146"/>
      <c r="J38" s="148">
        <v>4</v>
      </c>
      <c r="K38" s="148">
        <v>2</v>
      </c>
      <c r="L38" s="148">
        <v>11</v>
      </c>
      <c r="M38" s="148">
        <v>1</v>
      </c>
      <c r="N38" s="60">
        <v>18</v>
      </c>
      <c r="O38" s="60">
        <v>2</v>
      </c>
      <c r="P38" s="146"/>
      <c r="Q38" s="60">
        <v>958</v>
      </c>
    </row>
    <row r="39" spans="1:17" ht="15.75">
      <c r="A39" s="101" t="s">
        <v>85</v>
      </c>
      <c r="B39" s="54"/>
      <c r="C39" s="148">
        <v>52</v>
      </c>
      <c r="D39" s="148">
        <v>3</v>
      </c>
      <c r="E39" s="148">
        <v>227</v>
      </c>
      <c r="F39" s="148">
        <v>3</v>
      </c>
      <c r="G39" s="60">
        <v>285</v>
      </c>
      <c r="H39" s="60">
        <v>88</v>
      </c>
      <c r="I39" s="146"/>
      <c r="J39" s="148">
        <v>9</v>
      </c>
      <c r="K39" s="148"/>
      <c r="L39" s="148">
        <v>28</v>
      </c>
      <c r="M39" s="148">
        <v>1</v>
      </c>
      <c r="N39" s="60">
        <v>38</v>
      </c>
      <c r="O39" s="60">
        <v>12</v>
      </c>
      <c r="P39" s="146"/>
      <c r="Q39" s="60">
        <v>323</v>
      </c>
    </row>
    <row r="40" spans="1:17" ht="15.75">
      <c r="A40" s="101" t="s">
        <v>86</v>
      </c>
      <c r="B40" s="54"/>
      <c r="C40" s="148">
        <v>103</v>
      </c>
      <c r="D40" s="148">
        <v>24</v>
      </c>
      <c r="E40" s="148">
        <v>225</v>
      </c>
      <c r="F40" s="148">
        <v>26</v>
      </c>
      <c r="G40" s="60">
        <v>378</v>
      </c>
      <c r="H40" s="60">
        <v>81</v>
      </c>
      <c r="I40" s="146"/>
      <c r="J40" s="148">
        <v>46</v>
      </c>
      <c r="K40" s="148">
        <v>9</v>
      </c>
      <c r="L40" s="148">
        <v>27</v>
      </c>
      <c r="M40" s="148">
        <v>7</v>
      </c>
      <c r="N40" s="60">
        <v>89</v>
      </c>
      <c r="O40" s="60">
        <v>19</v>
      </c>
      <c r="P40" s="146"/>
      <c r="Q40" s="60">
        <v>467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192</v>
      </c>
      <c r="B42" s="54"/>
      <c r="C42" s="72">
        <v>6178</v>
      </c>
      <c r="D42" s="71">
        <v>756</v>
      </c>
      <c r="E42" s="72">
        <v>11533</v>
      </c>
      <c r="F42" s="72">
        <v>1050</v>
      </c>
      <c r="G42" s="72">
        <v>19517</v>
      </c>
      <c r="H42" s="71">
        <v>92</v>
      </c>
      <c r="I42" s="145"/>
      <c r="J42" s="71">
        <v>532</v>
      </c>
      <c r="K42" s="71">
        <v>62</v>
      </c>
      <c r="L42" s="71">
        <v>969</v>
      </c>
      <c r="M42" s="71">
        <v>77</v>
      </c>
      <c r="N42" s="72">
        <v>1640</v>
      </c>
      <c r="O42" s="71">
        <v>8</v>
      </c>
      <c r="P42" s="145"/>
      <c r="Q42" s="72">
        <v>21157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365</v>
      </c>
      <c r="B44" s="54"/>
      <c r="C44" s="148">
        <v>11</v>
      </c>
      <c r="D44" s="148"/>
      <c r="E44" s="148">
        <v>30</v>
      </c>
      <c r="F44" s="148"/>
      <c r="G44" s="60">
        <v>41</v>
      </c>
      <c r="H44" s="60">
        <v>15</v>
      </c>
      <c r="I44" s="54"/>
      <c r="J44" s="148">
        <v>184</v>
      </c>
      <c r="K44" s="148"/>
      <c r="L44" s="148">
        <v>49</v>
      </c>
      <c r="M44" s="148"/>
      <c r="N44" s="60">
        <v>233</v>
      </c>
      <c r="O44" s="60">
        <v>85</v>
      </c>
      <c r="P44" s="54"/>
      <c r="Q44" s="60">
        <v>274</v>
      </c>
    </row>
    <row r="45" spans="1:17" ht="15.75">
      <c r="A45" s="101" t="s">
        <v>183</v>
      </c>
      <c r="B45" s="54"/>
      <c r="C45" s="148">
        <v>42</v>
      </c>
      <c r="D45" s="148"/>
      <c r="E45" s="148">
        <v>67</v>
      </c>
      <c r="F45" s="148"/>
      <c r="G45" s="60">
        <v>109</v>
      </c>
      <c r="H45" s="60">
        <v>43</v>
      </c>
      <c r="I45" s="54"/>
      <c r="J45" s="148">
        <v>76</v>
      </c>
      <c r="K45" s="148"/>
      <c r="L45" s="148">
        <v>69</v>
      </c>
      <c r="M45" s="148"/>
      <c r="N45" s="60">
        <v>145</v>
      </c>
      <c r="O45" s="60">
        <v>57</v>
      </c>
      <c r="P45" s="54"/>
      <c r="Q45" s="60">
        <v>254</v>
      </c>
    </row>
    <row r="46" spans="1:17" ht="15.75">
      <c r="A46" s="101" t="s">
        <v>184</v>
      </c>
      <c r="B46" s="54"/>
      <c r="C46" s="148">
        <v>9</v>
      </c>
      <c r="D46" s="148"/>
      <c r="E46" s="148">
        <v>24</v>
      </c>
      <c r="F46" s="148"/>
      <c r="G46" s="60">
        <v>33</v>
      </c>
      <c r="H46" s="60">
        <v>11</v>
      </c>
      <c r="I46" s="54"/>
      <c r="J46" s="148">
        <v>134</v>
      </c>
      <c r="K46" s="148"/>
      <c r="L46" s="148">
        <v>136</v>
      </c>
      <c r="M46" s="148"/>
      <c r="N46" s="60">
        <v>270</v>
      </c>
      <c r="O46" s="60">
        <v>89</v>
      </c>
      <c r="P46" s="54"/>
      <c r="Q46" s="60">
        <v>303</v>
      </c>
    </row>
    <row r="47" spans="1:17" ht="15.75">
      <c r="A47" s="101" t="s">
        <v>366</v>
      </c>
      <c r="B47" s="54"/>
      <c r="C47" s="148">
        <v>10</v>
      </c>
      <c r="D47" s="148"/>
      <c r="E47" s="148">
        <v>22</v>
      </c>
      <c r="F47" s="148"/>
      <c r="G47" s="60">
        <v>32</v>
      </c>
      <c r="H47" s="60">
        <v>27</v>
      </c>
      <c r="I47" s="54"/>
      <c r="J47" s="148">
        <v>26</v>
      </c>
      <c r="K47" s="148"/>
      <c r="L47" s="148">
        <v>60</v>
      </c>
      <c r="M47" s="148"/>
      <c r="N47" s="60">
        <v>86</v>
      </c>
      <c r="O47" s="60">
        <v>73</v>
      </c>
      <c r="P47" s="54"/>
      <c r="Q47" s="60">
        <v>118</v>
      </c>
    </row>
    <row r="48" spans="1:17" ht="15.75">
      <c r="A48" s="101" t="s">
        <v>185</v>
      </c>
      <c r="B48" s="54"/>
      <c r="C48" s="148">
        <v>4</v>
      </c>
      <c r="D48" s="148"/>
      <c r="E48" s="148">
        <v>17</v>
      </c>
      <c r="F48" s="148"/>
      <c r="G48" s="60">
        <v>21</v>
      </c>
      <c r="H48" s="60">
        <v>15</v>
      </c>
      <c r="I48" s="54"/>
      <c r="J48" s="148">
        <v>9</v>
      </c>
      <c r="K48" s="148"/>
      <c r="L48" s="148">
        <v>114</v>
      </c>
      <c r="M48" s="148"/>
      <c r="N48" s="60">
        <v>123</v>
      </c>
      <c r="O48" s="60">
        <v>85</v>
      </c>
      <c r="P48" s="54"/>
      <c r="Q48" s="60">
        <v>144</v>
      </c>
    </row>
    <row r="49" spans="1:17" ht="15.75">
      <c r="A49" s="101" t="s">
        <v>186</v>
      </c>
      <c r="B49" s="54"/>
      <c r="C49" s="148">
        <v>39</v>
      </c>
      <c r="D49" s="148"/>
      <c r="E49" s="148">
        <v>106</v>
      </c>
      <c r="F49" s="148"/>
      <c r="G49" s="60">
        <v>145</v>
      </c>
      <c r="H49" s="60">
        <v>11</v>
      </c>
      <c r="I49" s="54"/>
      <c r="J49" s="148">
        <v>376</v>
      </c>
      <c r="K49" s="148"/>
      <c r="L49" s="148">
        <v>783</v>
      </c>
      <c r="M49" s="148"/>
      <c r="N49" s="61">
        <v>1159</v>
      </c>
      <c r="O49" s="60">
        <v>89</v>
      </c>
      <c r="P49" s="54"/>
      <c r="Q49" s="61">
        <v>1304</v>
      </c>
    </row>
    <row r="50" spans="1:17" ht="15.75">
      <c r="A50" s="101" t="s">
        <v>187</v>
      </c>
      <c r="B50" s="54"/>
      <c r="C50" s="148">
        <v>12</v>
      </c>
      <c r="D50" s="148"/>
      <c r="E50" s="148">
        <v>73</v>
      </c>
      <c r="F50" s="148"/>
      <c r="G50" s="60">
        <v>85</v>
      </c>
      <c r="H50" s="60">
        <v>25</v>
      </c>
      <c r="I50" s="54"/>
      <c r="J50" s="148">
        <v>103</v>
      </c>
      <c r="K50" s="148"/>
      <c r="L50" s="148">
        <v>157</v>
      </c>
      <c r="M50" s="148"/>
      <c r="N50" s="60">
        <v>260</v>
      </c>
      <c r="O50" s="60">
        <v>75</v>
      </c>
      <c r="P50" s="54"/>
      <c r="Q50" s="60">
        <v>345</v>
      </c>
    </row>
    <row r="51" spans="1:17" ht="15.75">
      <c r="A51" s="101" t="s">
        <v>188</v>
      </c>
      <c r="B51" s="54"/>
      <c r="C51" s="148">
        <v>82</v>
      </c>
      <c r="D51" s="148"/>
      <c r="E51" s="148">
        <v>147</v>
      </c>
      <c r="F51" s="148"/>
      <c r="G51" s="60">
        <v>229</v>
      </c>
      <c r="H51" s="60">
        <v>42</v>
      </c>
      <c r="I51" s="54"/>
      <c r="J51" s="148">
        <v>169</v>
      </c>
      <c r="K51" s="148"/>
      <c r="L51" s="148">
        <v>145</v>
      </c>
      <c r="M51" s="148"/>
      <c r="N51" s="60">
        <v>314</v>
      </c>
      <c r="O51" s="60">
        <v>58</v>
      </c>
      <c r="P51" s="54"/>
      <c r="Q51" s="60">
        <v>543</v>
      </c>
    </row>
    <row r="52" spans="1:17" ht="15.75">
      <c r="A52" s="101" t="s">
        <v>189</v>
      </c>
      <c r="B52" s="54"/>
      <c r="C52" s="148">
        <v>19</v>
      </c>
      <c r="D52" s="148"/>
      <c r="E52" s="148">
        <v>48</v>
      </c>
      <c r="F52" s="148"/>
      <c r="G52" s="60">
        <v>67</v>
      </c>
      <c r="H52" s="60">
        <v>30</v>
      </c>
      <c r="I52" s="54"/>
      <c r="J52" s="148">
        <v>91</v>
      </c>
      <c r="K52" s="148"/>
      <c r="L52" s="148">
        <v>64</v>
      </c>
      <c r="M52" s="148"/>
      <c r="N52" s="60">
        <v>155</v>
      </c>
      <c r="O52" s="60">
        <v>70</v>
      </c>
      <c r="P52" s="54"/>
      <c r="Q52" s="60">
        <v>222</v>
      </c>
    </row>
    <row r="53" spans="1:17" ht="15.75">
      <c r="A53" s="101" t="s">
        <v>181</v>
      </c>
      <c r="B53" s="54"/>
      <c r="C53" s="148">
        <v>73</v>
      </c>
      <c r="D53" s="148"/>
      <c r="E53" s="148">
        <v>215</v>
      </c>
      <c r="F53" s="148"/>
      <c r="G53" s="60">
        <v>288</v>
      </c>
      <c r="H53" s="60">
        <v>43</v>
      </c>
      <c r="I53" s="54"/>
      <c r="J53" s="148">
        <v>154</v>
      </c>
      <c r="K53" s="148"/>
      <c r="L53" s="148">
        <v>227</v>
      </c>
      <c r="M53" s="148"/>
      <c r="N53" s="60">
        <v>381</v>
      </c>
      <c r="O53" s="60">
        <v>57</v>
      </c>
      <c r="P53" s="54"/>
      <c r="Q53" s="60">
        <v>669</v>
      </c>
    </row>
    <row r="54" spans="1:17" ht="15.75">
      <c r="A54" s="101" t="s">
        <v>180</v>
      </c>
      <c r="B54" s="54"/>
      <c r="C54" s="148"/>
      <c r="D54" s="148">
        <v>49</v>
      </c>
      <c r="E54" s="148"/>
      <c r="F54" s="148">
        <v>166</v>
      </c>
      <c r="G54" s="60">
        <v>215</v>
      </c>
      <c r="H54" s="60">
        <v>39</v>
      </c>
      <c r="I54" s="54"/>
      <c r="J54" s="148"/>
      <c r="K54" s="148">
        <v>198</v>
      </c>
      <c r="L54" s="148"/>
      <c r="M54" s="148">
        <v>144</v>
      </c>
      <c r="N54" s="60">
        <v>342</v>
      </c>
      <c r="O54" s="60">
        <v>61</v>
      </c>
      <c r="P54" s="54"/>
      <c r="Q54" s="60">
        <v>557</v>
      </c>
    </row>
    <row r="55" spans="1:17" ht="15.75">
      <c r="A55" s="101" t="s">
        <v>182</v>
      </c>
      <c r="B55" s="54"/>
      <c r="C55" s="148">
        <v>25</v>
      </c>
      <c r="D55" s="148"/>
      <c r="E55" s="148">
        <v>241</v>
      </c>
      <c r="F55" s="148"/>
      <c r="G55" s="60">
        <v>266</v>
      </c>
      <c r="H55" s="60">
        <v>33</v>
      </c>
      <c r="I55" s="54"/>
      <c r="J55" s="148">
        <v>130</v>
      </c>
      <c r="K55" s="148"/>
      <c r="L55" s="148">
        <v>413</v>
      </c>
      <c r="M55" s="148"/>
      <c r="N55" s="60">
        <v>543</v>
      </c>
      <c r="O55" s="60">
        <v>67</v>
      </c>
      <c r="P55" s="54"/>
      <c r="Q55" s="60">
        <v>809</v>
      </c>
    </row>
    <row r="56" spans="1:17" ht="15.75">
      <c r="A56" s="101" t="s">
        <v>179</v>
      </c>
      <c r="B56" s="54"/>
      <c r="C56" s="148">
        <v>27</v>
      </c>
      <c r="D56" s="148"/>
      <c r="E56" s="148">
        <v>255</v>
      </c>
      <c r="F56" s="148"/>
      <c r="G56" s="60">
        <v>282</v>
      </c>
      <c r="H56" s="60">
        <v>38</v>
      </c>
      <c r="I56" s="54"/>
      <c r="J56" s="148">
        <v>139</v>
      </c>
      <c r="K56" s="148"/>
      <c r="L56" s="148">
        <v>314</v>
      </c>
      <c r="M56" s="148"/>
      <c r="N56" s="60">
        <v>453</v>
      </c>
      <c r="O56" s="60">
        <v>62</v>
      </c>
      <c r="P56" s="54"/>
      <c r="Q56" s="60">
        <v>735</v>
      </c>
    </row>
    <row r="57" spans="1:17" ht="15.75">
      <c r="A57" s="101" t="s">
        <v>190</v>
      </c>
      <c r="B57" s="54"/>
      <c r="C57" s="148">
        <v>1</v>
      </c>
      <c r="D57" s="148"/>
      <c r="E57" s="148">
        <v>24</v>
      </c>
      <c r="F57" s="148"/>
      <c r="G57" s="60">
        <v>25</v>
      </c>
      <c r="H57" s="60">
        <v>40</v>
      </c>
      <c r="I57" s="54"/>
      <c r="J57" s="148">
        <v>15</v>
      </c>
      <c r="K57" s="148"/>
      <c r="L57" s="148">
        <v>22</v>
      </c>
      <c r="M57" s="148"/>
      <c r="N57" s="60">
        <v>37</v>
      </c>
      <c r="O57" s="60">
        <v>60</v>
      </c>
      <c r="P57" s="54"/>
      <c r="Q57" s="60">
        <v>62</v>
      </c>
    </row>
    <row r="58" spans="1:17" ht="8.1" customHeight="1">
      <c r="A58" s="138"/>
      <c r="B58" s="54"/>
      <c r="C58" s="150"/>
      <c r="D58" s="150"/>
      <c r="E58" s="150"/>
      <c r="F58" s="150"/>
      <c r="G58" s="157"/>
      <c r="H58" s="157"/>
      <c r="I58" s="54"/>
      <c r="J58" s="150"/>
      <c r="K58" s="150"/>
      <c r="L58" s="150"/>
      <c r="M58" s="150"/>
      <c r="N58" s="157"/>
      <c r="O58" s="157"/>
      <c r="P58" s="54"/>
      <c r="Q58" s="157"/>
    </row>
    <row r="59" spans="1:17" ht="15.75">
      <c r="A59" s="69" t="s">
        <v>192</v>
      </c>
      <c r="B59" s="54"/>
      <c r="C59" s="166">
        <v>354</v>
      </c>
      <c r="D59" s="166">
        <v>49</v>
      </c>
      <c r="E59" s="166">
        <v>1269</v>
      </c>
      <c r="F59" s="166">
        <v>166</v>
      </c>
      <c r="G59" s="166">
        <v>1838</v>
      </c>
      <c r="H59" s="166">
        <v>412</v>
      </c>
      <c r="I59" s="54"/>
      <c r="J59" s="166">
        <v>1606</v>
      </c>
      <c r="K59" s="167">
        <v>198</v>
      </c>
      <c r="L59" s="167">
        <v>2553</v>
      </c>
      <c r="M59" s="167">
        <v>144</v>
      </c>
      <c r="N59" s="167">
        <v>4501</v>
      </c>
      <c r="O59" s="168">
        <v>988</v>
      </c>
      <c r="P59" s="54"/>
      <c r="Q59" s="154">
        <v>6339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54"/>
      <c r="C61" s="72">
        <v>6532</v>
      </c>
      <c r="D61" s="71">
        <v>805</v>
      </c>
      <c r="E61" s="72">
        <v>12802</v>
      </c>
      <c r="F61" s="72">
        <v>1216</v>
      </c>
      <c r="G61" s="72">
        <v>21355</v>
      </c>
      <c r="H61" s="71">
        <v>78</v>
      </c>
      <c r="I61" s="145"/>
      <c r="J61" s="72">
        <v>2138</v>
      </c>
      <c r="K61" s="71">
        <v>260</v>
      </c>
      <c r="L61" s="72">
        <v>3522</v>
      </c>
      <c r="M61" s="71">
        <v>221</v>
      </c>
      <c r="N61" s="72">
        <v>6141</v>
      </c>
      <c r="O61" s="71">
        <v>22</v>
      </c>
      <c r="P61" s="145"/>
      <c r="Q61" s="72">
        <v>27496</v>
      </c>
    </row>
    <row r="62" spans="1:17" ht="21.75" customHeight="1">
      <c r="A62" s="54"/>
    </row>
    <row r="63" spans="1:17" ht="14.1" customHeight="1">
      <c r="A63" s="159" t="s">
        <v>275</v>
      </c>
    </row>
    <row r="64" spans="1:17" ht="14.1" customHeight="1">
      <c r="A64" s="159" t="s">
        <v>264</v>
      </c>
    </row>
    <row r="65" spans="1:1" ht="14.1" customHeight="1">
      <c r="A65" s="159" t="s">
        <v>265</v>
      </c>
    </row>
    <row r="66" spans="1:1" ht="14.1" customHeight="1">
      <c r="A66" s="159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78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BFCC6-57C7-4A98-9635-F45B8AE19EEC}">
  <sheetPr codeName="Hoja25"/>
  <dimension ref="A1:M38"/>
  <sheetViews>
    <sheetView view="pageBreakPreview" topLeftCell="A4" zoomScale="85" zoomScaleNormal="100" zoomScaleSheetLayoutView="85" workbookViewId="0">
      <selection activeCell="A38" sqref="A38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73" customFormat="1" ht="39.950000000000003" customHeight="1">
      <c r="A2" s="558" t="s">
        <v>453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13" s="73" customFormat="1" ht="24.95" customHeight="1">
      <c r="A3" s="558" t="str">
        <f>UPPER(CONCATENATE("Noviembre 2023"))</f>
        <v>NOVIEMBRE 2023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</row>
    <row r="4" spans="1:13">
      <c r="A4" s="54"/>
    </row>
    <row r="5" spans="1:13">
      <c r="A5" s="75" t="s">
        <v>369</v>
      </c>
      <c r="B5" s="75" t="s">
        <v>90</v>
      </c>
    </row>
    <row r="6" spans="1:13" ht="16.5">
      <c r="A6" s="75" t="s">
        <v>281</v>
      </c>
      <c r="B6" s="76">
        <v>7337</v>
      </c>
    </row>
    <row r="7" spans="1:13" ht="24.75">
      <c r="A7" s="75" t="s">
        <v>283</v>
      </c>
      <c r="B7" s="76">
        <v>14018</v>
      </c>
    </row>
    <row r="8" spans="1:13" ht="16.5">
      <c r="A8" s="75" t="s">
        <v>282</v>
      </c>
      <c r="B8" s="76">
        <v>2398</v>
      </c>
    </row>
    <row r="9" spans="1:13" ht="24.75">
      <c r="A9" s="75" t="s">
        <v>284</v>
      </c>
      <c r="B9" s="76">
        <v>3743</v>
      </c>
    </row>
    <row r="10" spans="1:13">
      <c r="A10" s="75" t="s">
        <v>90</v>
      </c>
      <c r="B10" s="76"/>
    </row>
    <row r="11" spans="1:13">
      <c r="A11" s="54"/>
    </row>
    <row r="31" spans="7:8" ht="19.5">
      <c r="G31" s="97" t="s">
        <v>266</v>
      </c>
      <c r="H31" s="98">
        <v>27496</v>
      </c>
    </row>
    <row r="36" spans="1:1" ht="12" customHeight="1">
      <c r="A36" s="144" t="s">
        <v>275</v>
      </c>
    </row>
    <row r="37" spans="1:1" ht="12" customHeight="1">
      <c r="A37" s="144" t="s">
        <v>264</v>
      </c>
    </row>
    <row r="38" spans="1:1" ht="12" customHeight="1">
      <c r="A38" s="14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94128-2061-4EB7-AE2C-F095516AB96C}">
  <sheetPr codeName="Hoja26">
    <tabColor theme="0" tint="-0.14999847407452621"/>
    <pageSetUpPr fitToPage="1"/>
  </sheetPr>
  <dimension ref="A1:AU65"/>
  <sheetViews>
    <sheetView view="pageBreakPreview" zoomScale="50" zoomScaleNormal="50" zoomScaleSheetLayoutView="50" workbookViewId="0">
      <selection activeCell="A63" sqref="A63:A64"/>
    </sheetView>
  </sheetViews>
  <sheetFormatPr baseColWidth="10" defaultColWidth="11.42578125" defaultRowHeight="15"/>
  <cols>
    <col min="1" max="1" width="93" style="266" customWidth="1"/>
    <col min="2" max="2" width="1.5703125" style="266" customWidth="1"/>
    <col min="3" max="11" width="25.5703125" style="266" customWidth="1"/>
    <col min="12" max="12" width="1.5703125" style="266" customWidth="1"/>
    <col min="13" max="13" width="25.5703125" style="266" customWidth="1"/>
    <col min="14" max="14" width="11.42578125" style="266" customWidth="1"/>
    <col min="15" max="16384" width="11.42578125" style="266"/>
  </cols>
  <sheetData>
    <row r="1" spans="1:13" ht="33" customHeight="1">
      <c r="A1" s="265" t="s">
        <v>53</v>
      </c>
    </row>
    <row r="2" spans="1:13" ht="59.25" customHeight="1">
      <c r="A2" s="563" t="s">
        <v>563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</row>
    <row r="3" spans="1:13" ht="35.25" customHeight="1">
      <c r="A3" s="563" t="str">
        <f>UPPER('[4]TOTAL CF Y EF'!L4&amp; " "&amp; '[4]TOTAL CF Y EF'!L3)</f>
        <v>NOVIEMBRE 2023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</row>
    <row r="4" spans="1:13" ht="30.75" hidden="1" customHeight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3" ht="30.75" customHeight="1">
      <c r="A5" s="267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</row>
    <row r="6" spans="1:13" ht="30.75" customHeight="1">
      <c r="A6" s="564" t="s">
        <v>279</v>
      </c>
      <c r="B6" s="566"/>
      <c r="C6" s="567" t="s">
        <v>564</v>
      </c>
      <c r="D6" s="567"/>
      <c r="E6" s="567"/>
      <c r="F6" s="567"/>
      <c r="G6" s="567"/>
      <c r="H6" s="567"/>
      <c r="I6" s="567"/>
      <c r="J6" s="567"/>
      <c r="K6" s="567"/>
      <c r="L6" s="268"/>
      <c r="M6" s="568" t="s">
        <v>90</v>
      </c>
    </row>
    <row r="7" spans="1:13" ht="112.5" customHeight="1">
      <c r="A7" s="565"/>
      <c r="B7" s="566"/>
      <c r="C7" s="269" t="s">
        <v>565</v>
      </c>
      <c r="D7" s="269" t="s">
        <v>566</v>
      </c>
      <c r="E7" s="269" t="s">
        <v>567</v>
      </c>
      <c r="F7" s="269" t="s">
        <v>568</v>
      </c>
      <c r="G7" s="269" t="s">
        <v>569</v>
      </c>
      <c r="H7" s="269" t="s">
        <v>570</v>
      </c>
      <c r="I7" s="269" t="s">
        <v>571</v>
      </c>
      <c r="J7" s="269" t="s">
        <v>572</v>
      </c>
      <c r="K7" s="269" t="s">
        <v>573</v>
      </c>
      <c r="L7" s="268"/>
      <c r="M7" s="568"/>
    </row>
    <row r="8" spans="1:13" ht="8.1" customHeight="1">
      <c r="A8" s="268"/>
      <c r="B8" s="270"/>
      <c r="C8" s="270"/>
      <c r="D8" s="270"/>
      <c r="E8" s="270"/>
      <c r="F8" s="268"/>
      <c r="L8" s="270"/>
      <c r="M8" s="270"/>
    </row>
    <row r="9" spans="1:13" s="276" customFormat="1" ht="23.25" customHeight="1">
      <c r="A9" s="271" t="s">
        <v>55</v>
      </c>
      <c r="B9" s="272"/>
      <c r="C9" s="273">
        <v>0</v>
      </c>
      <c r="D9" s="273">
        <v>0</v>
      </c>
      <c r="E9" s="273">
        <v>1</v>
      </c>
      <c r="F9" s="273">
        <v>0</v>
      </c>
      <c r="G9" s="273">
        <v>0</v>
      </c>
      <c r="H9" s="273">
        <v>0</v>
      </c>
      <c r="I9" s="273">
        <v>0</v>
      </c>
      <c r="J9" s="273">
        <v>0</v>
      </c>
      <c r="K9" s="273">
        <v>0</v>
      </c>
      <c r="L9" s="274">
        <v>0</v>
      </c>
      <c r="M9" s="275">
        <v>1</v>
      </c>
    </row>
    <row r="10" spans="1:13" s="276" customFormat="1" ht="23.25" customHeight="1">
      <c r="A10" s="271" t="s">
        <v>56</v>
      </c>
      <c r="B10" s="272"/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J10" s="273">
        <v>0</v>
      </c>
      <c r="K10" s="273">
        <v>0</v>
      </c>
      <c r="L10" s="277"/>
      <c r="M10" s="275">
        <v>0</v>
      </c>
    </row>
    <row r="11" spans="1:13" s="276" customFormat="1" ht="23.25" customHeight="1">
      <c r="A11" s="271" t="s">
        <v>57</v>
      </c>
      <c r="B11" s="272"/>
      <c r="C11" s="273">
        <v>0</v>
      </c>
      <c r="D11" s="273">
        <v>0</v>
      </c>
      <c r="E11" s="273">
        <v>1</v>
      </c>
      <c r="F11" s="273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7"/>
      <c r="M11" s="275">
        <v>1</v>
      </c>
    </row>
    <row r="12" spans="1:13" s="276" customFormat="1" ht="23.25" customHeight="1">
      <c r="A12" s="271" t="s">
        <v>58</v>
      </c>
      <c r="B12" s="272"/>
      <c r="C12" s="273">
        <v>0</v>
      </c>
      <c r="D12" s="273">
        <v>0</v>
      </c>
      <c r="E12" s="273">
        <v>0</v>
      </c>
      <c r="F12" s="273">
        <v>0</v>
      </c>
      <c r="G12" s="273">
        <v>0</v>
      </c>
      <c r="H12" s="273">
        <v>0</v>
      </c>
      <c r="I12" s="273">
        <v>0</v>
      </c>
      <c r="J12" s="273">
        <v>0</v>
      </c>
      <c r="K12" s="273">
        <v>0</v>
      </c>
      <c r="L12" s="277"/>
      <c r="M12" s="275">
        <v>0</v>
      </c>
    </row>
    <row r="13" spans="1:13" s="276" customFormat="1" ht="23.25" customHeight="1">
      <c r="A13" s="271" t="s">
        <v>61</v>
      </c>
      <c r="B13" s="272"/>
      <c r="C13" s="273">
        <v>4</v>
      </c>
      <c r="D13" s="273">
        <v>5</v>
      </c>
      <c r="E13" s="273">
        <v>3</v>
      </c>
      <c r="F13" s="273">
        <v>4</v>
      </c>
      <c r="G13" s="273">
        <v>1</v>
      </c>
      <c r="H13" s="273">
        <v>1</v>
      </c>
      <c r="I13" s="273">
        <v>0</v>
      </c>
      <c r="J13" s="273">
        <v>0</v>
      </c>
      <c r="K13" s="273">
        <v>0</v>
      </c>
      <c r="L13" s="277"/>
      <c r="M13" s="275">
        <v>18</v>
      </c>
    </row>
    <row r="14" spans="1:13" s="276" customFormat="1" ht="23.25" customHeight="1">
      <c r="A14" s="271" t="s">
        <v>62</v>
      </c>
      <c r="B14" s="272"/>
      <c r="C14" s="273">
        <v>0</v>
      </c>
      <c r="D14" s="273">
        <v>10</v>
      </c>
      <c r="E14" s="273">
        <v>2</v>
      </c>
      <c r="F14" s="273">
        <v>2</v>
      </c>
      <c r="G14" s="273">
        <v>1</v>
      </c>
      <c r="H14" s="273">
        <v>0</v>
      </c>
      <c r="I14" s="273">
        <v>0</v>
      </c>
      <c r="J14" s="273">
        <v>0</v>
      </c>
      <c r="K14" s="273">
        <v>0</v>
      </c>
      <c r="L14" s="277"/>
      <c r="M14" s="275">
        <v>15</v>
      </c>
    </row>
    <row r="15" spans="1:13" s="276" customFormat="1" ht="23.25" customHeight="1">
      <c r="A15" s="271" t="s">
        <v>63</v>
      </c>
      <c r="B15" s="272"/>
      <c r="C15" s="273">
        <v>6</v>
      </c>
      <c r="D15" s="273">
        <v>10</v>
      </c>
      <c r="E15" s="273">
        <v>15</v>
      </c>
      <c r="F15" s="273">
        <v>11</v>
      </c>
      <c r="G15" s="273">
        <v>4</v>
      </c>
      <c r="H15" s="273">
        <v>2</v>
      </c>
      <c r="I15" s="273">
        <v>0</v>
      </c>
      <c r="J15" s="273">
        <v>0</v>
      </c>
      <c r="K15" s="273">
        <v>0</v>
      </c>
      <c r="L15" s="277"/>
      <c r="M15" s="275">
        <v>48</v>
      </c>
    </row>
    <row r="16" spans="1:13" s="276" customFormat="1" ht="23.25" customHeight="1">
      <c r="A16" s="271" t="s">
        <v>59</v>
      </c>
      <c r="B16" s="272"/>
      <c r="C16" s="273">
        <v>0</v>
      </c>
      <c r="D16" s="273">
        <v>0</v>
      </c>
      <c r="E16" s="273">
        <v>0</v>
      </c>
      <c r="F16" s="273">
        <v>0</v>
      </c>
      <c r="G16" s="273">
        <v>0</v>
      </c>
      <c r="H16" s="273">
        <v>0</v>
      </c>
      <c r="I16" s="273">
        <v>0</v>
      </c>
      <c r="J16" s="273">
        <v>0</v>
      </c>
      <c r="K16" s="273">
        <v>0</v>
      </c>
      <c r="L16" s="277"/>
      <c r="M16" s="275">
        <v>0</v>
      </c>
    </row>
    <row r="17" spans="1:13" s="276" customFormat="1" ht="23.25" customHeight="1">
      <c r="A17" s="271" t="s">
        <v>60</v>
      </c>
      <c r="B17" s="272"/>
      <c r="C17" s="273">
        <v>0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7"/>
      <c r="M17" s="275">
        <v>0</v>
      </c>
    </row>
    <row r="18" spans="1:13" s="276" customFormat="1" ht="23.25" customHeight="1">
      <c r="A18" s="271" t="s">
        <v>64</v>
      </c>
      <c r="B18" s="272"/>
      <c r="C18" s="273">
        <v>1</v>
      </c>
      <c r="D18" s="273">
        <v>3</v>
      </c>
      <c r="E18" s="273">
        <v>1</v>
      </c>
      <c r="F18" s="273">
        <v>1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7"/>
      <c r="M18" s="275">
        <v>6</v>
      </c>
    </row>
    <row r="19" spans="1:13" s="276" customFormat="1" ht="23.25" customHeight="1">
      <c r="A19" s="271" t="s">
        <v>69</v>
      </c>
      <c r="B19" s="272"/>
      <c r="C19" s="273">
        <v>6</v>
      </c>
      <c r="D19" s="273">
        <v>16</v>
      </c>
      <c r="E19" s="273">
        <v>3</v>
      </c>
      <c r="F19" s="273">
        <v>3</v>
      </c>
      <c r="G19" s="273">
        <v>0</v>
      </c>
      <c r="H19" s="273">
        <v>1</v>
      </c>
      <c r="I19" s="273">
        <v>0</v>
      </c>
      <c r="J19" s="273">
        <v>0</v>
      </c>
      <c r="K19" s="273">
        <v>0</v>
      </c>
      <c r="L19" s="277"/>
      <c r="M19" s="275">
        <v>29</v>
      </c>
    </row>
    <row r="20" spans="1:13" s="276" customFormat="1" ht="23.25" customHeight="1">
      <c r="A20" s="271" t="s">
        <v>65</v>
      </c>
      <c r="B20" s="272"/>
      <c r="C20" s="273">
        <v>2</v>
      </c>
      <c r="D20" s="273">
        <v>3</v>
      </c>
      <c r="E20" s="273">
        <v>3</v>
      </c>
      <c r="F20" s="273">
        <v>1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7"/>
      <c r="M20" s="275">
        <v>9</v>
      </c>
    </row>
    <row r="21" spans="1:13" s="276" customFormat="1" ht="23.25" customHeight="1">
      <c r="A21" s="271" t="s">
        <v>66</v>
      </c>
      <c r="B21" s="272"/>
      <c r="C21" s="273">
        <v>3</v>
      </c>
      <c r="D21" s="273">
        <v>5</v>
      </c>
      <c r="E21" s="273">
        <v>4</v>
      </c>
      <c r="F21" s="273">
        <v>1</v>
      </c>
      <c r="G21" s="273">
        <v>0</v>
      </c>
      <c r="H21" s="273">
        <v>0</v>
      </c>
      <c r="I21" s="273">
        <v>0</v>
      </c>
      <c r="J21" s="273">
        <v>0</v>
      </c>
      <c r="K21" s="273">
        <v>0</v>
      </c>
      <c r="L21" s="277"/>
      <c r="M21" s="275">
        <v>13</v>
      </c>
    </row>
    <row r="22" spans="1:13" s="276" customFormat="1" ht="23.25" customHeight="1">
      <c r="A22" s="271" t="s">
        <v>67</v>
      </c>
      <c r="B22" s="272"/>
      <c r="C22" s="273">
        <v>3</v>
      </c>
      <c r="D22" s="273">
        <v>2</v>
      </c>
      <c r="E22" s="273">
        <v>2</v>
      </c>
      <c r="F22" s="273">
        <v>1</v>
      </c>
      <c r="G22" s="273">
        <v>1</v>
      </c>
      <c r="H22" s="273">
        <v>0</v>
      </c>
      <c r="I22" s="273">
        <v>0</v>
      </c>
      <c r="J22" s="273">
        <v>0</v>
      </c>
      <c r="K22" s="273">
        <v>0</v>
      </c>
      <c r="L22" s="277"/>
      <c r="M22" s="275">
        <v>9</v>
      </c>
    </row>
    <row r="23" spans="1:13" s="276" customFormat="1" ht="23.25" customHeight="1">
      <c r="A23" s="271" t="s">
        <v>68</v>
      </c>
      <c r="B23" s="272"/>
      <c r="C23" s="273">
        <v>4</v>
      </c>
      <c r="D23" s="273">
        <v>9</v>
      </c>
      <c r="E23" s="273">
        <v>2</v>
      </c>
      <c r="F23" s="273">
        <v>7</v>
      </c>
      <c r="G23" s="273">
        <v>1</v>
      </c>
      <c r="H23" s="273">
        <v>0</v>
      </c>
      <c r="I23" s="273">
        <v>0</v>
      </c>
      <c r="J23" s="273">
        <v>0</v>
      </c>
      <c r="K23" s="273">
        <v>0</v>
      </c>
      <c r="L23" s="277"/>
      <c r="M23" s="275">
        <v>23</v>
      </c>
    </row>
    <row r="24" spans="1:13" s="276" customFormat="1" ht="23.25" customHeight="1">
      <c r="A24" s="271" t="s">
        <v>70</v>
      </c>
      <c r="B24" s="272"/>
      <c r="C24" s="273">
        <v>3</v>
      </c>
      <c r="D24" s="273">
        <v>8</v>
      </c>
      <c r="E24" s="273">
        <v>2</v>
      </c>
      <c r="F24" s="273">
        <v>0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7"/>
      <c r="M24" s="275">
        <v>13</v>
      </c>
    </row>
    <row r="25" spans="1:13" s="276" customFormat="1" ht="23.25" customHeight="1">
      <c r="A25" s="271" t="s">
        <v>71</v>
      </c>
      <c r="B25" s="272"/>
      <c r="C25" s="273">
        <v>3</v>
      </c>
      <c r="D25" s="273">
        <v>3</v>
      </c>
      <c r="E25" s="273">
        <v>3</v>
      </c>
      <c r="F25" s="273">
        <v>0</v>
      </c>
      <c r="G25" s="273">
        <v>0</v>
      </c>
      <c r="H25" s="273">
        <v>0</v>
      </c>
      <c r="I25" s="273">
        <v>0</v>
      </c>
      <c r="J25" s="273">
        <v>0</v>
      </c>
      <c r="K25" s="273">
        <v>0</v>
      </c>
      <c r="L25" s="277"/>
      <c r="M25" s="275">
        <v>9</v>
      </c>
    </row>
    <row r="26" spans="1:13" s="276" customFormat="1" ht="23.25" customHeight="1">
      <c r="A26" s="271" t="s">
        <v>72</v>
      </c>
      <c r="B26" s="272"/>
      <c r="C26" s="273">
        <v>0</v>
      </c>
      <c r="D26" s="273">
        <v>1</v>
      </c>
      <c r="E26" s="273">
        <v>3</v>
      </c>
      <c r="F26" s="273">
        <v>2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7"/>
      <c r="M26" s="275">
        <v>6</v>
      </c>
    </row>
    <row r="27" spans="1:13" s="276" customFormat="1" ht="23.25" customHeight="1">
      <c r="A27" s="271" t="s">
        <v>73</v>
      </c>
      <c r="B27" s="272"/>
      <c r="C27" s="273">
        <v>1</v>
      </c>
      <c r="D27" s="273">
        <v>0</v>
      </c>
      <c r="E27" s="273">
        <v>1</v>
      </c>
      <c r="F27" s="273">
        <v>0</v>
      </c>
      <c r="G27" s="273">
        <v>0</v>
      </c>
      <c r="H27" s="273">
        <v>0</v>
      </c>
      <c r="I27" s="273">
        <v>0</v>
      </c>
      <c r="J27" s="273">
        <v>0</v>
      </c>
      <c r="K27" s="273">
        <v>0</v>
      </c>
      <c r="L27" s="277"/>
      <c r="M27" s="275">
        <v>2</v>
      </c>
    </row>
    <row r="28" spans="1:13" s="276" customFormat="1" ht="23.25" customHeight="1">
      <c r="A28" s="271" t="s">
        <v>74</v>
      </c>
      <c r="B28" s="272"/>
      <c r="C28" s="273">
        <v>1</v>
      </c>
      <c r="D28" s="273">
        <v>2</v>
      </c>
      <c r="E28" s="273">
        <v>4</v>
      </c>
      <c r="F28" s="273">
        <v>2</v>
      </c>
      <c r="G28" s="273">
        <v>0</v>
      </c>
      <c r="H28" s="273">
        <v>0</v>
      </c>
      <c r="I28" s="273">
        <v>0</v>
      </c>
      <c r="J28" s="273">
        <v>0</v>
      </c>
      <c r="K28" s="273">
        <v>0</v>
      </c>
      <c r="L28" s="277"/>
      <c r="M28" s="275">
        <v>9</v>
      </c>
    </row>
    <row r="29" spans="1:13" s="276" customFormat="1" ht="23.25" customHeight="1">
      <c r="A29" s="271" t="s">
        <v>75</v>
      </c>
      <c r="B29" s="272"/>
      <c r="C29" s="273">
        <v>3</v>
      </c>
      <c r="D29" s="273">
        <v>8</v>
      </c>
      <c r="E29" s="273">
        <v>2</v>
      </c>
      <c r="F29" s="273">
        <v>2</v>
      </c>
      <c r="G29" s="273">
        <v>1</v>
      </c>
      <c r="H29" s="273">
        <v>0</v>
      </c>
      <c r="I29" s="273">
        <v>0</v>
      </c>
      <c r="J29" s="273">
        <v>0</v>
      </c>
      <c r="K29" s="273">
        <v>0</v>
      </c>
      <c r="L29" s="277"/>
      <c r="M29" s="275">
        <v>16</v>
      </c>
    </row>
    <row r="30" spans="1:13" s="276" customFormat="1" ht="23.25" customHeight="1">
      <c r="A30" s="271" t="s">
        <v>76</v>
      </c>
      <c r="B30" s="272"/>
      <c r="C30" s="273">
        <v>1</v>
      </c>
      <c r="D30" s="273">
        <v>0</v>
      </c>
      <c r="E30" s="273">
        <v>1</v>
      </c>
      <c r="F30" s="273">
        <v>0</v>
      </c>
      <c r="G30" s="273">
        <v>0</v>
      </c>
      <c r="H30" s="273">
        <v>0</v>
      </c>
      <c r="I30" s="273">
        <v>0</v>
      </c>
      <c r="J30" s="273">
        <v>0</v>
      </c>
      <c r="K30" s="273">
        <v>0</v>
      </c>
      <c r="L30" s="277"/>
      <c r="M30" s="275">
        <v>2</v>
      </c>
    </row>
    <row r="31" spans="1:13" s="276" customFormat="1" ht="23.25" customHeight="1">
      <c r="A31" s="271" t="s">
        <v>77</v>
      </c>
      <c r="B31" s="272"/>
      <c r="C31" s="273">
        <v>1</v>
      </c>
      <c r="D31" s="273">
        <v>6</v>
      </c>
      <c r="E31" s="273">
        <v>0</v>
      </c>
      <c r="F31" s="273">
        <v>1</v>
      </c>
      <c r="G31" s="273">
        <v>0</v>
      </c>
      <c r="H31" s="273">
        <v>0</v>
      </c>
      <c r="I31" s="273">
        <v>0</v>
      </c>
      <c r="J31" s="273">
        <v>0</v>
      </c>
      <c r="K31" s="273">
        <v>0</v>
      </c>
      <c r="L31" s="278"/>
      <c r="M31" s="275">
        <v>8</v>
      </c>
    </row>
    <row r="32" spans="1:13" s="276" customFormat="1" ht="23.25" customHeight="1">
      <c r="A32" s="271" t="s">
        <v>78</v>
      </c>
      <c r="B32" s="272"/>
      <c r="C32" s="273">
        <v>2</v>
      </c>
      <c r="D32" s="273">
        <v>5</v>
      </c>
      <c r="E32" s="273">
        <v>0</v>
      </c>
      <c r="F32" s="273">
        <v>1</v>
      </c>
      <c r="G32" s="273">
        <v>1</v>
      </c>
      <c r="H32" s="273">
        <v>0</v>
      </c>
      <c r="I32" s="273">
        <v>0</v>
      </c>
      <c r="J32" s="273">
        <v>0</v>
      </c>
      <c r="K32" s="273">
        <v>0</v>
      </c>
      <c r="L32" s="277"/>
      <c r="M32" s="275">
        <v>9</v>
      </c>
    </row>
    <row r="33" spans="1:47" s="276" customFormat="1" ht="23.25" customHeight="1">
      <c r="A33" s="271" t="s">
        <v>79</v>
      </c>
      <c r="B33" s="272"/>
      <c r="C33" s="273">
        <v>4</v>
      </c>
      <c r="D33" s="273">
        <v>0</v>
      </c>
      <c r="E33" s="273">
        <v>3</v>
      </c>
      <c r="F33" s="273">
        <v>2</v>
      </c>
      <c r="G33" s="273">
        <v>1</v>
      </c>
      <c r="H33" s="273">
        <v>0</v>
      </c>
      <c r="I33" s="273">
        <v>0</v>
      </c>
      <c r="J33" s="273">
        <v>0</v>
      </c>
      <c r="K33" s="273">
        <v>0</v>
      </c>
      <c r="L33" s="277"/>
      <c r="M33" s="275">
        <v>10</v>
      </c>
    </row>
    <row r="34" spans="1:47" s="276" customFormat="1" ht="23.25" customHeight="1">
      <c r="A34" s="271" t="s">
        <v>80</v>
      </c>
      <c r="B34" s="272"/>
      <c r="C34" s="273">
        <v>2</v>
      </c>
      <c r="D34" s="273">
        <v>2</v>
      </c>
      <c r="E34" s="273">
        <v>4</v>
      </c>
      <c r="F34" s="273">
        <v>1</v>
      </c>
      <c r="G34" s="273">
        <v>0</v>
      </c>
      <c r="H34" s="273">
        <v>0</v>
      </c>
      <c r="I34" s="273">
        <v>0</v>
      </c>
      <c r="J34" s="273">
        <v>0</v>
      </c>
      <c r="K34" s="273">
        <v>0</v>
      </c>
      <c r="L34" s="277"/>
      <c r="M34" s="275">
        <v>9</v>
      </c>
    </row>
    <row r="35" spans="1:47" s="276" customFormat="1" ht="23.25" customHeight="1">
      <c r="A35" s="271" t="s">
        <v>81</v>
      </c>
      <c r="B35" s="272"/>
      <c r="C35" s="273">
        <v>3</v>
      </c>
      <c r="D35" s="273">
        <v>3</v>
      </c>
      <c r="E35" s="273">
        <v>6</v>
      </c>
      <c r="F35" s="273">
        <v>0</v>
      </c>
      <c r="G35" s="273">
        <v>0</v>
      </c>
      <c r="H35" s="273">
        <v>0</v>
      </c>
      <c r="I35" s="273">
        <v>0</v>
      </c>
      <c r="J35" s="273">
        <v>0</v>
      </c>
      <c r="K35" s="273">
        <v>0</v>
      </c>
      <c r="L35" s="277"/>
      <c r="M35" s="275">
        <v>12</v>
      </c>
    </row>
    <row r="36" spans="1:47" s="276" customFormat="1" ht="23.25" customHeight="1">
      <c r="A36" s="271" t="s">
        <v>82</v>
      </c>
      <c r="B36" s="272"/>
      <c r="C36" s="273">
        <v>2</v>
      </c>
      <c r="D36" s="273">
        <v>10</v>
      </c>
      <c r="E36" s="273">
        <v>5</v>
      </c>
      <c r="F36" s="273">
        <v>6</v>
      </c>
      <c r="G36" s="273">
        <v>0</v>
      </c>
      <c r="H36" s="273">
        <v>0</v>
      </c>
      <c r="I36" s="273">
        <v>0</v>
      </c>
      <c r="J36" s="273">
        <v>0</v>
      </c>
      <c r="K36" s="273">
        <v>0</v>
      </c>
      <c r="L36" s="277"/>
      <c r="M36" s="275">
        <v>23</v>
      </c>
    </row>
    <row r="37" spans="1:47" s="276" customFormat="1" ht="23.25" customHeight="1">
      <c r="A37" s="271" t="s">
        <v>83</v>
      </c>
      <c r="B37" s="272"/>
      <c r="C37" s="273">
        <v>2</v>
      </c>
      <c r="D37" s="273">
        <v>1</v>
      </c>
      <c r="E37" s="273">
        <v>1</v>
      </c>
      <c r="F37" s="273">
        <v>0</v>
      </c>
      <c r="G37" s="273">
        <v>0</v>
      </c>
      <c r="H37" s="273">
        <v>0</v>
      </c>
      <c r="I37" s="273">
        <v>0</v>
      </c>
      <c r="J37" s="273">
        <v>0</v>
      </c>
      <c r="K37" s="273">
        <v>0</v>
      </c>
      <c r="L37" s="277"/>
      <c r="M37" s="275">
        <v>4</v>
      </c>
    </row>
    <row r="38" spans="1:47" s="281" customFormat="1" ht="23.25" customHeight="1">
      <c r="A38" s="271" t="s">
        <v>84</v>
      </c>
      <c r="B38" s="279"/>
      <c r="C38" s="273">
        <v>6</v>
      </c>
      <c r="D38" s="273">
        <v>11</v>
      </c>
      <c r="E38" s="273">
        <v>7</v>
      </c>
      <c r="F38" s="273">
        <v>1</v>
      </c>
      <c r="G38" s="273">
        <v>0</v>
      </c>
      <c r="H38" s="273">
        <v>0</v>
      </c>
      <c r="I38" s="273">
        <v>0</v>
      </c>
      <c r="J38" s="273">
        <v>0</v>
      </c>
      <c r="K38" s="273">
        <v>0</v>
      </c>
      <c r="L38" s="280"/>
      <c r="M38" s="275">
        <v>25</v>
      </c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6"/>
      <c r="AK38" s="266"/>
      <c r="AL38" s="266"/>
      <c r="AM38" s="266"/>
      <c r="AN38" s="266"/>
      <c r="AO38" s="266"/>
      <c r="AP38" s="266"/>
      <c r="AQ38" s="266"/>
      <c r="AR38" s="266"/>
      <c r="AS38" s="266"/>
      <c r="AT38" s="266"/>
      <c r="AU38" s="266"/>
    </row>
    <row r="39" spans="1:47" s="276" customFormat="1" ht="23.25" customHeight="1">
      <c r="A39" s="282" t="s">
        <v>85</v>
      </c>
      <c r="B39" s="272"/>
      <c r="C39" s="283">
        <v>0</v>
      </c>
      <c r="D39" s="283">
        <v>0</v>
      </c>
      <c r="E39" s="283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77"/>
      <c r="M39" s="284">
        <v>0</v>
      </c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6"/>
      <c r="AK39" s="266"/>
      <c r="AL39" s="266"/>
      <c r="AM39" s="266"/>
      <c r="AN39" s="266"/>
      <c r="AO39" s="266"/>
      <c r="AP39" s="266"/>
      <c r="AQ39" s="266"/>
      <c r="AR39" s="266"/>
      <c r="AS39" s="266"/>
      <c r="AT39" s="266"/>
      <c r="AU39" s="266"/>
    </row>
    <row r="40" spans="1:47" s="276" customFormat="1" ht="23.25" customHeight="1">
      <c r="A40" s="271" t="s">
        <v>86</v>
      </c>
      <c r="B40" s="272"/>
      <c r="C40" s="273">
        <v>1</v>
      </c>
      <c r="D40" s="273">
        <v>1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3">
        <v>0</v>
      </c>
      <c r="K40" s="273">
        <v>0</v>
      </c>
      <c r="L40" s="277"/>
      <c r="M40" s="275">
        <v>2</v>
      </c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  <c r="AP40" s="266"/>
      <c r="AQ40" s="266"/>
      <c r="AR40" s="266"/>
      <c r="AS40" s="266"/>
      <c r="AT40" s="266"/>
      <c r="AU40" s="266"/>
    </row>
    <row r="41" spans="1:47" ht="8.1" customHeight="1">
      <c r="A41" s="285"/>
      <c r="B41" s="285"/>
      <c r="C41" s="286"/>
      <c r="D41" s="286"/>
      <c r="E41" s="286"/>
      <c r="F41" s="286"/>
      <c r="G41" s="286"/>
      <c r="H41" s="286"/>
      <c r="I41" s="286"/>
      <c r="J41" s="286"/>
      <c r="K41" s="286"/>
      <c r="L41" s="287"/>
      <c r="M41" s="288"/>
    </row>
    <row r="42" spans="1:47" ht="27" customHeight="1">
      <c r="A42" s="289" t="s">
        <v>192</v>
      </c>
      <c r="B42" s="285"/>
      <c r="C42" s="290">
        <v>64</v>
      </c>
      <c r="D42" s="290">
        <v>124</v>
      </c>
      <c r="E42" s="290">
        <v>79</v>
      </c>
      <c r="F42" s="290">
        <v>49</v>
      </c>
      <c r="G42" s="290">
        <v>11</v>
      </c>
      <c r="H42" s="290">
        <v>4</v>
      </c>
      <c r="I42" s="290">
        <v>0</v>
      </c>
      <c r="J42" s="290">
        <v>0</v>
      </c>
      <c r="K42" s="290">
        <v>0</v>
      </c>
      <c r="L42" s="291"/>
      <c r="M42" s="290">
        <v>331</v>
      </c>
    </row>
    <row r="43" spans="1:47" ht="8.1" customHeight="1">
      <c r="A43" s="285"/>
      <c r="B43" s="285"/>
      <c r="C43" s="291"/>
      <c r="D43" s="291"/>
      <c r="E43" s="291"/>
      <c r="F43" s="291"/>
      <c r="G43" s="287"/>
      <c r="H43" s="287"/>
      <c r="I43" s="287"/>
      <c r="J43" s="287"/>
      <c r="K43" s="287"/>
      <c r="L43" s="287"/>
      <c r="M43" s="288"/>
    </row>
    <row r="44" spans="1:47" ht="23.25" customHeight="1">
      <c r="A44" s="292" t="s">
        <v>365</v>
      </c>
      <c r="B44" s="293"/>
      <c r="C44" s="294">
        <v>0</v>
      </c>
      <c r="D44" s="294">
        <v>0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5"/>
      <c r="M44" s="296">
        <v>0</v>
      </c>
    </row>
    <row r="45" spans="1:47" ht="23.25" customHeight="1">
      <c r="A45" s="292" t="s">
        <v>183</v>
      </c>
      <c r="B45" s="293"/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0</v>
      </c>
      <c r="K45" s="294">
        <v>0</v>
      </c>
      <c r="L45" s="295"/>
      <c r="M45" s="296">
        <v>0</v>
      </c>
    </row>
    <row r="46" spans="1:47" ht="23.25" customHeight="1">
      <c r="A46" s="292" t="s">
        <v>184</v>
      </c>
      <c r="B46" s="293"/>
      <c r="C46" s="294">
        <v>0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5"/>
      <c r="M46" s="296">
        <v>0</v>
      </c>
    </row>
    <row r="47" spans="1:47" ht="23.25" customHeight="1">
      <c r="A47" s="292" t="s">
        <v>366</v>
      </c>
      <c r="B47" s="293"/>
      <c r="C47" s="294">
        <v>0</v>
      </c>
      <c r="D47" s="294">
        <v>0</v>
      </c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5"/>
      <c r="M47" s="296">
        <v>0</v>
      </c>
    </row>
    <row r="48" spans="1:47" ht="23.25" customHeight="1">
      <c r="A48" s="292" t="s">
        <v>185</v>
      </c>
      <c r="B48" s="293"/>
      <c r="C48" s="294">
        <v>0</v>
      </c>
      <c r="D48" s="294">
        <v>0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5"/>
      <c r="M48" s="296">
        <v>0</v>
      </c>
    </row>
    <row r="49" spans="1:13" ht="23.25" customHeight="1">
      <c r="A49" s="292" t="s">
        <v>186</v>
      </c>
      <c r="B49" s="293"/>
      <c r="C49" s="294">
        <v>0</v>
      </c>
      <c r="D49" s="294">
        <v>0</v>
      </c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5"/>
      <c r="M49" s="296">
        <v>0</v>
      </c>
    </row>
    <row r="50" spans="1:13" ht="23.25" customHeight="1">
      <c r="A50" s="292" t="s">
        <v>187</v>
      </c>
      <c r="B50" s="293"/>
      <c r="C50" s="294">
        <v>0</v>
      </c>
      <c r="D50" s="294">
        <v>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5"/>
      <c r="M50" s="296">
        <v>0</v>
      </c>
    </row>
    <row r="51" spans="1:13" ht="23.25" customHeight="1">
      <c r="A51" s="292" t="s">
        <v>188</v>
      </c>
      <c r="B51" s="293"/>
      <c r="C51" s="294">
        <v>0</v>
      </c>
      <c r="D51" s="294">
        <v>0</v>
      </c>
      <c r="E51" s="294">
        <v>0</v>
      </c>
      <c r="F51" s="294">
        <v>0</v>
      </c>
      <c r="G51" s="294">
        <v>0</v>
      </c>
      <c r="H51" s="294">
        <v>0</v>
      </c>
      <c r="I51" s="294">
        <v>0</v>
      </c>
      <c r="J51" s="294">
        <v>0</v>
      </c>
      <c r="K51" s="294">
        <v>0</v>
      </c>
      <c r="L51" s="295"/>
      <c r="M51" s="296">
        <v>0</v>
      </c>
    </row>
    <row r="52" spans="1:13" ht="23.25" customHeight="1">
      <c r="A52" s="292" t="s">
        <v>189</v>
      </c>
      <c r="B52" s="293"/>
      <c r="C52" s="294">
        <v>0</v>
      </c>
      <c r="D52" s="294">
        <v>0</v>
      </c>
      <c r="E52" s="294">
        <v>0</v>
      </c>
      <c r="F52" s="294">
        <v>0</v>
      </c>
      <c r="G52" s="294">
        <v>0</v>
      </c>
      <c r="H52" s="294">
        <v>0</v>
      </c>
      <c r="I52" s="294">
        <v>0</v>
      </c>
      <c r="J52" s="294">
        <v>0</v>
      </c>
      <c r="K52" s="294">
        <v>0</v>
      </c>
      <c r="L52" s="295"/>
      <c r="M52" s="296">
        <v>0</v>
      </c>
    </row>
    <row r="53" spans="1:13" ht="23.25" customHeight="1">
      <c r="A53" s="292" t="s">
        <v>181</v>
      </c>
      <c r="B53" s="293"/>
      <c r="C53" s="294">
        <v>0</v>
      </c>
      <c r="D53" s="294">
        <v>0</v>
      </c>
      <c r="E53" s="294">
        <v>0</v>
      </c>
      <c r="F53" s="294">
        <v>0</v>
      </c>
      <c r="G53" s="294">
        <v>0</v>
      </c>
      <c r="H53" s="294">
        <v>0</v>
      </c>
      <c r="I53" s="294">
        <v>0</v>
      </c>
      <c r="J53" s="294">
        <v>0</v>
      </c>
      <c r="K53" s="294">
        <v>0</v>
      </c>
      <c r="L53" s="295"/>
      <c r="M53" s="296">
        <v>0</v>
      </c>
    </row>
    <row r="54" spans="1:13" s="276" customFormat="1" ht="23.25" customHeight="1">
      <c r="A54" s="271" t="s">
        <v>180</v>
      </c>
      <c r="B54" s="297"/>
      <c r="C54" s="273">
        <v>3</v>
      </c>
      <c r="D54" s="273">
        <v>2</v>
      </c>
      <c r="E54" s="273">
        <v>2</v>
      </c>
      <c r="F54" s="273">
        <v>0</v>
      </c>
      <c r="G54" s="273">
        <v>0</v>
      </c>
      <c r="H54" s="273">
        <v>0</v>
      </c>
      <c r="I54" s="273">
        <v>0</v>
      </c>
      <c r="J54" s="273">
        <v>0</v>
      </c>
      <c r="K54" s="273">
        <v>0</v>
      </c>
      <c r="L54" s="298"/>
      <c r="M54" s="275">
        <v>7</v>
      </c>
    </row>
    <row r="55" spans="1:13" ht="23.25" customHeight="1">
      <c r="A55" s="292" t="s">
        <v>182</v>
      </c>
      <c r="B55" s="293"/>
      <c r="C55" s="294">
        <v>0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5"/>
      <c r="M55" s="296">
        <v>0</v>
      </c>
    </row>
    <row r="56" spans="1:13" ht="23.25" customHeight="1">
      <c r="A56" s="292" t="s">
        <v>179</v>
      </c>
      <c r="B56" s="293"/>
      <c r="C56" s="294">
        <v>0</v>
      </c>
      <c r="D56" s="294">
        <v>0</v>
      </c>
      <c r="E56" s="294">
        <v>0</v>
      </c>
      <c r="F56" s="294">
        <v>0</v>
      </c>
      <c r="G56" s="294">
        <v>0</v>
      </c>
      <c r="H56" s="294">
        <v>0</v>
      </c>
      <c r="I56" s="294">
        <v>0</v>
      </c>
      <c r="J56" s="294">
        <v>0</v>
      </c>
      <c r="K56" s="294">
        <v>0</v>
      </c>
      <c r="L56" s="295"/>
      <c r="M56" s="296">
        <v>0</v>
      </c>
    </row>
    <row r="57" spans="1:13" ht="23.25" customHeight="1">
      <c r="A57" s="292" t="s">
        <v>190</v>
      </c>
      <c r="B57" s="293"/>
      <c r="C57" s="294">
        <v>0</v>
      </c>
      <c r="D57" s="294">
        <v>0</v>
      </c>
      <c r="E57" s="294">
        <v>0</v>
      </c>
      <c r="F57" s="294">
        <v>0</v>
      </c>
      <c r="G57" s="294">
        <v>0</v>
      </c>
      <c r="H57" s="294">
        <v>0</v>
      </c>
      <c r="I57" s="294">
        <v>0</v>
      </c>
      <c r="J57" s="294">
        <v>0</v>
      </c>
      <c r="K57" s="294">
        <v>0</v>
      </c>
      <c r="L57" s="295"/>
      <c r="M57" s="296">
        <v>0</v>
      </c>
    </row>
    <row r="58" spans="1:13" ht="8.1" customHeight="1">
      <c r="A58" s="285"/>
      <c r="B58" s="285"/>
      <c r="C58" s="291"/>
      <c r="D58" s="291"/>
      <c r="E58" s="291"/>
      <c r="F58" s="291"/>
      <c r="G58" s="287"/>
      <c r="H58" s="287"/>
      <c r="I58" s="287"/>
      <c r="J58" s="287"/>
      <c r="K58" s="287"/>
      <c r="L58" s="287"/>
      <c r="M58" s="288"/>
    </row>
    <row r="59" spans="1:13" ht="23.25" customHeight="1">
      <c r="A59" s="289" t="s">
        <v>192</v>
      </c>
      <c r="B59" s="285"/>
      <c r="C59" s="290">
        <v>3</v>
      </c>
      <c r="D59" s="290">
        <v>2</v>
      </c>
      <c r="E59" s="290">
        <v>2</v>
      </c>
      <c r="F59" s="290">
        <v>0</v>
      </c>
      <c r="G59" s="290">
        <v>0</v>
      </c>
      <c r="H59" s="290">
        <v>0</v>
      </c>
      <c r="I59" s="290">
        <v>0</v>
      </c>
      <c r="J59" s="290">
        <v>0</v>
      </c>
      <c r="K59" s="290">
        <v>0</v>
      </c>
      <c r="L59" s="291"/>
      <c r="M59" s="290">
        <v>7</v>
      </c>
    </row>
    <row r="60" spans="1:13" ht="8.1" customHeight="1">
      <c r="A60" s="285"/>
      <c r="B60" s="285"/>
      <c r="C60" s="291"/>
      <c r="D60" s="291"/>
      <c r="E60" s="291"/>
      <c r="F60" s="291"/>
      <c r="G60" s="287"/>
      <c r="H60" s="287"/>
      <c r="I60" s="287"/>
      <c r="J60" s="287"/>
      <c r="K60" s="287"/>
      <c r="L60" s="287"/>
      <c r="M60" s="288"/>
    </row>
    <row r="61" spans="1:13" ht="31.5" customHeight="1">
      <c r="A61" s="289" t="s">
        <v>90</v>
      </c>
      <c r="B61" s="285"/>
      <c r="C61" s="290">
        <v>67</v>
      </c>
      <c r="D61" s="290">
        <v>126</v>
      </c>
      <c r="E61" s="290">
        <v>81</v>
      </c>
      <c r="F61" s="290">
        <v>49</v>
      </c>
      <c r="G61" s="290">
        <v>11</v>
      </c>
      <c r="H61" s="290">
        <v>4</v>
      </c>
      <c r="I61" s="290">
        <v>0</v>
      </c>
      <c r="J61" s="290">
        <v>0</v>
      </c>
      <c r="K61" s="290">
        <v>0</v>
      </c>
      <c r="L61" s="291"/>
      <c r="M61" s="290">
        <v>338</v>
      </c>
    </row>
    <row r="62" spans="1:13">
      <c r="A62" s="299"/>
    </row>
    <row r="63" spans="1:13" ht="18.75" customHeight="1">
      <c r="A63" s="470" t="s">
        <v>574</v>
      </c>
    </row>
    <row r="64" spans="1:13" ht="18.75" customHeight="1">
      <c r="A64" s="470" t="s">
        <v>265</v>
      </c>
    </row>
    <row r="65" spans="1:1" ht="14.1" customHeight="1">
      <c r="A65" s="300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81" bottom="0.35433070866141736" header="0.19685039370078741" footer="0.31496062992125984"/>
  <pageSetup scale="35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8C64-D36C-4E83-B543-9D42FA875AE5}">
  <sheetPr codeName="Hoja45">
    <tabColor theme="0" tint="-0.14999847407452621"/>
    <pageSetUpPr fitToPage="1"/>
  </sheetPr>
  <dimension ref="A1:M29"/>
  <sheetViews>
    <sheetView view="pageBreakPreview" zoomScale="90" zoomScaleNormal="100" zoomScaleSheetLayoutView="90" workbookViewId="0">
      <selection sqref="A1:L1"/>
    </sheetView>
  </sheetViews>
  <sheetFormatPr baseColWidth="10" defaultColWidth="11.42578125" defaultRowHeight="12.75"/>
  <cols>
    <col min="1" max="2" width="7.85546875" style="303" customWidth="1"/>
    <col min="3" max="16384" width="11.42578125" style="303"/>
  </cols>
  <sheetData>
    <row r="1" spans="1:13" ht="37.5" customHeight="1">
      <c r="A1" s="569" t="s">
        <v>622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320"/>
    </row>
    <row r="2" spans="1:13" ht="15.75" customHeight="1">
      <c r="A2" s="570" t="s">
        <v>88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320"/>
    </row>
    <row r="6" spans="1:13" ht="15.75">
      <c r="I6" s="307" t="s">
        <v>266</v>
      </c>
      <c r="J6" s="308">
        <v>338</v>
      </c>
    </row>
    <row r="11" spans="1:13" ht="18.75" customHeight="1">
      <c r="A11" s="312"/>
      <c r="B11" s="312"/>
    </row>
    <row r="12" spans="1:13" ht="18.75" customHeight="1">
      <c r="A12" s="312" t="s">
        <v>575</v>
      </c>
      <c r="B12" s="312" t="s">
        <v>576</v>
      </c>
    </row>
    <row r="13" spans="1:13" ht="18.75" customHeight="1">
      <c r="A13" s="312" t="s">
        <v>566</v>
      </c>
      <c r="B13" s="312">
        <v>126</v>
      </c>
    </row>
    <row r="14" spans="1:13" ht="18.75" customHeight="1">
      <c r="A14" s="312" t="s">
        <v>567</v>
      </c>
      <c r="B14" s="312">
        <v>81</v>
      </c>
    </row>
    <row r="15" spans="1:13" ht="18.75" customHeight="1">
      <c r="A15" s="312" t="s">
        <v>565</v>
      </c>
      <c r="B15" s="312">
        <v>67</v>
      </c>
    </row>
    <row r="16" spans="1:13" ht="18.75" customHeight="1">
      <c r="A16" s="312" t="s">
        <v>568</v>
      </c>
      <c r="B16" s="312">
        <v>49</v>
      </c>
    </row>
    <row r="17" spans="1:2" ht="18.75" customHeight="1">
      <c r="A17" s="312" t="s">
        <v>569</v>
      </c>
      <c r="B17" s="312">
        <v>11</v>
      </c>
    </row>
    <row r="18" spans="1:2" ht="18.75" customHeight="1">
      <c r="A18" s="312" t="s">
        <v>570</v>
      </c>
      <c r="B18" s="312">
        <v>4</v>
      </c>
    </row>
    <row r="19" spans="1:2" ht="18.75" customHeight="1">
      <c r="A19" s="312" t="s">
        <v>572</v>
      </c>
      <c r="B19" s="312">
        <v>0</v>
      </c>
    </row>
    <row r="20" spans="1:2" ht="18.75" customHeight="1">
      <c r="A20" s="312" t="s">
        <v>571</v>
      </c>
      <c r="B20" s="312">
        <v>0</v>
      </c>
    </row>
    <row r="21" spans="1:2" ht="17.25" customHeight="1">
      <c r="A21" s="312" t="s">
        <v>573</v>
      </c>
      <c r="B21" s="312">
        <v>0</v>
      </c>
    </row>
    <row r="22" spans="1:2" ht="17.25" customHeight="1">
      <c r="A22" s="312"/>
      <c r="B22" s="312"/>
    </row>
    <row r="23" spans="1:2" ht="17.25" customHeight="1"/>
    <row r="24" spans="1:2" ht="17.25" customHeight="1"/>
    <row r="25" spans="1:2" ht="17.25" customHeight="1"/>
    <row r="26" spans="1:2" ht="17.25" customHeight="1"/>
    <row r="28" spans="1:2">
      <c r="A28" s="473" t="s">
        <v>574</v>
      </c>
    </row>
    <row r="29" spans="1:2">
      <c r="A29" s="473" t="s">
        <v>265</v>
      </c>
    </row>
  </sheetData>
  <sheetProtection autoFilter="0"/>
  <protectedRanges>
    <protectedRange sqref="A12:B21" name="Rango1"/>
  </protectedRanges>
  <mergeCells count="2">
    <mergeCell ref="A1:L1"/>
    <mergeCell ref="A2:L2"/>
  </mergeCells>
  <printOptions horizontalCentered="1"/>
  <pageMargins left="0.23622047244094491" right="0.23622047244094491" top="1.0236220472440944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BA6DD-0561-48D3-9FFC-763460534A74}">
  <sheetPr codeName="Hoja28">
    <tabColor theme="0" tint="-0.14999847407452621"/>
    <pageSetUpPr fitToPage="1"/>
  </sheetPr>
  <dimension ref="A1:P30"/>
  <sheetViews>
    <sheetView view="pageBreakPreview" topLeftCell="A3" zoomScale="90" zoomScaleNormal="100" zoomScaleSheetLayoutView="90" workbookViewId="0">
      <selection activeCell="A30" sqref="A30"/>
    </sheetView>
  </sheetViews>
  <sheetFormatPr baseColWidth="10" defaultColWidth="11.42578125" defaultRowHeight="12.75"/>
  <cols>
    <col min="1" max="3" width="4.140625" style="303" customWidth="1"/>
    <col min="4" max="4" width="2.7109375" style="303" customWidth="1"/>
    <col min="5" max="5" width="11.42578125" style="303" hidden="1" customWidth="1"/>
    <col min="6" max="16384" width="11.42578125" style="303"/>
  </cols>
  <sheetData>
    <row r="1" spans="2:16" ht="44.25" customHeight="1">
      <c r="B1" s="569" t="s">
        <v>577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319"/>
    </row>
    <row r="2" spans="2:16" ht="19.5" customHeight="1">
      <c r="B2" s="302" t="s">
        <v>575</v>
      </c>
      <c r="C2" s="302" t="s">
        <v>576</v>
      </c>
      <c r="D2" s="301"/>
      <c r="F2" s="569" t="str">
        <f>UPPER('[4]TOTAL CF Y EF'!L4&amp; " "&amp; '[4]TOTAL CF Y EF'!L3)</f>
        <v>NOVIEMBRE 2023</v>
      </c>
      <c r="G2" s="569"/>
      <c r="H2" s="569"/>
      <c r="I2" s="569"/>
      <c r="J2" s="569"/>
      <c r="K2" s="569"/>
      <c r="L2" s="569"/>
      <c r="M2" s="569"/>
      <c r="N2" s="569"/>
      <c r="O2" s="569"/>
      <c r="P2" s="319"/>
    </row>
    <row r="3" spans="2:16" ht="15.75" customHeight="1">
      <c r="B3" s="302" t="s">
        <v>283</v>
      </c>
      <c r="C3" s="305">
        <v>162</v>
      </c>
      <c r="D3" s="301"/>
      <c r="P3" s="320"/>
    </row>
    <row r="4" spans="2:16">
      <c r="B4" s="302" t="s">
        <v>281</v>
      </c>
      <c r="C4" s="305">
        <v>136</v>
      </c>
      <c r="D4" s="301"/>
    </row>
    <row r="5" spans="2:16">
      <c r="B5" s="302" t="s">
        <v>284</v>
      </c>
      <c r="C5" s="305">
        <v>18</v>
      </c>
      <c r="D5" s="301"/>
    </row>
    <row r="6" spans="2:16">
      <c r="B6" s="314" t="s">
        <v>282</v>
      </c>
      <c r="C6" s="315">
        <v>22</v>
      </c>
    </row>
    <row r="7" spans="2:16">
      <c r="B7" s="311"/>
      <c r="C7" s="310"/>
    </row>
    <row r="8" spans="2:16">
      <c r="C8" s="316"/>
    </row>
    <row r="9" spans="2:16" ht="15.75">
      <c r="C9" s="316"/>
      <c r="K9" s="307"/>
      <c r="L9" s="308"/>
    </row>
    <row r="10" spans="2:16">
      <c r="C10" s="316"/>
    </row>
    <row r="11" spans="2:16">
      <c r="C11" s="316"/>
    </row>
    <row r="12" spans="2:16" ht="18.75" customHeight="1"/>
    <row r="13" spans="2:16" ht="18.75" customHeight="1"/>
    <row r="14" spans="2:16" ht="18.75" customHeight="1"/>
    <row r="15" spans="2:16" ht="18.75" customHeight="1"/>
    <row r="16" spans="2:16" ht="18.75" customHeight="1"/>
    <row r="17" spans="1:11" ht="18.75" customHeight="1"/>
    <row r="18" spans="1:11" ht="18.75" customHeight="1"/>
    <row r="19" spans="1:11" ht="18.75" customHeight="1"/>
    <row r="20" spans="1:11" ht="18.75" customHeight="1"/>
    <row r="21" spans="1:11" ht="18.75" customHeight="1"/>
    <row r="22" spans="1:11" ht="17.25" customHeight="1"/>
    <row r="23" spans="1:11" ht="17.25" customHeight="1"/>
    <row r="24" spans="1:11" ht="17.25" customHeight="1"/>
    <row r="25" spans="1:11" ht="17.25" customHeight="1"/>
    <row r="26" spans="1:11" ht="17.25" customHeight="1">
      <c r="J26" s="317" t="s">
        <v>266</v>
      </c>
      <c r="K26" s="318">
        <f>[4]MUJERES_SITJURIDICA!L61</f>
        <v>338</v>
      </c>
    </row>
    <row r="27" spans="1:11" ht="17.25" customHeight="1"/>
    <row r="29" spans="1:11">
      <c r="A29" s="313" t="s">
        <v>574</v>
      </c>
    </row>
    <row r="30" spans="1:11">
      <c r="A30" s="313" t="s">
        <v>265</v>
      </c>
    </row>
  </sheetData>
  <sheetProtection autoFilter="0"/>
  <mergeCells count="2">
    <mergeCell ref="B1:O1"/>
    <mergeCell ref="F2:O2"/>
  </mergeCells>
  <printOptions horizontalCentered="1"/>
  <pageMargins left="0.23622047244094491" right="0.23622047244094491" top="0.86614173228346458" bottom="0.35433070866141736" header="0.19685039370078741" footer="0.31496062992125984"/>
  <pageSetup scale="95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A267E-DA4C-4124-AC05-352E49D48175}">
  <sheetPr codeName="Hoja29">
    <pageSetUpPr fitToPage="1"/>
  </sheetPr>
  <dimension ref="A1:IK64"/>
  <sheetViews>
    <sheetView view="pageBreakPreview" topLeftCell="A27" zoomScale="55" zoomScaleNormal="70" zoomScaleSheetLayoutView="55" workbookViewId="0">
      <selection activeCell="A64" sqref="A64"/>
    </sheetView>
  </sheetViews>
  <sheetFormatPr baseColWidth="10" defaultColWidth="11.42578125" defaultRowHeight="12.75"/>
  <cols>
    <col min="1" max="1" width="73" style="321" customWidth="1"/>
    <col min="2" max="2" width="31.7109375" style="321" customWidth="1"/>
    <col min="3" max="3" width="33.85546875" style="321" customWidth="1"/>
    <col min="4" max="4" width="22.42578125" style="323" customWidth="1"/>
    <col min="5" max="5" width="20.5703125" style="323" customWidth="1"/>
    <col min="6" max="6" width="1.42578125" style="323" customWidth="1"/>
    <col min="7" max="7" width="30.5703125" style="321" customWidth="1"/>
    <col min="8" max="8" width="32.7109375" style="321" customWidth="1"/>
    <col min="9" max="9" width="22.42578125" style="322" customWidth="1"/>
    <col min="10" max="10" width="20.5703125" style="323" customWidth="1"/>
    <col min="11" max="11" width="1.42578125" style="321" customWidth="1"/>
    <col min="12" max="12" width="25.5703125" style="321" customWidth="1"/>
    <col min="13" max="13" width="12.85546875" style="324" hidden="1" customWidth="1"/>
    <col min="14" max="245" width="11.42578125" style="324"/>
    <col min="246" max="16384" width="11.42578125" style="325"/>
  </cols>
  <sheetData>
    <row r="1" spans="1:245" ht="43.5" customHeight="1">
      <c r="A1" s="574" t="s">
        <v>578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</row>
    <row r="2" spans="1:245" ht="28.5" customHeight="1">
      <c r="A2" s="575" t="s">
        <v>88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</row>
    <row r="3" spans="1:245" ht="28.5" customHeight="1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6"/>
    </row>
    <row r="4" spans="1:245" ht="9.75" customHeight="1">
      <c r="A4" s="327"/>
      <c r="B4" s="327"/>
      <c r="C4" s="327"/>
      <c r="D4" s="327"/>
      <c r="E4" s="327"/>
      <c r="F4" s="327"/>
      <c r="G4" s="327"/>
      <c r="H4" s="327"/>
      <c r="I4" s="328"/>
      <c r="J4" s="327"/>
      <c r="K4" s="327"/>
      <c r="L4" s="327"/>
      <c r="M4" s="329"/>
      <c r="N4" s="329"/>
      <c r="O4" s="329"/>
      <c r="P4" s="329"/>
      <c r="Q4" s="329"/>
      <c r="R4" s="329"/>
    </row>
    <row r="5" spans="1:245" ht="21.75" customHeight="1">
      <c r="A5" s="572" t="s">
        <v>279</v>
      </c>
      <c r="B5" s="573" t="s">
        <v>268</v>
      </c>
      <c r="C5" s="573"/>
      <c r="D5" s="573"/>
      <c r="E5" s="573"/>
      <c r="F5" s="330"/>
      <c r="G5" s="573" t="s">
        <v>269</v>
      </c>
      <c r="H5" s="573"/>
      <c r="I5" s="573"/>
      <c r="J5" s="573"/>
      <c r="K5" s="331"/>
      <c r="L5" s="573" t="s">
        <v>90</v>
      </c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  <c r="CR5" s="332"/>
      <c r="CS5" s="332"/>
      <c r="CT5" s="332"/>
      <c r="CU5" s="332"/>
      <c r="CV5" s="332"/>
      <c r="CW5" s="332"/>
      <c r="CX5" s="332"/>
      <c r="CY5" s="332"/>
      <c r="CZ5" s="332"/>
      <c r="DA5" s="332"/>
      <c r="DB5" s="332"/>
      <c r="DC5" s="332"/>
      <c r="DD5" s="332"/>
      <c r="DE5" s="332"/>
      <c r="DF5" s="332"/>
      <c r="DG5" s="332"/>
      <c r="DH5" s="332"/>
      <c r="DI5" s="332"/>
      <c r="DJ5" s="332"/>
      <c r="DK5" s="332"/>
      <c r="DL5" s="332"/>
      <c r="DM5" s="332"/>
      <c r="DN5" s="332"/>
      <c r="DO5" s="332"/>
      <c r="DP5" s="332"/>
      <c r="DQ5" s="332"/>
      <c r="DR5" s="332"/>
      <c r="DS5" s="332"/>
      <c r="DT5" s="332"/>
      <c r="DU5" s="332"/>
      <c r="DV5" s="332"/>
      <c r="DW5" s="332"/>
      <c r="DX5" s="332"/>
      <c r="DY5" s="332"/>
      <c r="DZ5" s="332"/>
      <c r="EA5" s="332"/>
      <c r="EB5" s="332"/>
      <c r="EC5" s="332"/>
      <c r="ED5" s="332"/>
      <c r="EE5" s="332"/>
      <c r="EF5" s="332"/>
      <c r="EG5" s="332"/>
      <c r="EH5" s="332"/>
      <c r="EI5" s="332"/>
      <c r="EJ5" s="332"/>
      <c r="EK5" s="332"/>
      <c r="EL5" s="332"/>
      <c r="EM5" s="332"/>
      <c r="EN5" s="332"/>
      <c r="EO5" s="332"/>
      <c r="EP5" s="332"/>
      <c r="EQ5" s="332"/>
      <c r="ER5" s="332"/>
      <c r="ES5" s="332"/>
      <c r="ET5" s="332"/>
      <c r="EU5" s="332"/>
      <c r="EV5" s="332"/>
      <c r="EW5" s="332"/>
      <c r="EX5" s="332"/>
      <c r="EY5" s="332"/>
      <c r="EZ5" s="332"/>
      <c r="FA5" s="332"/>
      <c r="FB5" s="332"/>
      <c r="FC5" s="332"/>
      <c r="FD5" s="332"/>
      <c r="FE5" s="332"/>
      <c r="FF5" s="332"/>
      <c r="FG5" s="332"/>
      <c r="FH5" s="332"/>
      <c r="FI5" s="332"/>
      <c r="FJ5" s="332"/>
      <c r="FK5" s="332"/>
      <c r="FL5" s="332"/>
      <c r="FM5" s="332"/>
      <c r="FN5" s="332"/>
      <c r="FO5" s="332"/>
      <c r="FP5" s="332"/>
      <c r="FQ5" s="332"/>
      <c r="FR5" s="332"/>
      <c r="FS5" s="332"/>
      <c r="FT5" s="332"/>
      <c r="FU5" s="332"/>
      <c r="FV5" s="332"/>
      <c r="FW5" s="332"/>
      <c r="FX5" s="332"/>
      <c r="FY5" s="332"/>
      <c r="FZ5" s="332"/>
      <c r="GA5" s="332"/>
      <c r="GB5" s="332"/>
      <c r="GC5" s="332"/>
      <c r="GD5" s="332"/>
      <c r="GE5" s="332"/>
      <c r="GF5" s="332"/>
      <c r="GG5" s="332"/>
      <c r="GH5" s="332"/>
      <c r="GI5" s="332"/>
      <c r="GJ5" s="332"/>
      <c r="GK5" s="332"/>
      <c r="GL5" s="332"/>
      <c r="GM5" s="332"/>
      <c r="GN5" s="332"/>
      <c r="GO5" s="332"/>
      <c r="GP5" s="332"/>
      <c r="GQ5" s="332"/>
      <c r="GR5" s="332"/>
      <c r="GS5" s="332"/>
      <c r="GT5" s="332"/>
      <c r="GU5" s="332"/>
      <c r="GV5" s="332"/>
      <c r="GW5" s="332"/>
      <c r="GX5" s="332"/>
      <c r="GY5" s="332"/>
      <c r="GZ5" s="332"/>
      <c r="HA5" s="332"/>
      <c r="HB5" s="332"/>
      <c r="HC5" s="332"/>
      <c r="HD5" s="332"/>
      <c r="HE5" s="332"/>
      <c r="HF5" s="332"/>
      <c r="HG5" s="332"/>
      <c r="HH5" s="332"/>
      <c r="HI5" s="332"/>
      <c r="HJ5" s="332"/>
      <c r="HK5" s="332"/>
      <c r="HL5" s="332"/>
      <c r="HM5" s="332"/>
      <c r="HN5" s="332"/>
      <c r="HO5" s="332"/>
      <c r="HP5" s="332"/>
      <c r="HQ5" s="332"/>
      <c r="HR5" s="332"/>
      <c r="HS5" s="332"/>
      <c r="HT5" s="332"/>
      <c r="HU5" s="332"/>
      <c r="HV5" s="332"/>
      <c r="HW5" s="332"/>
      <c r="HX5" s="332"/>
      <c r="HY5" s="332"/>
      <c r="HZ5" s="332"/>
      <c r="IA5" s="332"/>
      <c r="IB5" s="332"/>
      <c r="IC5" s="332"/>
      <c r="ID5" s="332"/>
      <c r="IE5" s="332"/>
      <c r="IF5" s="332"/>
      <c r="IG5" s="325"/>
      <c r="IH5" s="325"/>
      <c r="II5" s="325"/>
      <c r="IJ5" s="325"/>
      <c r="IK5" s="325"/>
    </row>
    <row r="6" spans="1:245" ht="30.75" customHeight="1">
      <c r="A6" s="576"/>
      <c r="B6" s="572" t="s">
        <v>277</v>
      </c>
      <c r="C6" s="572" t="s">
        <v>278</v>
      </c>
      <c r="D6" s="573" t="s">
        <v>192</v>
      </c>
      <c r="E6" s="573" t="s">
        <v>579</v>
      </c>
      <c r="F6" s="330"/>
      <c r="G6" s="571" t="s">
        <v>277</v>
      </c>
      <c r="H6" s="572" t="s">
        <v>278</v>
      </c>
      <c r="I6" s="573" t="s">
        <v>192</v>
      </c>
      <c r="J6" s="573" t="s">
        <v>579</v>
      </c>
      <c r="K6" s="331"/>
      <c r="L6" s="577"/>
      <c r="M6" s="333"/>
      <c r="N6" s="333"/>
      <c r="O6" s="333"/>
      <c r="P6" s="333"/>
      <c r="Q6" s="333"/>
      <c r="R6" s="333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/>
      <c r="BJ6" s="332"/>
      <c r="BK6" s="332"/>
      <c r="BL6" s="332"/>
      <c r="BM6" s="332"/>
      <c r="BN6" s="332"/>
      <c r="BO6" s="332"/>
      <c r="BP6" s="332"/>
      <c r="BQ6" s="332"/>
      <c r="BR6" s="332"/>
      <c r="BS6" s="332"/>
      <c r="BT6" s="332"/>
      <c r="BU6" s="332"/>
      <c r="BV6" s="332"/>
      <c r="BW6" s="332"/>
      <c r="BX6" s="332"/>
      <c r="BY6" s="332"/>
      <c r="BZ6" s="332"/>
      <c r="CA6" s="332"/>
      <c r="CB6" s="332"/>
      <c r="CC6" s="332"/>
      <c r="CD6" s="332"/>
      <c r="CE6" s="332"/>
      <c r="CF6" s="332"/>
      <c r="CG6" s="332"/>
      <c r="CH6" s="332"/>
      <c r="CI6" s="332"/>
      <c r="CJ6" s="332"/>
      <c r="CK6" s="332"/>
      <c r="CL6" s="332"/>
      <c r="CM6" s="332"/>
      <c r="CN6" s="332"/>
      <c r="CO6" s="332"/>
      <c r="CP6" s="332"/>
      <c r="CQ6" s="332"/>
      <c r="CR6" s="332"/>
      <c r="CS6" s="332"/>
      <c r="CT6" s="332"/>
      <c r="CU6" s="332"/>
      <c r="CV6" s="332"/>
      <c r="CW6" s="332"/>
      <c r="CX6" s="332"/>
      <c r="CY6" s="332"/>
      <c r="CZ6" s="332"/>
      <c r="DA6" s="332"/>
      <c r="DB6" s="332"/>
      <c r="DC6" s="332"/>
      <c r="DD6" s="332"/>
      <c r="DE6" s="332"/>
      <c r="DF6" s="332"/>
      <c r="DG6" s="332"/>
      <c r="DH6" s="332"/>
      <c r="DI6" s="332"/>
      <c r="DJ6" s="332"/>
      <c r="DK6" s="332"/>
      <c r="DL6" s="332"/>
      <c r="DM6" s="332"/>
      <c r="DN6" s="332"/>
      <c r="DO6" s="332"/>
      <c r="DP6" s="332"/>
      <c r="DQ6" s="332"/>
      <c r="DR6" s="332"/>
      <c r="DS6" s="332"/>
      <c r="DT6" s="332"/>
      <c r="DU6" s="332"/>
      <c r="DV6" s="332"/>
      <c r="DW6" s="332"/>
      <c r="DX6" s="332"/>
      <c r="DY6" s="332"/>
      <c r="DZ6" s="332"/>
      <c r="EA6" s="332"/>
      <c r="EB6" s="332"/>
      <c r="EC6" s="332"/>
      <c r="ED6" s="332"/>
      <c r="EE6" s="332"/>
      <c r="EF6" s="332"/>
      <c r="EG6" s="332"/>
      <c r="EH6" s="332"/>
      <c r="EI6" s="332"/>
      <c r="EJ6" s="332"/>
      <c r="EK6" s="332"/>
      <c r="EL6" s="332"/>
      <c r="EM6" s="332"/>
      <c r="EN6" s="332"/>
      <c r="EO6" s="332"/>
      <c r="EP6" s="332"/>
      <c r="EQ6" s="332"/>
      <c r="ER6" s="332"/>
      <c r="ES6" s="332"/>
      <c r="ET6" s="332"/>
      <c r="EU6" s="332"/>
      <c r="EV6" s="332"/>
      <c r="EW6" s="332"/>
      <c r="EX6" s="332"/>
      <c r="EY6" s="332"/>
      <c r="EZ6" s="332"/>
      <c r="FA6" s="332"/>
      <c r="FB6" s="332"/>
      <c r="FC6" s="332"/>
      <c r="FD6" s="332"/>
      <c r="FE6" s="332"/>
      <c r="FF6" s="332"/>
      <c r="FG6" s="332"/>
      <c r="FH6" s="332"/>
      <c r="FI6" s="332"/>
      <c r="FJ6" s="332"/>
      <c r="FK6" s="332"/>
      <c r="FL6" s="332"/>
      <c r="FM6" s="332"/>
      <c r="FN6" s="332"/>
      <c r="FO6" s="332"/>
      <c r="FP6" s="332"/>
      <c r="FQ6" s="332"/>
      <c r="FR6" s="332"/>
      <c r="FS6" s="332"/>
      <c r="FT6" s="332"/>
      <c r="FU6" s="332"/>
      <c r="FV6" s="332"/>
      <c r="FW6" s="332"/>
      <c r="FX6" s="332"/>
      <c r="FY6" s="332"/>
      <c r="FZ6" s="332"/>
      <c r="GA6" s="332"/>
      <c r="GB6" s="332"/>
      <c r="GC6" s="332"/>
      <c r="GD6" s="332"/>
      <c r="GE6" s="332"/>
      <c r="GF6" s="332"/>
      <c r="GG6" s="332"/>
      <c r="GH6" s="332"/>
      <c r="GI6" s="332"/>
      <c r="GJ6" s="332"/>
      <c r="GK6" s="332"/>
      <c r="GL6" s="332"/>
      <c r="GM6" s="332"/>
      <c r="GN6" s="332"/>
      <c r="GO6" s="332"/>
      <c r="GP6" s="332"/>
      <c r="GQ6" s="332"/>
      <c r="GR6" s="332"/>
      <c r="GS6" s="332"/>
      <c r="GT6" s="332"/>
      <c r="GU6" s="332"/>
      <c r="GV6" s="332"/>
      <c r="GW6" s="332"/>
      <c r="GX6" s="332"/>
      <c r="GY6" s="332"/>
      <c r="GZ6" s="332"/>
      <c r="HA6" s="332"/>
      <c r="HB6" s="332"/>
      <c r="HC6" s="332"/>
      <c r="HD6" s="332"/>
      <c r="HE6" s="332"/>
      <c r="HF6" s="332"/>
      <c r="HG6" s="332"/>
      <c r="HH6" s="332"/>
      <c r="HI6" s="332"/>
      <c r="HJ6" s="332"/>
      <c r="HK6" s="332"/>
      <c r="HL6" s="332"/>
      <c r="HM6" s="332"/>
      <c r="HN6" s="332"/>
      <c r="HO6" s="332"/>
      <c r="HP6" s="332"/>
      <c r="HQ6" s="332"/>
      <c r="HR6" s="332"/>
      <c r="HS6" s="332"/>
      <c r="HT6" s="332"/>
      <c r="HU6" s="332"/>
      <c r="HV6" s="332"/>
      <c r="HW6" s="332"/>
      <c r="HX6" s="332"/>
      <c r="HY6" s="332"/>
      <c r="HZ6" s="332"/>
      <c r="IA6" s="332"/>
      <c r="IB6" s="332"/>
      <c r="IC6" s="332"/>
      <c r="ID6" s="332"/>
      <c r="IE6" s="332"/>
      <c r="IF6" s="332"/>
      <c r="IG6" s="325"/>
      <c r="IH6" s="325"/>
      <c r="II6" s="325"/>
      <c r="IJ6" s="325"/>
      <c r="IK6" s="325"/>
    </row>
    <row r="7" spans="1:245" ht="21.75" customHeight="1">
      <c r="A7" s="576"/>
      <c r="B7" s="572"/>
      <c r="C7" s="572"/>
      <c r="D7" s="573"/>
      <c r="E7" s="573"/>
      <c r="F7" s="330"/>
      <c r="G7" s="571"/>
      <c r="H7" s="572"/>
      <c r="I7" s="573"/>
      <c r="J7" s="573"/>
      <c r="K7" s="334"/>
      <c r="L7" s="577"/>
      <c r="M7" s="333"/>
      <c r="N7" s="333"/>
      <c r="O7" s="333"/>
      <c r="P7" s="333"/>
      <c r="Q7" s="333"/>
      <c r="R7" s="333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  <c r="BQ7" s="332"/>
      <c r="BR7" s="332"/>
      <c r="BS7" s="332"/>
      <c r="BT7" s="332"/>
      <c r="BU7" s="332"/>
      <c r="BV7" s="332"/>
      <c r="BW7" s="332"/>
      <c r="BX7" s="332"/>
      <c r="BY7" s="332"/>
      <c r="BZ7" s="332"/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  <c r="CU7" s="332"/>
      <c r="CV7" s="332"/>
      <c r="CW7" s="332"/>
      <c r="CX7" s="332"/>
      <c r="CY7" s="332"/>
      <c r="CZ7" s="332"/>
      <c r="DA7" s="332"/>
      <c r="DB7" s="332"/>
      <c r="DC7" s="332"/>
      <c r="DD7" s="332"/>
      <c r="DE7" s="332"/>
      <c r="DF7" s="332"/>
      <c r="DG7" s="332"/>
      <c r="DH7" s="332"/>
      <c r="DI7" s="332"/>
      <c r="DJ7" s="332"/>
      <c r="DK7" s="332"/>
      <c r="DL7" s="332"/>
      <c r="DM7" s="332"/>
      <c r="DN7" s="332"/>
      <c r="DO7" s="332"/>
      <c r="DP7" s="332"/>
      <c r="DQ7" s="332"/>
      <c r="DR7" s="332"/>
      <c r="DS7" s="332"/>
      <c r="DT7" s="332"/>
      <c r="DU7" s="332"/>
      <c r="DV7" s="332"/>
      <c r="DW7" s="332"/>
      <c r="DX7" s="332"/>
      <c r="DY7" s="332"/>
      <c r="DZ7" s="332"/>
      <c r="EA7" s="332"/>
      <c r="EB7" s="332"/>
      <c r="EC7" s="332"/>
      <c r="ED7" s="332"/>
      <c r="EE7" s="332"/>
      <c r="EF7" s="332"/>
      <c r="EG7" s="332"/>
      <c r="EH7" s="332"/>
      <c r="EI7" s="332"/>
      <c r="EJ7" s="332"/>
      <c r="EK7" s="332"/>
      <c r="EL7" s="332"/>
      <c r="EM7" s="332"/>
      <c r="EN7" s="332"/>
      <c r="EO7" s="332"/>
      <c r="EP7" s="332"/>
      <c r="EQ7" s="332"/>
      <c r="ER7" s="332"/>
      <c r="ES7" s="332"/>
      <c r="ET7" s="332"/>
      <c r="EU7" s="332"/>
      <c r="EV7" s="332"/>
      <c r="EW7" s="332"/>
      <c r="EX7" s="332"/>
      <c r="EY7" s="332"/>
      <c r="EZ7" s="332"/>
      <c r="FA7" s="332"/>
      <c r="FB7" s="332"/>
      <c r="FC7" s="332"/>
      <c r="FD7" s="332"/>
      <c r="FE7" s="332"/>
      <c r="FF7" s="332"/>
      <c r="FG7" s="332"/>
      <c r="FH7" s="332"/>
      <c r="FI7" s="332"/>
      <c r="FJ7" s="332"/>
      <c r="FK7" s="332"/>
      <c r="FL7" s="332"/>
      <c r="FM7" s="332"/>
      <c r="FN7" s="332"/>
      <c r="FO7" s="332"/>
      <c r="FP7" s="332"/>
      <c r="FQ7" s="332"/>
      <c r="FR7" s="332"/>
      <c r="FS7" s="332"/>
      <c r="FT7" s="332"/>
      <c r="FU7" s="332"/>
      <c r="FV7" s="332"/>
      <c r="FW7" s="332"/>
      <c r="FX7" s="332"/>
      <c r="FY7" s="332"/>
      <c r="FZ7" s="332"/>
      <c r="GA7" s="332"/>
      <c r="GB7" s="332"/>
      <c r="GC7" s="332"/>
      <c r="GD7" s="332"/>
      <c r="GE7" s="332"/>
      <c r="GF7" s="332"/>
      <c r="GG7" s="332"/>
      <c r="GH7" s="332"/>
      <c r="GI7" s="332"/>
      <c r="GJ7" s="332"/>
      <c r="GK7" s="332"/>
      <c r="GL7" s="332"/>
      <c r="GM7" s="332"/>
      <c r="GN7" s="332"/>
      <c r="GO7" s="332"/>
      <c r="GP7" s="332"/>
      <c r="GQ7" s="332"/>
      <c r="GR7" s="332"/>
      <c r="GS7" s="332"/>
      <c r="GT7" s="332"/>
      <c r="GU7" s="332"/>
      <c r="GV7" s="332"/>
      <c r="GW7" s="332"/>
      <c r="GX7" s="332"/>
      <c r="GY7" s="332"/>
      <c r="GZ7" s="332"/>
      <c r="HA7" s="332"/>
      <c r="HB7" s="332"/>
      <c r="HC7" s="332"/>
      <c r="HD7" s="332"/>
      <c r="HE7" s="332"/>
      <c r="HF7" s="332"/>
      <c r="HG7" s="332"/>
      <c r="HH7" s="332"/>
      <c r="HI7" s="332"/>
      <c r="HJ7" s="332"/>
      <c r="HK7" s="332"/>
      <c r="HL7" s="332"/>
      <c r="HM7" s="332"/>
      <c r="HN7" s="332"/>
      <c r="HO7" s="332"/>
      <c r="HP7" s="332"/>
      <c r="HQ7" s="332"/>
      <c r="HR7" s="332"/>
      <c r="HS7" s="332"/>
      <c r="HT7" s="332"/>
      <c r="HU7" s="332"/>
      <c r="HV7" s="332"/>
      <c r="HW7" s="332"/>
      <c r="HX7" s="332"/>
      <c r="HY7" s="332"/>
      <c r="HZ7" s="332"/>
      <c r="IA7" s="332"/>
      <c r="IB7" s="332"/>
      <c r="IC7" s="332"/>
      <c r="ID7" s="332"/>
      <c r="IE7" s="332"/>
      <c r="IF7" s="332"/>
      <c r="IG7" s="325"/>
      <c r="IH7" s="325"/>
      <c r="II7" s="325"/>
      <c r="IJ7" s="325"/>
      <c r="IK7" s="325"/>
    </row>
    <row r="8" spans="1:245" ht="8.25" customHeight="1">
      <c r="A8" s="335"/>
      <c r="B8" s="335"/>
      <c r="C8" s="336"/>
      <c r="D8" s="336"/>
      <c r="E8" s="336"/>
      <c r="F8" s="337"/>
      <c r="G8" s="336"/>
      <c r="H8" s="336"/>
      <c r="I8" s="336"/>
      <c r="J8" s="336"/>
      <c r="K8" s="336"/>
      <c r="L8" s="336"/>
      <c r="M8" s="338"/>
      <c r="N8" s="338"/>
      <c r="O8" s="338"/>
      <c r="P8" s="338"/>
      <c r="Q8" s="338"/>
      <c r="R8" s="338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25"/>
      <c r="IH8" s="325"/>
      <c r="II8" s="325"/>
      <c r="IJ8" s="325"/>
      <c r="IK8" s="325"/>
    </row>
    <row r="9" spans="1:245" s="348" customFormat="1" ht="21" customHeight="1">
      <c r="A9" s="340" t="s">
        <v>55</v>
      </c>
      <c r="B9" s="341">
        <v>0</v>
      </c>
      <c r="C9" s="341">
        <v>1</v>
      </c>
      <c r="D9" s="342">
        <v>1</v>
      </c>
      <c r="E9" s="343">
        <v>100</v>
      </c>
      <c r="F9" s="344"/>
      <c r="G9" s="341">
        <v>0</v>
      </c>
      <c r="H9" s="341">
        <v>0</v>
      </c>
      <c r="I9" s="342">
        <v>0</v>
      </c>
      <c r="J9" s="343">
        <v>0</v>
      </c>
      <c r="K9" s="345"/>
      <c r="L9" s="342">
        <v>1</v>
      </c>
      <c r="M9" s="346"/>
      <c r="N9" s="346"/>
      <c r="O9" s="346"/>
      <c r="P9" s="346"/>
      <c r="Q9" s="346"/>
      <c r="R9" s="346"/>
      <c r="S9" s="347"/>
      <c r="T9" s="347"/>
      <c r="U9" s="347"/>
      <c r="V9" s="347"/>
      <c r="W9" s="347"/>
      <c r="X9" s="347"/>
      <c r="Y9" s="347"/>
      <c r="Z9" s="347"/>
      <c r="AA9" s="347"/>
      <c r="AB9" s="347"/>
      <c r="AC9" s="347"/>
      <c r="AD9" s="347"/>
      <c r="AE9" s="347"/>
      <c r="AF9" s="347"/>
      <c r="AG9" s="347"/>
      <c r="AH9" s="347"/>
      <c r="AI9" s="347"/>
      <c r="AJ9" s="347"/>
      <c r="AK9" s="347"/>
      <c r="AL9" s="347"/>
      <c r="AM9" s="347"/>
      <c r="AN9" s="347"/>
      <c r="AO9" s="347"/>
      <c r="AP9" s="347"/>
      <c r="AQ9" s="347"/>
      <c r="AR9" s="347"/>
      <c r="AS9" s="347"/>
      <c r="AT9" s="347"/>
      <c r="AU9" s="347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  <c r="ES9" s="347"/>
      <c r="ET9" s="347"/>
      <c r="EU9" s="347"/>
      <c r="EV9" s="347"/>
      <c r="EW9" s="347"/>
      <c r="EX9" s="347"/>
      <c r="EY9" s="347"/>
      <c r="EZ9" s="347"/>
      <c r="FA9" s="347"/>
      <c r="FB9" s="347"/>
      <c r="FC9" s="347"/>
      <c r="FD9" s="347"/>
      <c r="FE9" s="347"/>
      <c r="FF9" s="347"/>
      <c r="FG9" s="347"/>
      <c r="FH9" s="347"/>
      <c r="FI9" s="347"/>
      <c r="FJ9" s="347"/>
      <c r="FK9" s="347"/>
      <c r="FL9" s="347"/>
      <c r="FM9" s="347"/>
      <c r="FN9" s="347"/>
      <c r="FO9" s="347"/>
      <c r="FP9" s="347"/>
      <c r="FQ9" s="347"/>
      <c r="FR9" s="347"/>
      <c r="FS9" s="347"/>
      <c r="FT9" s="347"/>
      <c r="FU9" s="347"/>
      <c r="FV9" s="347"/>
      <c r="FW9" s="347"/>
      <c r="FX9" s="347"/>
      <c r="FY9" s="347"/>
      <c r="FZ9" s="347"/>
      <c r="GA9" s="347"/>
      <c r="GB9" s="347"/>
      <c r="GC9" s="347"/>
      <c r="GD9" s="347"/>
      <c r="GE9" s="347"/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  <c r="GZ9" s="347"/>
      <c r="HA9" s="347"/>
      <c r="HB9" s="347"/>
      <c r="HC9" s="347"/>
      <c r="HD9" s="347"/>
      <c r="HE9" s="347"/>
      <c r="HF9" s="347"/>
      <c r="HG9" s="347"/>
      <c r="HH9" s="347"/>
      <c r="HI9" s="347"/>
      <c r="HJ9" s="347"/>
      <c r="HK9" s="347"/>
      <c r="HL9" s="347"/>
      <c r="HM9" s="347"/>
      <c r="HN9" s="347"/>
      <c r="HO9" s="347"/>
      <c r="HP9" s="347"/>
      <c r="HQ9" s="347"/>
      <c r="HR9" s="347"/>
      <c r="HS9" s="347"/>
      <c r="HT9" s="347"/>
      <c r="HU9" s="347"/>
      <c r="HV9" s="347"/>
      <c r="HW9" s="347"/>
      <c r="HX9" s="347"/>
      <c r="HY9" s="347"/>
      <c r="HZ9" s="347"/>
      <c r="IA9" s="347"/>
      <c r="IB9" s="347"/>
      <c r="IC9" s="347"/>
      <c r="ID9" s="347"/>
      <c r="IE9" s="347"/>
      <c r="IF9" s="347"/>
    </row>
    <row r="10" spans="1:245" s="348" customFormat="1" ht="21" customHeight="1">
      <c r="A10" s="340" t="s">
        <v>56</v>
      </c>
      <c r="B10" s="341">
        <v>0</v>
      </c>
      <c r="C10" s="341">
        <v>0</v>
      </c>
      <c r="D10" s="342">
        <v>0</v>
      </c>
      <c r="E10" s="343">
        <v>0</v>
      </c>
      <c r="F10" s="344"/>
      <c r="G10" s="341">
        <v>0</v>
      </c>
      <c r="H10" s="341">
        <v>0</v>
      </c>
      <c r="I10" s="342">
        <v>0</v>
      </c>
      <c r="J10" s="343">
        <v>0</v>
      </c>
      <c r="K10" s="345"/>
      <c r="L10" s="342">
        <v>0</v>
      </c>
      <c r="M10" s="346"/>
      <c r="N10" s="346"/>
      <c r="O10" s="346"/>
      <c r="P10" s="346"/>
      <c r="Q10" s="346"/>
      <c r="R10" s="346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</row>
    <row r="11" spans="1:245" s="348" customFormat="1" ht="21" customHeight="1">
      <c r="A11" s="340" t="s">
        <v>57</v>
      </c>
      <c r="B11" s="341">
        <v>1</v>
      </c>
      <c r="C11" s="341">
        <v>0</v>
      </c>
      <c r="D11" s="342">
        <v>1</v>
      </c>
      <c r="E11" s="343">
        <v>100</v>
      </c>
      <c r="F11" s="344"/>
      <c r="G11" s="341">
        <v>0</v>
      </c>
      <c r="H11" s="341">
        <v>0</v>
      </c>
      <c r="I11" s="342">
        <v>0</v>
      </c>
      <c r="J11" s="343">
        <v>0</v>
      </c>
      <c r="K11" s="345"/>
      <c r="L11" s="342">
        <v>1</v>
      </c>
      <c r="M11" s="346"/>
      <c r="N11" s="346"/>
      <c r="O11" s="346"/>
      <c r="P11" s="346"/>
      <c r="Q11" s="346"/>
      <c r="R11" s="346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/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  <c r="ES11" s="347"/>
      <c r="ET11" s="347"/>
      <c r="EU11" s="347"/>
      <c r="EV11" s="347"/>
      <c r="EW11" s="347"/>
      <c r="EX11" s="347"/>
      <c r="EY11" s="347"/>
      <c r="EZ11" s="347"/>
      <c r="FA11" s="347"/>
      <c r="FB11" s="347"/>
      <c r="FC11" s="347"/>
      <c r="FD11" s="347"/>
      <c r="FE11" s="347"/>
      <c r="FF11" s="347"/>
      <c r="FG11" s="347"/>
      <c r="FH11" s="347"/>
      <c r="FI11" s="347"/>
      <c r="FJ11" s="347"/>
      <c r="FK11" s="347"/>
      <c r="FL11" s="347"/>
      <c r="FM11" s="347"/>
      <c r="FN11" s="347"/>
      <c r="FO11" s="347"/>
      <c r="FP11" s="347"/>
      <c r="FQ11" s="347"/>
      <c r="FR11" s="347"/>
      <c r="FS11" s="347"/>
      <c r="FT11" s="347"/>
      <c r="FU11" s="347"/>
      <c r="FV11" s="347"/>
      <c r="FW11" s="347"/>
      <c r="FX11" s="347"/>
      <c r="FY11" s="347"/>
      <c r="FZ11" s="347"/>
      <c r="GA11" s="347"/>
      <c r="GB11" s="347"/>
      <c r="GC11" s="347"/>
      <c r="GD11" s="347"/>
      <c r="GE11" s="347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  <c r="GZ11" s="347"/>
      <c r="HA11" s="347"/>
      <c r="HB11" s="347"/>
      <c r="HC11" s="347"/>
      <c r="HD11" s="347"/>
      <c r="HE11" s="347"/>
      <c r="HF11" s="347"/>
      <c r="HG11" s="347"/>
      <c r="HH11" s="347"/>
      <c r="HI11" s="347"/>
      <c r="HJ11" s="347"/>
      <c r="HK11" s="347"/>
      <c r="HL11" s="347"/>
      <c r="HM11" s="347"/>
      <c r="HN11" s="347"/>
      <c r="HO11" s="347"/>
      <c r="HP11" s="347"/>
      <c r="HQ11" s="347"/>
      <c r="HR11" s="347"/>
      <c r="HS11" s="347"/>
      <c r="HT11" s="347"/>
      <c r="HU11" s="347"/>
      <c r="HV11" s="347"/>
      <c r="HW11" s="347"/>
      <c r="HX11" s="347"/>
      <c r="HY11" s="347"/>
      <c r="HZ11" s="347"/>
      <c r="IA11" s="347"/>
      <c r="IB11" s="347"/>
      <c r="IC11" s="347"/>
      <c r="ID11" s="347"/>
      <c r="IE11" s="347"/>
      <c r="IF11" s="347"/>
    </row>
    <row r="12" spans="1:245" s="348" customFormat="1" ht="21" customHeight="1">
      <c r="A12" s="340" t="s">
        <v>58</v>
      </c>
      <c r="B12" s="341">
        <v>0</v>
      </c>
      <c r="C12" s="341">
        <v>0</v>
      </c>
      <c r="D12" s="342">
        <v>0</v>
      </c>
      <c r="E12" s="343">
        <v>0</v>
      </c>
      <c r="F12" s="344"/>
      <c r="G12" s="341">
        <v>0</v>
      </c>
      <c r="H12" s="341">
        <v>0</v>
      </c>
      <c r="I12" s="342">
        <v>0</v>
      </c>
      <c r="J12" s="343">
        <v>0</v>
      </c>
      <c r="K12" s="345"/>
      <c r="L12" s="342">
        <v>0</v>
      </c>
      <c r="M12" s="346"/>
      <c r="N12" s="346"/>
      <c r="O12" s="346"/>
      <c r="P12" s="346"/>
      <c r="Q12" s="346"/>
      <c r="R12" s="346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</row>
    <row r="13" spans="1:245" s="348" customFormat="1" ht="21" customHeight="1">
      <c r="A13" s="340" t="s">
        <v>61</v>
      </c>
      <c r="B13" s="341">
        <v>8</v>
      </c>
      <c r="C13" s="341">
        <v>10</v>
      </c>
      <c r="D13" s="342">
        <v>18</v>
      </c>
      <c r="E13" s="343">
        <v>100</v>
      </c>
      <c r="F13" s="344"/>
      <c r="G13" s="341">
        <v>0</v>
      </c>
      <c r="H13" s="341">
        <v>0</v>
      </c>
      <c r="I13" s="342">
        <v>0</v>
      </c>
      <c r="J13" s="343">
        <v>0</v>
      </c>
      <c r="K13" s="345"/>
      <c r="L13" s="342">
        <v>18</v>
      </c>
      <c r="M13" s="346"/>
      <c r="N13" s="346"/>
      <c r="O13" s="346"/>
      <c r="P13" s="346"/>
      <c r="Q13" s="346"/>
      <c r="R13" s="346"/>
      <c r="S13" s="347"/>
      <c r="T13" s="347"/>
      <c r="U13" s="347"/>
      <c r="V13" s="347"/>
      <c r="W13" s="347"/>
      <c r="X13" s="347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7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  <c r="ES13" s="347"/>
      <c r="ET13" s="347"/>
      <c r="EU13" s="347"/>
      <c r="EV13" s="347"/>
      <c r="EW13" s="347"/>
      <c r="EX13" s="347"/>
      <c r="EY13" s="347"/>
      <c r="EZ13" s="347"/>
      <c r="FA13" s="347"/>
      <c r="FB13" s="347"/>
      <c r="FC13" s="347"/>
      <c r="FD13" s="347"/>
      <c r="FE13" s="347"/>
      <c r="FF13" s="347"/>
      <c r="FG13" s="347"/>
      <c r="FH13" s="347"/>
      <c r="FI13" s="347"/>
      <c r="FJ13" s="347"/>
      <c r="FK13" s="347"/>
      <c r="FL13" s="347"/>
      <c r="FM13" s="347"/>
      <c r="FN13" s="347"/>
      <c r="FO13" s="347"/>
      <c r="FP13" s="347"/>
      <c r="FQ13" s="347"/>
      <c r="FR13" s="347"/>
      <c r="FS13" s="347"/>
      <c r="FT13" s="347"/>
      <c r="FU13" s="347"/>
      <c r="FV13" s="347"/>
      <c r="FW13" s="347"/>
      <c r="FX13" s="347"/>
      <c r="FY13" s="347"/>
      <c r="FZ13" s="347"/>
      <c r="GA13" s="347"/>
      <c r="GB13" s="347"/>
      <c r="GC13" s="347"/>
      <c r="GD13" s="347"/>
      <c r="GE13" s="347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  <c r="GZ13" s="347"/>
      <c r="HA13" s="347"/>
      <c r="HB13" s="347"/>
      <c r="HC13" s="347"/>
      <c r="HD13" s="347"/>
      <c r="HE13" s="347"/>
      <c r="HF13" s="347"/>
      <c r="HG13" s="347"/>
      <c r="HH13" s="347"/>
      <c r="HI13" s="347"/>
      <c r="HJ13" s="347"/>
      <c r="HK13" s="347"/>
      <c r="HL13" s="347"/>
      <c r="HM13" s="347"/>
      <c r="HN13" s="347"/>
      <c r="HO13" s="347"/>
      <c r="HP13" s="347"/>
      <c r="HQ13" s="347"/>
      <c r="HR13" s="347"/>
      <c r="HS13" s="347"/>
      <c r="HT13" s="347"/>
      <c r="HU13" s="347"/>
      <c r="HV13" s="347"/>
      <c r="HW13" s="347"/>
      <c r="HX13" s="347"/>
      <c r="HY13" s="347"/>
      <c r="HZ13" s="347"/>
      <c r="IA13" s="347"/>
      <c r="IB13" s="347"/>
      <c r="IC13" s="347"/>
      <c r="ID13" s="347"/>
      <c r="IE13" s="347"/>
      <c r="IF13" s="347"/>
    </row>
    <row r="14" spans="1:245" s="348" customFormat="1" ht="21" customHeight="1">
      <c r="A14" s="340" t="s">
        <v>62</v>
      </c>
      <c r="B14" s="341">
        <v>1</v>
      </c>
      <c r="C14" s="341">
        <v>9</v>
      </c>
      <c r="D14" s="342">
        <v>10</v>
      </c>
      <c r="E14" s="343">
        <v>66.666666666666671</v>
      </c>
      <c r="F14" s="344"/>
      <c r="G14" s="341">
        <v>2</v>
      </c>
      <c r="H14" s="341">
        <v>3</v>
      </c>
      <c r="I14" s="342">
        <v>5</v>
      </c>
      <c r="J14" s="343">
        <v>33.333333333333336</v>
      </c>
      <c r="K14" s="345"/>
      <c r="L14" s="342">
        <v>15</v>
      </c>
      <c r="M14" s="346"/>
      <c r="N14" s="346"/>
      <c r="O14" s="346"/>
      <c r="P14" s="346"/>
      <c r="Q14" s="346"/>
      <c r="R14" s="346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  <c r="AL14" s="347"/>
      <c r="AM14" s="347"/>
      <c r="AN14" s="347"/>
      <c r="AO14" s="347"/>
      <c r="AP14" s="347"/>
      <c r="AQ14" s="347"/>
      <c r="AR14" s="347"/>
      <c r="AS14" s="347"/>
      <c r="AT14" s="347"/>
      <c r="AU14" s="347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  <c r="ES14" s="347"/>
      <c r="ET14" s="347"/>
      <c r="EU14" s="347"/>
      <c r="EV14" s="347"/>
      <c r="EW14" s="347"/>
      <c r="EX14" s="347"/>
      <c r="EY14" s="347"/>
      <c r="EZ14" s="347"/>
      <c r="FA14" s="347"/>
      <c r="FB14" s="347"/>
      <c r="FC14" s="347"/>
      <c r="FD14" s="347"/>
      <c r="FE14" s="347"/>
      <c r="FF14" s="347"/>
      <c r="FG14" s="347"/>
      <c r="FH14" s="347"/>
      <c r="FI14" s="347"/>
      <c r="FJ14" s="347"/>
      <c r="FK14" s="347"/>
      <c r="FL14" s="347"/>
      <c r="FM14" s="347"/>
      <c r="FN14" s="347"/>
      <c r="FO14" s="347"/>
      <c r="FP14" s="347"/>
      <c r="FQ14" s="347"/>
      <c r="FR14" s="347"/>
      <c r="FS14" s="347"/>
      <c r="FT14" s="347"/>
      <c r="FU14" s="347"/>
      <c r="FV14" s="347"/>
      <c r="FW14" s="347"/>
      <c r="FX14" s="347"/>
      <c r="FY14" s="347"/>
      <c r="FZ14" s="347"/>
      <c r="GA14" s="347"/>
      <c r="GB14" s="347"/>
      <c r="GC14" s="347"/>
      <c r="GD14" s="347"/>
      <c r="GE14" s="347"/>
      <c r="GF14" s="347"/>
      <c r="GG14" s="347"/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  <c r="GX14" s="347"/>
      <c r="GY14" s="347"/>
      <c r="GZ14" s="347"/>
      <c r="HA14" s="347"/>
      <c r="HB14" s="347"/>
      <c r="HC14" s="347"/>
      <c r="HD14" s="347"/>
      <c r="HE14" s="347"/>
      <c r="HF14" s="347"/>
      <c r="HG14" s="347"/>
      <c r="HH14" s="347"/>
      <c r="HI14" s="347"/>
      <c r="HJ14" s="347"/>
      <c r="HK14" s="347"/>
      <c r="HL14" s="347"/>
      <c r="HM14" s="347"/>
      <c r="HN14" s="347"/>
      <c r="HO14" s="347"/>
      <c r="HP14" s="347"/>
      <c r="HQ14" s="347"/>
      <c r="HR14" s="347"/>
      <c r="HS14" s="347"/>
      <c r="HT14" s="347"/>
      <c r="HU14" s="347"/>
      <c r="HV14" s="347"/>
      <c r="HW14" s="347"/>
      <c r="HX14" s="347"/>
      <c r="HY14" s="347"/>
      <c r="HZ14" s="347"/>
      <c r="IA14" s="347"/>
      <c r="IB14" s="347"/>
      <c r="IC14" s="347"/>
      <c r="ID14" s="347"/>
      <c r="IE14" s="347"/>
      <c r="IF14" s="347"/>
    </row>
    <row r="15" spans="1:245" s="348" customFormat="1" ht="21" customHeight="1">
      <c r="A15" s="340" t="s">
        <v>63</v>
      </c>
      <c r="B15" s="341">
        <v>9</v>
      </c>
      <c r="C15" s="341">
        <v>34</v>
      </c>
      <c r="D15" s="342">
        <v>43</v>
      </c>
      <c r="E15" s="343">
        <v>89.583333333333329</v>
      </c>
      <c r="F15" s="344"/>
      <c r="G15" s="341">
        <v>2</v>
      </c>
      <c r="H15" s="341">
        <v>3</v>
      </c>
      <c r="I15" s="342">
        <v>5</v>
      </c>
      <c r="J15" s="343">
        <v>10.416666666666666</v>
      </c>
      <c r="K15" s="345"/>
      <c r="L15" s="342">
        <v>48</v>
      </c>
      <c r="M15" s="346"/>
      <c r="N15" s="346"/>
      <c r="O15" s="346"/>
      <c r="P15" s="346"/>
      <c r="Q15" s="346"/>
      <c r="R15" s="346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  <c r="ES15" s="347"/>
      <c r="ET15" s="347"/>
      <c r="EU15" s="347"/>
      <c r="EV15" s="347"/>
      <c r="EW15" s="347"/>
      <c r="EX15" s="347"/>
      <c r="EY15" s="347"/>
      <c r="EZ15" s="347"/>
      <c r="FA15" s="347"/>
      <c r="FB15" s="347"/>
      <c r="FC15" s="347"/>
      <c r="FD15" s="347"/>
      <c r="FE15" s="347"/>
      <c r="FF15" s="347"/>
      <c r="FG15" s="347"/>
      <c r="FH15" s="347"/>
      <c r="FI15" s="347"/>
      <c r="FJ15" s="347"/>
      <c r="FK15" s="347"/>
      <c r="FL15" s="347"/>
      <c r="FM15" s="347"/>
      <c r="FN15" s="347"/>
      <c r="FO15" s="347"/>
      <c r="FP15" s="347"/>
      <c r="FQ15" s="347"/>
      <c r="FR15" s="347"/>
      <c r="FS15" s="347"/>
      <c r="FT15" s="347"/>
      <c r="FU15" s="347"/>
      <c r="FV15" s="347"/>
      <c r="FW15" s="347"/>
      <c r="FX15" s="347"/>
      <c r="FY15" s="347"/>
      <c r="FZ15" s="347"/>
      <c r="GA15" s="347"/>
      <c r="GB15" s="347"/>
      <c r="GC15" s="347"/>
      <c r="GD15" s="347"/>
      <c r="GE15" s="347"/>
      <c r="GF15" s="347"/>
      <c r="GG15" s="347"/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  <c r="GX15" s="347"/>
      <c r="GY15" s="347"/>
      <c r="GZ15" s="347"/>
      <c r="HA15" s="347"/>
      <c r="HB15" s="347"/>
      <c r="HC15" s="347"/>
      <c r="HD15" s="347"/>
      <c r="HE15" s="347"/>
      <c r="HF15" s="347"/>
      <c r="HG15" s="347"/>
      <c r="HH15" s="347"/>
      <c r="HI15" s="347"/>
      <c r="HJ15" s="347"/>
      <c r="HK15" s="347"/>
      <c r="HL15" s="347"/>
      <c r="HM15" s="347"/>
      <c r="HN15" s="347"/>
      <c r="HO15" s="347"/>
      <c r="HP15" s="347"/>
      <c r="HQ15" s="347"/>
      <c r="HR15" s="347"/>
      <c r="HS15" s="347"/>
      <c r="HT15" s="347"/>
      <c r="HU15" s="347"/>
      <c r="HV15" s="347"/>
      <c r="HW15" s="347"/>
      <c r="HX15" s="347"/>
      <c r="HY15" s="347"/>
      <c r="HZ15" s="347"/>
      <c r="IA15" s="347"/>
      <c r="IB15" s="347"/>
      <c r="IC15" s="347"/>
      <c r="ID15" s="347"/>
      <c r="IE15" s="347"/>
      <c r="IF15" s="347"/>
    </row>
    <row r="16" spans="1:245" s="348" customFormat="1" ht="21" customHeight="1">
      <c r="A16" s="340" t="s">
        <v>59</v>
      </c>
      <c r="B16" s="341">
        <v>0</v>
      </c>
      <c r="C16" s="341">
        <v>0</v>
      </c>
      <c r="D16" s="342">
        <v>0</v>
      </c>
      <c r="E16" s="343">
        <v>0</v>
      </c>
      <c r="F16" s="344"/>
      <c r="G16" s="341">
        <v>0</v>
      </c>
      <c r="H16" s="341">
        <v>0</v>
      </c>
      <c r="I16" s="342">
        <v>0</v>
      </c>
      <c r="J16" s="343">
        <v>0</v>
      </c>
      <c r="K16" s="345"/>
      <c r="L16" s="342">
        <v>0</v>
      </c>
      <c r="M16" s="346"/>
      <c r="N16" s="346"/>
      <c r="O16" s="346"/>
      <c r="P16" s="346"/>
      <c r="Q16" s="346"/>
      <c r="R16" s="346"/>
      <c r="S16" s="347"/>
      <c r="T16" s="347"/>
      <c r="U16" s="347"/>
      <c r="V16" s="347"/>
      <c r="W16" s="347"/>
      <c r="X16" s="347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  <c r="AL16" s="347"/>
      <c r="AM16" s="347"/>
      <c r="AN16" s="347"/>
      <c r="AO16" s="347"/>
      <c r="AP16" s="347"/>
      <c r="AQ16" s="347"/>
      <c r="AR16" s="347"/>
      <c r="AS16" s="347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  <c r="ES16" s="347"/>
      <c r="ET16" s="347"/>
      <c r="EU16" s="347"/>
      <c r="EV16" s="347"/>
      <c r="EW16" s="347"/>
      <c r="EX16" s="347"/>
      <c r="EY16" s="347"/>
      <c r="EZ16" s="347"/>
      <c r="FA16" s="347"/>
      <c r="FB16" s="347"/>
      <c r="FC16" s="347"/>
      <c r="FD16" s="347"/>
      <c r="FE16" s="347"/>
      <c r="FF16" s="347"/>
      <c r="FG16" s="347"/>
      <c r="FH16" s="347"/>
      <c r="FI16" s="347"/>
      <c r="FJ16" s="347"/>
      <c r="FK16" s="347"/>
      <c r="FL16" s="347"/>
      <c r="FM16" s="347"/>
      <c r="FN16" s="347"/>
      <c r="FO16" s="347"/>
      <c r="FP16" s="347"/>
      <c r="FQ16" s="347"/>
      <c r="FR16" s="347"/>
      <c r="FS16" s="347"/>
      <c r="FT16" s="347"/>
      <c r="FU16" s="347"/>
      <c r="FV16" s="347"/>
      <c r="FW16" s="347"/>
      <c r="FX16" s="347"/>
      <c r="FY16" s="347"/>
      <c r="FZ16" s="347"/>
      <c r="GA16" s="347"/>
      <c r="GB16" s="347"/>
      <c r="GC16" s="347"/>
      <c r="GD16" s="347"/>
      <c r="GE16" s="347"/>
      <c r="GF16" s="347"/>
      <c r="GG16" s="347"/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  <c r="GX16" s="347"/>
      <c r="GY16" s="347"/>
      <c r="GZ16" s="347"/>
      <c r="HA16" s="347"/>
      <c r="HB16" s="347"/>
      <c r="HC16" s="347"/>
      <c r="HD16" s="347"/>
      <c r="HE16" s="347"/>
      <c r="HF16" s="347"/>
      <c r="HG16" s="347"/>
      <c r="HH16" s="347"/>
      <c r="HI16" s="347"/>
      <c r="HJ16" s="347"/>
      <c r="HK16" s="347"/>
      <c r="HL16" s="347"/>
      <c r="HM16" s="347"/>
      <c r="HN16" s="347"/>
      <c r="HO16" s="347"/>
      <c r="HP16" s="347"/>
      <c r="HQ16" s="347"/>
      <c r="HR16" s="347"/>
      <c r="HS16" s="347"/>
      <c r="HT16" s="347"/>
      <c r="HU16" s="347"/>
      <c r="HV16" s="347"/>
      <c r="HW16" s="347"/>
      <c r="HX16" s="347"/>
      <c r="HY16" s="347"/>
      <c r="HZ16" s="347"/>
      <c r="IA16" s="347"/>
      <c r="IB16" s="347"/>
      <c r="IC16" s="347"/>
      <c r="ID16" s="347"/>
      <c r="IE16" s="347"/>
      <c r="IF16" s="347"/>
    </row>
    <row r="17" spans="1:245" s="348" customFormat="1" ht="21" customHeight="1">
      <c r="A17" s="340" t="s">
        <v>60</v>
      </c>
      <c r="B17" s="341">
        <v>0</v>
      </c>
      <c r="C17" s="341">
        <v>0</v>
      </c>
      <c r="D17" s="342">
        <v>0</v>
      </c>
      <c r="E17" s="343">
        <v>0</v>
      </c>
      <c r="F17" s="344"/>
      <c r="G17" s="341">
        <v>0</v>
      </c>
      <c r="H17" s="341">
        <v>0</v>
      </c>
      <c r="I17" s="342">
        <v>0</v>
      </c>
      <c r="J17" s="343">
        <v>0</v>
      </c>
      <c r="K17" s="345"/>
      <c r="L17" s="342">
        <v>0</v>
      </c>
      <c r="M17" s="346"/>
      <c r="N17" s="346"/>
      <c r="O17" s="346"/>
      <c r="P17" s="346"/>
      <c r="Q17" s="346"/>
      <c r="R17" s="346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347"/>
      <c r="FT17" s="347"/>
      <c r="FU17" s="347"/>
      <c r="FV17" s="347"/>
      <c r="FW17" s="347"/>
      <c r="FX17" s="347"/>
      <c r="FY17" s="347"/>
      <c r="FZ17" s="347"/>
      <c r="GA17" s="347"/>
      <c r="GB17" s="347"/>
      <c r="GC17" s="347"/>
      <c r="GD17" s="347"/>
      <c r="GE17" s="347"/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  <c r="GZ17" s="347"/>
      <c r="HA17" s="347"/>
      <c r="HB17" s="347"/>
      <c r="HC17" s="347"/>
      <c r="HD17" s="347"/>
      <c r="HE17" s="347"/>
      <c r="HF17" s="347"/>
      <c r="HG17" s="347"/>
      <c r="HH17" s="347"/>
      <c r="HI17" s="347"/>
      <c r="HJ17" s="347"/>
      <c r="HK17" s="347"/>
      <c r="HL17" s="347"/>
      <c r="HM17" s="347"/>
      <c r="HN17" s="347"/>
      <c r="HO17" s="347"/>
      <c r="HP17" s="347"/>
      <c r="HQ17" s="347"/>
      <c r="HR17" s="347"/>
      <c r="HS17" s="347"/>
      <c r="HT17" s="347"/>
      <c r="HU17" s="347"/>
      <c r="HV17" s="347"/>
      <c r="HW17" s="347"/>
      <c r="HX17" s="347"/>
      <c r="HY17" s="347"/>
      <c r="HZ17" s="347"/>
      <c r="IA17" s="347"/>
      <c r="IB17" s="347"/>
      <c r="IC17" s="347"/>
      <c r="ID17" s="347"/>
      <c r="IE17" s="347"/>
      <c r="IF17" s="347"/>
    </row>
    <row r="18" spans="1:245" s="348" customFormat="1" ht="21" customHeight="1">
      <c r="A18" s="340" t="s">
        <v>64</v>
      </c>
      <c r="B18" s="341">
        <v>1</v>
      </c>
      <c r="C18" s="341">
        <v>5</v>
      </c>
      <c r="D18" s="342">
        <v>6</v>
      </c>
      <c r="E18" s="343">
        <v>100</v>
      </c>
      <c r="F18" s="344"/>
      <c r="G18" s="341">
        <v>0</v>
      </c>
      <c r="H18" s="341">
        <v>0</v>
      </c>
      <c r="I18" s="342">
        <v>0</v>
      </c>
      <c r="J18" s="343">
        <v>0</v>
      </c>
      <c r="K18" s="345"/>
      <c r="L18" s="342">
        <v>6</v>
      </c>
      <c r="M18" s="346"/>
      <c r="N18" s="346"/>
      <c r="O18" s="346"/>
      <c r="P18" s="346"/>
      <c r="Q18" s="346"/>
      <c r="R18" s="346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347"/>
      <c r="FT18" s="347"/>
      <c r="FU18" s="347"/>
      <c r="FV18" s="347"/>
      <c r="FW18" s="347"/>
      <c r="FX18" s="347"/>
      <c r="FY18" s="347"/>
      <c r="FZ18" s="347"/>
      <c r="GA18" s="347"/>
      <c r="GB18" s="347"/>
      <c r="GC18" s="347"/>
      <c r="GD18" s="347"/>
      <c r="GE18" s="347"/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  <c r="GZ18" s="347"/>
      <c r="HA18" s="347"/>
      <c r="HB18" s="347"/>
      <c r="HC18" s="347"/>
      <c r="HD18" s="347"/>
      <c r="HE18" s="347"/>
      <c r="HF18" s="347"/>
      <c r="HG18" s="347"/>
      <c r="HH18" s="347"/>
      <c r="HI18" s="347"/>
      <c r="HJ18" s="347"/>
      <c r="HK18" s="347"/>
      <c r="HL18" s="347"/>
      <c r="HM18" s="347"/>
      <c r="HN18" s="347"/>
      <c r="HO18" s="347"/>
      <c r="HP18" s="347"/>
      <c r="HQ18" s="347"/>
      <c r="HR18" s="347"/>
      <c r="HS18" s="347"/>
      <c r="HT18" s="347"/>
      <c r="HU18" s="347"/>
      <c r="HV18" s="347"/>
      <c r="HW18" s="347"/>
      <c r="HX18" s="347"/>
      <c r="HY18" s="347"/>
      <c r="HZ18" s="347"/>
      <c r="IA18" s="347"/>
      <c r="IB18" s="347"/>
      <c r="IC18" s="347"/>
      <c r="ID18" s="347"/>
      <c r="IE18" s="347"/>
      <c r="IF18" s="347"/>
    </row>
    <row r="19" spans="1:245" s="348" customFormat="1" ht="21" customHeight="1">
      <c r="A19" s="340" t="s">
        <v>69</v>
      </c>
      <c r="B19" s="341">
        <v>15</v>
      </c>
      <c r="C19" s="341">
        <v>11</v>
      </c>
      <c r="D19" s="342">
        <v>26</v>
      </c>
      <c r="E19" s="343">
        <v>89.65517241379311</v>
      </c>
      <c r="F19" s="344"/>
      <c r="G19" s="341">
        <v>2</v>
      </c>
      <c r="H19" s="341">
        <v>1</v>
      </c>
      <c r="I19" s="342">
        <v>3</v>
      </c>
      <c r="J19" s="343">
        <v>10.344827586206897</v>
      </c>
      <c r="K19" s="345"/>
      <c r="L19" s="342">
        <v>29</v>
      </c>
      <c r="M19" s="346"/>
      <c r="N19" s="346"/>
      <c r="O19" s="346"/>
      <c r="P19" s="346"/>
      <c r="Q19" s="346"/>
      <c r="R19" s="346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  <c r="AE19" s="347"/>
      <c r="AF19" s="347"/>
      <c r="AG19" s="347"/>
      <c r="AH19" s="347"/>
      <c r="AI19" s="347"/>
      <c r="AJ19" s="347"/>
      <c r="AK19" s="347"/>
      <c r="AL19" s="347"/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  <c r="ES19" s="347"/>
      <c r="ET19" s="347"/>
      <c r="EU19" s="347"/>
      <c r="EV19" s="347"/>
      <c r="EW19" s="347"/>
      <c r="EX19" s="347"/>
      <c r="EY19" s="347"/>
      <c r="EZ19" s="347"/>
      <c r="FA19" s="347"/>
      <c r="FB19" s="347"/>
      <c r="FC19" s="347"/>
      <c r="FD19" s="347"/>
      <c r="FE19" s="347"/>
      <c r="FF19" s="347"/>
      <c r="FG19" s="347"/>
      <c r="FH19" s="347"/>
      <c r="FI19" s="347"/>
      <c r="FJ19" s="347"/>
      <c r="FK19" s="347"/>
      <c r="FL19" s="347"/>
      <c r="FM19" s="347"/>
      <c r="FN19" s="347"/>
      <c r="FO19" s="347"/>
      <c r="FP19" s="347"/>
      <c r="FQ19" s="347"/>
      <c r="FR19" s="347"/>
      <c r="FS19" s="347"/>
      <c r="FT19" s="347"/>
      <c r="FU19" s="347"/>
      <c r="FV19" s="347"/>
      <c r="FW19" s="347"/>
      <c r="FX19" s="347"/>
      <c r="FY19" s="347"/>
      <c r="FZ19" s="347"/>
      <c r="GA19" s="347"/>
      <c r="GB19" s="347"/>
      <c r="GC19" s="347"/>
      <c r="GD19" s="347"/>
      <c r="GE19" s="347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  <c r="GZ19" s="347"/>
      <c r="HA19" s="347"/>
      <c r="HB19" s="347"/>
      <c r="HC19" s="347"/>
      <c r="HD19" s="347"/>
      <c r="HE19" s="347"/>
      <c r="HF19" s="347"/>
      <c r="HG19" s="347"/>
      <c r="HH19" s="347"/>
      <c r="HI19" s="347"/>
      <c r="HJ19" s="347"/>
      <c r="HK19" s="347"/>
      <c r="HL19" s="347"/>
      <c r="HM19" s="347"/>
      <c r="HN19" s="347"/>
      <c r="HO19" s="347"/>
      <c r="HP19" s="347"/>
      <c r="HQ19" s="347"/>
      <c r="HR19" s="347"/>
      <c r="HS19" s="347"/>
      <c r="HT19" s="347"/>
      <c r="HU19" s="347"/>
      <c r="HV19" s="347"/>
      <c r="HW19" s="347"/>
      <c r="HX19" s="347"/>
      <c r="HY19" s="347"/>
      <c r="HZ19" s="347"/>
      <c r="IA19" s="347"/>
      <c r="IB19" s="347"/>
      <c r="IC19" s="347"/>
      <c r="ID19" s="347"/>
      <c r="IE19" s="347"/>
      <c r="IF19" s="347"/>
    </row>
    <row r="20" spans="1:245" s="348" customFormat="1" ht="21" customHeight="1">
      <c r="A20" s="340" t="s">
        <v>65</v>
      </c>
      <c r="B20" s="341">
        <v>1</v>
      </c>
      <c r="C20" s="341">
        <v>8</v>
      </c>
      <c r="D20" s="342">
        <v>9</v>
      </c>
      <c r="E20" s="343">
        <v>100</v>
      </c>
      <c r="F20" s="344"/>
      <c r="G20" s="341">
        <v>0</v>
      </c>
      <c r="H20" s="341">
        <v>0</v>
      </c>
      <c r="I20" s="342">
        <v>0</v>
      </c>
      <c r="J20" s="343">
        <v>0</v>
      </c>
      <c r="K20" s="345"/>
      <c r="L20" s="342">
        <v>9</v>
      </c>
      <c r="M20" s="346"/>
      <c r="N20" s="346"/>
      <c r="O20" s="346"/>
      <c r="P20" s="346"/>
      <c r="Q20" s="346"/>
      <c r="R20" s="346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  <c r="BG20" s="347"/>
      <c r="BH20" s="347"/>
      <c r="BI20" s="347"/>
      <c r="BJ20" s="347"/>
      <c r="BK20" s="347"/>
      <c r="BL20" s="347"/>
      <c r="BM20" s="347"/>
      <c r="BN20" s="347"/>
      <c r="BO20" s="347"/>
      <c r="BP20" s="347"/>
      <c r="BQ20" s="347"/>
      <c r="BR20" s="347"/>
      <c r="BS20" s="347"/>
      <c r="BT20" s="347"/>
      <c r="BU20" s="347"/>
      <c r="BV20" s="347"/>
      <c r="BW20" s="347"/>
      <c r="BX20" s="347"/>
      <c r="BY20" s="347"/>
      <c r="BZ20" s="347"/>
      <c r="CA20" s="347"/>
      <c r="CB20" s="347"/>
      <c r="CC20" s="347"/>
      <c r="CD20" s="347"/>
      <c r="CE20" s="347"/>
      <c r="CF20" s="347"/>
      <c r="CG20" s="347"/>
      <c r="CH20" s="347"/>
      <c r="CI20" s="347"/>
      <c r="CJ20" s="347"/>
      <c r="CK20" s="347"/>
      <c r="CL20" s="347"/>
      <c r="CM20" s="347"/>
      <c r="CN20" s="347"/>
      <c r="CO20" s="347"/>
      <c r="CP20" s="347"/>
      <c r="CQ20" s="347"/>
      <c r="CR20" s="347"/>
      <c r="CS20" s="347"/>
      <c r="CT20" s="347"/>
      <c r="CU20" s="347"/>
      <c r="CV20" s="347"/>
      <c r="CW20" s="347"/>
      <c r="CX20" s="347"/>
      <c r="CY20" s="347"/>
      <c r="CZ20" s="347"/>
      <c r="DA20" s="347"/>
      <c r="DB20" s="347"/>
      <c r="DC20" s="347"/>
      <c r="DD20" s="347"/>
      <c r="DE20" s="347"/>
      <c r="DF20" s="347"/>
      <c r="DG20" s="347"/>
      <c r="DH20" s="347"/>
      <c r="DI20" s="347"/>
      <c r="DJ20" s="347"/>
      <c r="DK20" s="347"/>
      <c r="DL20" s="347"/>
      <c r="DM20" s="347"/>
      <c r="DN20" s="347"/>
      <c r="DO20" s="347"/>
      <c r="DP20" s="347"/>
      <c r="DQ20" s="347"/>
      <c r="DR20" s="347"/>
      <c r="DS20" s="347"/>
      <c r="DT20" s="347"/>
      <c r="DU20" s="347"/>
      <c r="DV20" s="347"/>
      <c r="DW20" s="347"/>
      <c r="DX20" s="347"/>
      <c r="DY20" s="347"/>
      <c r="DZ20" s="347"/>
      <c r="EA20" s="347"/>
      <c r="EB20" s="347"/>
      <c r="EC20" s="347"/>
      <c r="ED20" s="347"/>
      <c r="EE20" s="347"/>
      <c r="EF20" s="347"/>
      <c r="EG20" s="347"/>
      <c r="EH20" s="347"/>
      <c r="EI20" s="347"/>
      <c r="EJ20" s="347"/>
      <c r="EK20" s="347"/>
      <c r="EL20" s="347"/>
      <c r="EM20" s="347"/>
      <c r="EN20" s="347"/>
      <c r="EO20" s="347"/>
      <c r="EP20" s="347"/>
      <c r="EQ20" s="347"/>
      <c r="ER20" s="347"/>
      <c r="ES20" s="347"/>
      <c r="ET20" s="347"/>
      <c r="EU20" s="347"/>
      <c r="EV20" s="347"/>
      <c r="EW20" s="347"/>
      <c r="EX20" s="347"/>
      <c r="EY20" s="347"/>
      <c r="EZ20" s="347"/>
      <c r="FA20" s="347"/>
      <c r="FB20" s="347"/>
      <c r="FC20" s="347"/>
      <c r="FD20" s="347"/>
      <c r="FE20" s="347"/>
      <c r="FF20" s="347"/>
      <c r="FG20" s="347"/>
      <c r="FH20" s="347"/>
      <c r="FI20" s="347"/>
      <c r="FJ20" s="347"/>
      <c r="FK20" s="347"/>
      <c r="FL20" s="347"/>
      <c r="FM20" s="347"/>
      <c r="FN20" s="347"/>
      <c r="FO20" s="347"/>
      <c r="FP20" s="347"/>
      <c r="FQ20" s="347"/>
      <c r="FR20" s="347"/>
      <c r="FS20" s="347"/>
      <c r="FT20" s="347"/>
      <c r="FU20" s="347"/>
      <c r="FV20" s="347"/>
      <c r="FW20" s="347"/>
      <c r="FX20" s="347"/>
      <c r="FY20" s="347"/>
      <c r="FZ20" s="347"/>
      <c r="GA20" s="347"/>
      <c r="GB20" s="347"/>
      <c r="GC20" s="347"/>
      <c r="GD20" s="347"/>
      <c r="GE20" s="347"/>
      <c r="GF20" s="347"/>
      <c r="GG20" s="347"/>
      <c r="GH20" s="347"/>
      <c r="GI20" s="347"/>
      <c r="GJ20" s="347"/>
      <c r="GK20" s="347"/>
      <c r="GL20" s="347"/>
      <c r="GM20" s="347"/>
      <c r="GN20" s="347"/>
      <c r="GO20" s="347"/>
      <c r="GP20" s="347"/>
      <c r="GQ20" s="347"/>
      <c r="GR20" s="347"/>
      <c r="GS20" s="347"/>
      <c r="GT20" s="347"/>
      <c r="GU20" s="347"/>
      <c r="GV20" s="347"/>
      <c r="GW20" s="347"/>
      <c r="GX20" s="347"/>
      <c r="GY20" s="347"/>
      <c r="GZ20" s="347"/>
      <c r="HA20" s="347"/>
      <c r="HB20" s="347"/>
      <c r="HC20" s="347"/>
      <c r="HD20" s="347"/>
      <c r="HE20" s="347"/>
      <c r="HF20" s="347"/>
      <c r="HG20" s="347"/>
      <c r="HH20" s="347"/>
      <c r="HI20" s="347"/>
      <c r="HJ20" s="347"/>
      <c r="HK20" s="347"/>
      <c r="HL20" s="347"/>
      <c r="HM20" s="347"/>
      <c r="HN20" s="347"/>
      <c r="HO20" s="347"/>
      <c r="HP20" s="347"/>
      <c r="HQ20" s="347"/>
      <c r="HR20" s="347"/>
      <c r="HS20" s="347"/>
      <c r="HT20" s="347"/>
      <c r="HU20" s="347"/>
      <c r="HV20" s="347"/>
      <c r="HW20" s="347"/>
      <c r="HX20" s="347"/>
      <c r="HY20" s="347"/>
      <c r="HZ20" s="347"/>
      <c r="IA20" s="347"/>
      <c r="IB20" s="347"/>
      <c r="IC20" s="347"/>
      <c r="ID20" s="347"/>
      <c r="IE20" s="347"/>
      <c r="IF20" s="347"/>
    </row>
    <row r="21" spans="1:245" s="348" customFormat="1" ht="21" customHeight="1">
      <c r="A21" s="340" t="s">
        <v>66</v>
      </c>
      <c r="B21" s="341">
        <v>9</v>
      </c>
      <c r="C21" s="341">
        <v>2</v>
      </c>
      <c r="D21" s="342">
        <v>11</v>
      </c>
      <c r="E21" s="343">
        <v>84.615384615384613</v>
      </c>
      <c r="F21" s="344"/>
      <c r="G21" s="341">
        <v>0</v>
      </c>
      <c r="H21" s="341">
        <v>2</v>
      </c>
      <c r="I21" s="342">
        <v>2</v>
      </c>
      <c r="J21" s="343">
        <v>15.384615384615385</v>
      </c>
      <c r="K21" s="345"/>
      <c r="L21" s="342">
        <v>13</v>
      </c>
      <c r="M21" s="346"/>
      <c r="N21" s="346"/>
      <c r="O21" s="346"/>
      <c r="P21" s="346"/>
      <c r="Q21" s="346"/>
      <c r="R21" s="346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  <c r="ES21" s="347"/>
      <c r="ET21" s="347"/>
      <c r="EU21" s="347"/>
      <c r="EV21" s="347"/>
      <c r="EW21" s="347"/>
      <c r="EX21" s="347"/>
      <c r="EY21" s="347"/>
      <c r="EZ21" s="347"/>
      <c r="FA21" s="347"/>
      <c r="FB21" s="347"/>
      <c r="FC21" s="347"/>
      <c r="FD21" s="347"/>
      <c r="FE21" s="347"/>
      <c r="FF21" s="347"/>
      <c r="FG21" s="347"/>
      <c r="FH21" s="347"/>
      <c r="FI21" s="347"/>
      <c r="FJ21" s="347"/>
      <c r="FK21" s="347"/>
      <c r="FL21" s="347"/>
      <c r="FM21" s="347"/>
      <c r="FN21" s="347"/>
      <c r="FO21" s="347"/>
      <c r="FP21" s="347"/>
      <c r="FQ21" s="347"/>
      <c r="FR21" s="347"/>
      <c r="FS21" s="347"/>
      <c r="FT21" s="347"/>
      <c r="FU21" s="347"/>
      <c r="FV21" s="347"/>
      <c r="FW21" s="347"/>
      <c r="FX21" s="347"/>
      <c r="FY21" s="347"/>
      <c r="FZ21" s="347"/>
      <c r="GA21" s="347"/>
      <c r="GB21" s="347"/>
      <c r="GC21" s="347"/>
      <c r="GD21" s="347"/>
      <c r="GE21" s="347"/>
      <c r="GF21" s="347"/>
      <c r="GG21" s="347"/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  <c r="GX21" s="347"/>
      <c r="GY21" s="347"/>
      <c r="GZ21" s="347"/>
      <c r="HA21" s="347"/>
      <c r="HB21" s="347"/>
      <c r="HC21" s="347"/>
      <c r="HD21" s="347"/>
      <c r="HE21" s="347"/>
      <c r="HF21" s="347"/>
      <c r="HG21" s="347"/>
      <c r="HH21" s="347"/>
      <c r="HI21" s="347"/>
      <c r="HJ21" s="347"/>
      <c r="HK21" s="347"/>
      <c r="HL21" s="347"/>
      <c r="HM21" s="347"/>
      <c r="HN21" s="347"/>
      <c r="HO21" s="347"/>
      <c r="HP21" s="347"/>
      <c r="HQ21" s="347"/>
      <c r="HR21" s="347"/>
      <c r="HS21" s="347"/>
      <c r="HT21" s="347"/>
      <c r="HU21" s="347"/>
      <c r="HV21" s="347"/>
      <c r="HW21" s="347"/>
      <c r="HX21" s="347"/>
      <c r="HY21" s="347"/>
      <c r="HZ21" s="347"/>
      <c r="IA21" s="347"/>
      <c r="IB21" s="347"/>
      <c r="IC21" s="347"/>
      <c r="ID21" s="347"/>
      <c r="IE21" s="347"/>
      <c r="IF21" s="347"/>
    </row>
    <row r="22" spans="1:245" s="348" customFormat="1" ht="21" customHeight="1">
      <c r="A22" s="340" t="s">
        <v>67</v>
      </c>
      <c r="B22" s="341">
        <v>3</v>
      </c>
      <c r="C22" s="341">
        <v>5</v>
      </c>
      <c r="D22" s="342">
        <v>8</v>
      </c>
      <c r="E22" s="343">
        <v>88.888888888888886</v>
      </c>
      <c r="F22" s="344"/>
      <c r="G22" s="341">
        <v>0</v>
      </c>
      <c r="H22" s="341">
        <v>1</v>
      </c>
      <c r="I22" s="342">
        <v>1</v>
      </c>
      <c r="J22" s="343">
        <v>11.111111111111111</v>
      </c>
      <c r="K22" s="345"/>
      <c r="L22" s="342">
        <v>9</v>
      </c>
      <c r="M22" s="346"/>
      <c r="N22" s="346"/>
      <c r="O22" s="346"/>
      <c r="P22" s="346"/>
      <c r="Q22" s="346"/>
      <c r="R22" s="346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  <c r="ES22" s="347"/>
      <c r="ET22" s="347"/>
      <c r="EU22" s="347"/>
      <c r="EV22" s="347"/>
      <c r="EW22" s="347"/>
      <c r="EX22" s="347"/>
      <c r="EY22" s="347"/>
      <c r="EZ22" s="347"/>
      <c r="FA22" s="347"/>
      <c r="FB22" s="347"/>
      <c r="FC22" s="347"/>
      <c r="FD22" s="347"/>
      <c r="FE22" s="347"/>
      <c r="FF22" s="347"/>
      <c r="FG22" s="347"/>
      <c r="FH22" s="347"/>
      <c r="FI22" s="347"/>
      <c r="FJ22" s="347"/>
      <c r="FK22" s="347"/>
      <c r="FL22" s="347"/>
      <c r="FM22" s="347"/>
      <c r="FN22" s="347"/>
      <c r="FO22" s="347"/>
      <c r="FP22" s="347"/>
      <c r="FQ22" s="347"/>
      <c r="FR22" s="347"/>
      <c r="FS22" s="347"/>
      <c r="FT22" s="347"/>
      <c r="FU22" s="347"/>
      <c r="FV22" s="347"/>
      <c r="FW22" s="347"/>
      <c r="FX22" s="347"/>
      <c r="FY22" s="347"/>
      <c r="FZ22" s="347"/>
      <c r="GA22" s="347"/>
      <c r="GB22" s="347"/>
      <c r="GC22" s="347"/>
      <c r="GD22" s="347"/>
      <c r="GE22" s="347"/>
      <c r="GF22" s="347"/>
      <c r="GG22" s="347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  <c r="GX22" s="347"/>
      <c r="GY22" s="347"/>
      <c r="GZ22" s="347"/>
      <c r="HA22" s="347"/>
      <c r="HB22" s="347"/>
      <c r="HC22" s="347"/>
      <c r="HD22" s="347"/>
      <c r="HE22" s="347"/>
      <c r="HF22" s="347"/>
      <c r="HG22" s="347"/>
      <c r="HH22" s="347"/>
      <c r="HI22" s="347"/>
      <c r="HJ22" s="347"/>
      <c r="HK22" s="347"/>
      <c r="HL22" s="347"/>
      <c r="HM22" s="347"/>
      <c r="HN22" s="347"/>
      <c r="HO22" s="347"/>
      <c r="HP22" s="347"/>
      <c r="HQ22" s="347"/>
      <c r="HR22" s="347"/>
      <c r="HS22" s="347"/>
      <c r="HT22" s="347"/>
      <c r="HU22" s="347"/>
      <c r="HV22" s="347"/>
      <c r="HW22" s="347"/>
      <c r="HX22" s="347"/>
      <c r="HY22" s="347"/>
      <c r="HZ22" s="347"/>
      <c r="IA22" s="347"/>
      <c r="IB22" s="347"/>
      <c r="IC22" s="347"/>
      <c r="ID22" s="347"/>
      <c r="IE22" s="347"/>
      <c r="IF22" s="347"/>
    </row>
    <row r="23" spans="1:245" s="348" customFormat="1" ht="21" customHeight="1">
      <c r="A23" s="340" t="s">
        <v>68</v>
      </c>
      <c r="B23" s="341">
        <v>12</v>
      </c>
      <c r="C23" s="341">
        <v>7</v>
      </c>
      <c r="D23" s="342">
        <v>19</v>
      </c>
      <c r="E23" s="343">
        <v>82.608695652173907</v>
      </c>
      <c r="F23" s="344"/>
      <c r="G23" s="341">
        <v>2</v>
      </c>
      <c r="H23" s="341">
        <v>2</v>
      </c>
      <c r="I23" s="342">
        <v>4</v>
      </c>
      <c r="J23" s="343">
        <v>17.391304347826086</v>
      </c>
      <c r="K23" s="345"/>
      <c r="L23" s="342">
        <v>23</v>
      </c>
      <c r="M23" s="346"/>
      <c r="N23" s="346"/>
      <c r="O23" s="346"/>
      <c r="P23" s="346"/>
      <c r="Q23" s="346"/>
      <c r="R23" s="346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  <c r="ES23" s="347"/>
      <c r="ET23" s="347"/>
      <c r="EU23" s="347"/>
      <c r="EV23" s="347"/>
      <c r="EW23" s="347"/>
      <c r="EX23" s="347"/>
      <c r="EY23" s="347"/>
      <c r="EZ23" s="347"/>
      <c r="FA23" s="347"/>
      <c r="FB23" s="347"/>
      <c r="FC23" s="347"/>
      <c r="FD23" s="347"/>
      <c r="FE23" s="347"/>
      <c r="FF23" s="347"/>
      <c r="FG23" s="347"/>
      <c r="FH23" s="347"/>
      <c r="FI23" s="347"/>
      <c r="FJ23" s="347"/>
      <c r="FK23" s="347"/>
      <c r="FL23" s="347"/>
      <c r="FM23" s="347"/>
      <c r="FN23" s="347"/>
      <c r="FO23" s="347"/>
      <c r="FP23" s="347"/>
      <c r="FQ23" s="347"/>
      <c r="FR23" s="347"/>
      <c r="FS23" s="347"/>
      <c r="FT23" s="347"/>
      <c r="FU23" s="347"/>
      <c r="FV23" s="347"/>
      <c r="FW23" s="347"/>
      <c r="FX23" s="347"/>
      <c r="FY23" s="347"/>
      <c r="FZ23" s="347"/>
      <c r="GA23" s="347"/>
      <c r="GB23" s="347"/>
      <c r="GC23" s="347"/>
      <c r="GD23" s="347"/>
      <c r="GE23" s="347"/>
      <c r="GF23" s="347"/>
      <c r="GG23" s="347"/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  <c r="GX23" s="347"/>
      <c r="GY23" s="347"/>
      <c r="GZ23" s="347"/>
      <c r="HA23" s="347"/>
      <c r="HB23" s="347"/>
      <c r="HC23" s="347"/>
      <c r="HD23" s="347"/>
      <c r="HE23" s="347"/>
      <c r="HF23" s="347"/>
      <c r="HG23" s="347"/>
      <c r="HH23" s="347"/>
      <c r="HI23" s="347"/>
      <c r="HJ23" s="347"/>
      <c r="HK23" s="347"/>
      <c r="HL23" s="347"/>
      <c r="HM23" s="347"/>
      <c r="HN23" s="347"/>
      <c r="HO23" s="347"/>
      <c r="HP23" s="347"/>
      <c r="HQ23" s="347"/>
      <c r="HR23" s="347"/>
      <c r="HS23" s="347"/>
      <c r="HT23" s="347"/>
      <c r="HU23" s="347"/>
      <c r="HV23" s="347"/>
      <c r="HW23" s="347"/>
      <c r="HX23" s="347"/>
      <c r="HY23" s="347"/>
      <c r="HZ23" s="347"/>
      <c r="IA23" s="347"/>
      <c r="IB23" s="347"/>
      <c r="IC23" s="347"/>
      <c r="ID23" s="347"/>
      <c r="IE23" s="347"/>
      <c r="IF23" s="347"/>
    </row>
    <row r="24" spans="1:245" s="348" customFormat="1" ht="21" customHeight="1">
      <c r="A24" s="340" t="s">
        <v>70</v>
      </c>
      <c r="B24" s="341">
        <v>6</v>
      </c>
      <c r="C24" s="341">
        <v>4</v>
      </c>
      <c r="D24" s="342">
        <v>10</v>
      </c>
      <c r="E24" s="343">
        <v>76.92307692307692</v>
      </c>
      <c r="F24" s="344"/>
      <c r="G24" s="341">
        <v>3</v>
      </c>
      <c r="H24" s="341">
        <v>0</v>
      </c>
      <c r="I24" s="342">
        <v>3</v>
      </c>
      <c r="J24" s="343">
        <v>23.076923076923077</v>
      </c>
      <c r="K24" s="345"/>
      <c r="L24" s="342">
        <v>13</v>
      </c>
      <c r="M24" s="346"/>
      <c r="N24" s="346"/>
      <c r="O24" s="346"/>
      <c r="P24" s="346"/>
      <c r="Q24" s="346"/>
      <c r="R24" s="346"/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  <c r="ES24" s="347"/>
      <c r="ET24" s="347"/>
      <c r="EU24" s="347"/>
      <c r="EV24" s="347"/>
      <c r="EW24" s="347"/>
      <c r="EX24" s="347"/>
      <c r="EY24" s="347"/>
      <c r="EZ24" s="347"/>
      <c r="FA24" s="347"/>
      <c r="FB24" s="347"/>
      <c r="FC24" s="347"/>
      <c r="FD24" s="347"/>
      <c r="FE24" s="347"/>
      <c r="FF24" s="347"/>
      <c r="FG24" s="347"/>
      <c r="FH24" s="347"/>
      <c r="FI24" s="347"/>
      <c r="FJ24" s="347"/>
      <c r="FK24" s="347"/>
      <c r="FL24" s="347"/>
      <c r="FM24" s="347"/>
      <c r="FN24" s="347"/>
      <c r="FO24" s="347"/>
      <c r="FP24" s="347"/>
      <c r="FQ24" s="347"/>
      <c r="FR24" s="347"/>
      <c r="FS24" s="347"/>
      <c r="FT24" s="347"/>
      <c r="FU24" s="347"/>
      <c r="FV24" s="347"/>
      <c r="FW24" s="347"/>
      <c r="FX24" s="347"/>
      <c r="FY24" s="347"/>
      <c r="FZ24" s="347"/>
      <c r="GA24" s="347"/>
      <c r="GB24" s="347"/>
      <c r="GC24" s="347"/>
      <c r="GD24" s="347"/>
      <c r="GE24" s="347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  <c r="GZ24" s="347"/>
      <c r="HA24" s="347"/>
      <c r="HB24" s="347"/>
      <c r="HC24" s="347"/>
      <c r="HD24" s="347"/>
      <c r="HE24" s="347"/>
      <c r="HF24" s="347"/>
      <c r="HG24" s="347"/>
      <c r="HH24" s="347"/>
      <c r="HI24" s="347"/>
      <c r="HJ24" s="347"/>
      <c r="HK24" s="347"/>
      <c r="HL24" s="347"/>
      <c r="HM24" s="347"/>
      <c r="HN24" s="347"/>
      <c r="HO24" s="347"/>
      <c r="HP24" s="347"/>
      <c r="HQ24" s="347"/>
      <c r="HR24" s="347"/>
      <c r="HS24" s="347"/>
      <c r="HT24" s="347"/>
      <c r="HU24" s="347"/>
      <c r="HV24" s="347"/>
      <c r="HW24" s="347"/>
      <c r="HX24" s="347"/>
      <c r="HY24" s="347"/>
      <c r="HZ24" s="347"/>
      <c r="IA24" s="347"/>
      <c r="IB24" s="347"/>
      <c r="IC24" s="347"/>
      <c r="ID24" s="347"/>
      <c r="IE24" s="347"/>
      <c r="IF24" s="347"/>
    </row>
    <row r="25" spans="1:245" s="348" customFormat="1" ht="21" customHeight="1">
      <c r="A25" s="340" t="s">
        <v>71</v>
      </c>
      <c r="B25" s="341">
        <v>3</v>
      </c>
      <c r="C25" s="341">
        <v>6</v>
      </c>
      <c r="D25" s="342">
        <v>9</v>
      </c>
      <c r="E25" s="343">
        <v>100</v>
      </c>
      <c r="F25" s="344"/>
      <c r="G25" s="341">
        <v>0</v>
      </c>
      <c r="H25" s="341">
        <v>0</v>
      </c>
      <c r="I25" s="342">
        <v>0</v>
      </c>
      <c r="J25" s="343">
        <v>0</v>
      </c>
      <c r="K25" s="345"/>
      <c r="L25" s="342">
        <v>9</v>
      </c>
      <c r="M25" s="346"/>
      <c r="N25" s="346"/>
      <c r="O25" s="346"/>
      <c r="P25" s="346"/>
      <c r="Q25" s="346"/>
      <c r="R25" s="346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  <c r="AG25" s="347"/>
      <c r="AH25" s="347"/>
      <c r="AI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47"/>
      <c r="AZ25" s="347"/>
      <c r="BA25" s="347"/>
      <c r="BB25" s="347"/>
      <c r="BC25" s="347"/>
      <c r="BD25" s="347"/>
      <c r="BE25" s="347"/>
      <c r="BF25" s="347"/>
      <c r="BG25" s="347"/>
      <c r="BH25" s="347"/>
      <c r="BI25" s="347"/>
      <c r="BJ25" s="347"/>
      <c r="BK25" s="347"/>
      <c r="BL25" s="347"/>
      <c r="BM25" s="347"/>
      <c r="BN25" s="347"/>
      <c r="BO25" s="347"/>
      <c r="BP25" s="347"/>
      <c r="BQ25" s="347"/>
      <c r="BR25" s="347"/>
      <c r="BS25" s="347"/>
      <c r="BT25" s="347"/>
      <c r="BU25" s="347"/>
      <c r="BV25" s="347"/>
      <c r="BW25" s="347"/>
      <c r="BX25" s="347"/>
      <c r="BY25" s="347"/>
      <c r="BZ25" s="347"/>
      <c r="CA25" s="347"/>
      <c r="CB25" s="347"/>
      <c r="CC25" s="347"/>
      <c r="CD25" s="347"/>
      <c r="CE25" s="347"/>
      <c r="CF25" s="347"/>
      <c r="CG25" s="347"/>
      <c r="CH25" s="347"/>
      <c r="CI25" s="347"/>
      <c r="CJ25" s="347"/>
      <c r="CK25" s="347"/>
      <c r="CL25" s="347"/>
      <c r="CM25" s="347"/>
      <c r="CN25" s="347"/>
      <c r="CO25" s="347"/>
      <c r="CP25" s="347"/>
      <c r="CQ25" s="347"/>
      <c r="CR25" s="347"/>
      <c r="CS25" s="347"/>
      <c r="CT25" s="347"/>
      <c r="CU25" s="347"/>
      <c r="CV25" s="347"/>
      <c r="CW25" s="347"/>
      <c r="CX25" s="347"/>
      <c r="CY25" s="347"/>
      <c r="CZ25" s="347"/>
      <c r="DA25" s="347"/>
      <c r="DB25" s="347"/>
      <c r="DC25" s="347"/>
      <c r="DD25" s="347"/>
      <c r="DE25" s="347"/>
      <c r="DF25" s="347"/>
      <c r="DG25" s="347"/>
      <c r="DH25" s="347"/>
      <c r="DI25" s="347"/>
      <c r="DJ25" s="347"/>
      <c r="DK25" s="347"/>
      <c r="DL25" s="347"/>
      <c r="DM25" s="347"/>
      <c r="DN25" s="347"/>
      <c r="DO25" s="347"/>
      <c r="DP25" s="347"/>
      <c r="DQ25" s="347"/>
      <c r="DR25" s="347"/>
      <c r="DS25" s="347"/>
      <c r="DT25" s="347"/>
      <c r="DU25" s="347"/>
      <c r="DV25" s="347"/>
      <c r="DW25" s="347"/>
      <c r="DX25" s="347"/>
      <c r="DY25" s="347"/>
      <c r="DZ25" s="347"/>
      <c r="EA25" s="347"/>
      <c r="EB25" s="347"/>
      <c r="EC25" s="347"/>
      <c r="ED25" s="347"/>
      <c r="EE25" s="347"/>
      <c r="EF25" s="347"/>
      <c r="EG25" s="347"/>
      <c r="EH25" s="347"/>
      <c r="EI25" s="347"/>
      <c r="EJ25" s="347"/>
      <c r="EK25" s="347"/>
      <c r="EL25" s="347"/>
      <c r="EM25" s="347"/>
      <c r="EN25" s="347"/>
      <c r="EO25" s="347"/>
      <c r="EP25" s="347"/>
      <c r="EQ25" s="347"/>
      <c r="ER25" s="347"/>
      <c r="ES25" s="347"/>
      <c r="ET25" s="347"/>
      <c r="EU25" s="347"/>
      <c r="EV25" s="347"/>
      <c r="EW25" s="347"/>
      <c r="EX25" s="347"/>
      <c r="EY25" s="347"/>
      <c r="EZ25" s="347"/>
      <c r="FA25" s="347"/>
      <c r="FB25" s="347"/>
      <c r="FC25" s="347"/>
      <c r="FD25" s="347"/>
      <c r="FE25" s="347"/>
      <c r="FF25" s="347"/>
      <c r="FG25" s="347"/>
      <c r="FH25" s="347"/>
      <c r="FI25" s="347"/>
      <c r="FJ25" s="347"/>
      <c r="FK25" s="347"/>
      <c r="FL25" s="347"/>
      <c r="FM25" s="347"/>
      <c r="FN25" s="347"/>
      <c r="FO25" s="347"/>
      <c r="FP25" s="347"/>
      <c r="FQ25" s="347"/>
      <c r="FR25" s="347"/>
      <c r="FS25" s="347"/>
      <c r="FT25" s="347"/>
      <c r="FU25" s="347"/>
      <c r="FV25" s="347"/>
      <c r="FW25" s="347"/>
      <c r="FX25" s="347"/>
      <c r="FY25" s="347"/>
      <c r="FZ25" s="347"/>
      <c r="GA25" s="347"/>
      <c r="GB25" s="347"/>
      <c r="GC25" s="347"/>
      <c r="GD25" s="347"/>
      <c r="GE25" s="347"/>
      <c r="GF25" s="347"/>
      <c r="GG25" s="347"/>
      <c r="GH25" s="347"/>
      <c r="GI25" s="347"/>
      <c r="GJ25" s="347"/>
      <c r="GK25" s="347"/>
      <c r="GL25" s="347"/>
      <c r="GM25" s="347"/>
      <c r="GN25" s="347"/>
      <c r="GO25" s="347"/>
      <c r="GP25" s="347"/>
      <c r="GQ25" s="347"/>
      <c r="GR25" s="347"/>
      <c r="GS25" s="347"/>
      <c r="GT25" s="347"/>
      <c r="GU25" s="347"/>
      <c r="GV25" s="347"/>
      <c r="GW25" s="347"/>
      <c r="GX25" s="347"/>
      <c r="GY25" s="347"/>
      <c r="GZ25" s="347"/>
      <c r="HA25" s="347"/>
      <c r="HB25" s="347"/>
      <c r="HC25" s="347"/>
      <c r="HD25" s="347"/>
      <c r="HE25" s="347"/>
      <c r="HF25" s="347"/>
      <c r="HG25" s="347"/>
      <c r="HH25" s="347"/>
      <c r="HI25" s="347"/>
      <c r="HJ25" s="347"/>
      <c r="HK25" s="347"/>
      <c r="HL25" s="347"/>
      <c r="HM25" s="347"/>
      <c r="HN25" s="347"/>
      <c r="HO25" s="347"/>
      <c r="HP25" s="347"/>
      <c r="HQ25" s="347"/>
      <c r="HR25" s="347"/>
      <c r="HS25" s="347"/>
      <c r="HT25" s="347"/>
      <c r="HU25" s="347"/>
      <c r="HV25" s="347"/>
      <c r="HW25" s="347"/>
      <c r="HX25" s="347"/>
      <c r="HY25" s="347"/>
      <c r="HZ25" s="347"/>
      <c r="IA25" s="347"/>
      <c r="IB25" s="347"/>
      <c r="IC25" s="347"/>
      <c r="ID25" s="347"/>
      <c r="IE25" s="347"/>
      <c r="IF25" s="347"/>
    </row>
    <row r="26" spans="1:245" s="348" customFormat="1" ht="21" customHeight="1">
      <c r="A26" s="340" t="s">
        <v>72</v>
      </c>
      <c r="B26" s="341">
        <v>0</v>
      </c>
      <c r="C26" s="341">
        <v>6</v>
      </c>
      <c r="D26" s="342">
        <v>6</v>
      </c>
      <c r="E26" s="343">
        <v>100</v>
      </c>
      <c r="F26" s="344"/>
      <c r="G26" s="341">
        <v>0</v>
      </c>
      <c r="H26" s="341">
        <v>0</v>
      </c>
      <c r="I26" s="342">
        <v>0</v>
      </c>
      <c r="J26" s="343">
        <v>0</v>
      </c>
      <c r="K26" s="345"/>
      <c r="L26" s="342">
        <v>6</v>
      </c>
      <c r="M26" s="346"/>
      <c r="N26" s="346"/>
      <c r="O26" s="346"/>
      <c r="P26" s="346"/>
      <c r="Q26" s="346"/>
      <c r="R26" s="346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  <c r="ES26" s="347"/>
      <c r="ET26" s="347"/>
      <c r="EU26" s="347"/>
      <c r="EV26" s="347"/>
      <c r="EW26" s="347"/>
      <c r="EX26" s="347"/>
      <c r="EY26" s="347"/>
      <c r="EZ26" s="347"/>
      <c r="FA26" s="347"/>
      <c r="FB26" s="347"/>
      <c r="FC26" s="347"/>
      <c r="FD26" s="347"/>
      <c r="FE26" s="347"/>
      <c r="FF26" s="347"/>
      <c r="FG26" s="347"/>
      <c r="FH26" s="347"/>
      <c r="FI26" s="347"/>
      <c r="FJ26" s="347"/>
      <c r="FK26" s="347"/>
      <c r="FL26" s="347"/>
      <c r="FM26" s="347"/>
      <c r="FN26" s="347"/>
      <c r="FO26" s="347"/>
      <c r="FP26" s="347"/>
      <c r="FQ26" s="347"/>
      <c r="FR26" s="347"/>
      <c r="FS26" s="347"/>
      <c r="FT26" s="347"/>
      <c r="FU26" s="347"/>
      <c r="FV26" s="347"/>
      <c r="FW26" s="347"/>
      <c r="FX26" s="347"/>
      <c r="FY26" s="347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  <c r="HA26" s="347"/>
      <c r="HB26" s="347"/>
      <c r="HC26" s="347"/>
      <c r="HD26" s="347"/>
      <c r="HE26" s="347"/>
      <c r="HF26" s="347"/>
      <c r="HG26" s="347"/>
      <c r="HH26" s="347"/>
      <c r="HI26" s="347"/>
      <c r="HJ26" s="347"/>
      <c r="HK26" s="347"/>
      <c r="HL26" s="347"/>
      <c r="HM26" s="347"/>
      <c r="HN26" s="347"/>
      <c r="HO26" s="347"/>
      <c r="HP26" s="347"/>
      <c r="HQ26" s="347"/>
      <c r="HR26" s="347"/>
      <c r="HS26" s="347"/>
      <c r="HT26" s="347"/>
      <c r="HU26" s="347"/>
      <c r="HV26" s="347"/>
      <c r="HW26" s="347"/>
      <c r="HX26" s="347"/>
      <c r="HY26" s="347"/>
      <c r="HZ26" s="347"/>
      <c r="IA26" s="347"/>
      <c r="IB26" s="347"/>
      <c r="IC26" s="347"/>
      <c r="ID26" s="347"/>
      <c r="IE26" s="347"/>
      <c r="IF26" s="347"/>
    </row>
    <row r="27" spans="1:245" s="348" customFormat="1" ht="21" customHeight="1">
      <c r="A27" s="340" t="s">
        <v>73</v>
      </c>
      <c r="B27" s="341">
        <v>2</v>
      </c>
      <c r="C27" s="341">
        <v>0</v>
      </c>
      <c r="D27" s="342">
        <v>2</v>
      </c>
      <c r="E27" s="343">
        <v>100</v>
      </c>
      <c r="F27" s="330"/>
      <c r="G27" s="341">
        <v>0</v>
      </c>
      <c r="H27" s="341">
        <v>0</v>
      </c>
      <c r="I27" s="342">
        <v>0</v>
      </c>
      <c r="J27" s="343">
        <v>0</v>
      </c>
      <c r="K27" s="345"/>
      <c r="L27" s="342">
        <v>2</v>
      </c>
      <c r="M27" s="346"/>
      <c r="N27" s="346"/>
      <c r="O27" s="346"/>
      <c r="P27" s="346"/>
      <c r="Q27" s="346"/>
      <c r="R27" s="346"/>
      <c r="S27" s="347"/>
      <c r="T27" s="347"/>
      <c r="U27" s="347"/>
      <c r="V27" s="347"/>
      <c r="W27" s="347"/>
      <c r="X27" s="347"/>
      <c r="Y27" s="347"/>
      <c r="Z27" s="347"/>
      <c r="AA27" s="347"/>
      <c r="AB27" s="347"/>
      <c r="AC27" s="347"/>
      <c r="AD27" s="347"/>
      <c r="AE27" s="347"/>
      <c r="AF27" s="347"/>
      <c r="AG27" s="347"/>
      <c r="AH27" s="347"/>
      <c r="AI27" s="347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  <c r="ES27" s="347"/>
      <c r="ET27" s="347"/>
      <c r="EU27" s="347"/>
      <c r="EV27" s="347"/>
      <c r="EW27" s="347"/>
      <c r="EX27" s="347"/>
      <c r="EY27" s="347"/>
      <c r="EZ27" s="347"/>
      <c r="FA27" s="347"/>
      <c r="FB27" s="347"/>
      <c r="FC27" s="347"/>
      <c r="FD27" s="347"/>
      <c r="FE27" s="347"/>
      <c r="FF27" s="347"/>
      <c r="FG27" s="347"/>
      <c r="FH27" s="347"/>
      <c r="FI27" s="347"/>
      <c r="FJ27" s="347"/>
      <c r="FK27" s="347"/>
      <c r="FL27" s="347"/>
      <c r="FM27" s="347"/>
      <c r="FN27" s="347"/>
      <c r="FO27" s="347"/>
      <c r="FP27" s="347"/>
      <c r="FQ27" s="347"/>
      <c r="FR27" s="347"/>
      <c r="FS27" s="347"/>
      <c r="FT27" s="347"/>
      <c r="FU27" s="347"/>
      <c r="FV27" s="347"/>
      <c r="FW27" s="347"/>
      <c r="FX27" s="347"/>
      <c r="FY27" s="347"/>
      <c r="FZ27" s="347"/>
      <c r="GA27" s="347"/>
      <c r="GB27" s="347"/>
      <c r="GC27" s="347"/>
      <c r="GD27" s="347"/>
      <c r="GE27" s="347"/>
      <c r="GF27" s="347"/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  <c r="HA27" s="347"/>
      <c r="HB27" s="347"/>
      <c r="HC27" s="347"/>
      <c r="HD27" s="347"/>
      <c r="HE27" s="347"/>
      <c r="HF27" s="347"/>
      <c r="HG27" s="347"/>
      <c r="HH27" s="347"/>
      <c r="HI27" s="347"/>
      <c r="HJ27" s="347"/>
      <c r="HK27" s="347"/>
      <c r="HL27" s="347"/>
      <c r="HM27" s="347"/>
      <c r="HN27" s="347"/>
      <c r="HO27" s="347"/>
      <c r="HP27" s="347"/>
      <c r="HQ27" s="347"/>
      <c r="HR27" s="347"/>
      <c r="HS27" s="347"/>
      <c r="HT27" s="347"/>
      <c r="HU27" s="347"/>
      <c r="HV27" s="347"/>
      <c r="HW27" s="347"/>
      <c r="HX27" s="347"/>
      <c r="HY27" s="347"/>
      <c r="HZ27" s="347"/>
      <c r="IA27" s="347"/>
      <c r="IB27" s="347"/>
      <c r="IC27" s="347"/>
      <c r="ID27" s="347"/>
      <c r="IE27" s="347"/>
      <c r="IF27" s="347"/>
      <c r="IG27" s="347"/>
      <c r="IH27" s="347"/>
      <c r="II27" s="347"/>
      <c r="IJ27" s="347"/>
      <c r="IK27" s="347"/>
    </row>
    <row r="28" spans="1:245" s="348" customFormat="1" ht="21" customHeight="1">
      <c r="A28" s="340" t="s">
        <v>74</v>
      </c>
      <c r="B28" s="341">
        <v>6</v>
      </c>
      <c r="C28" s="341">
        <v>3</v>
      </c>
      <c r="D28" s="342">
        <v>9</v>
      </c>
      <c r="E28" s="343">
        <v>100</v>
      </c>
      <c r="F28" s="330"/>
      <c r="G28" s="341">
        <v>0</v>
      </c>
      <c r="H28" s="341">
        <v>0</v>
      </c>
      <c r="I28" s="342">
        <v>0</v>
      </c>
      <c r="J28" s="343">
        <v>0</v>
      </c>
      <c r="K28" s="345"/>
      <c r="L28" s="342">
        <v>9</v>
      </c>
      <c r="M28" s="346"/>
      <c r="N28" s="346"/>
      <c r="O28" s="346"/>
      <c r="P28" s="346"/>
      <c r="Q28" s="346"/>
      <c r="R28" s="346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  <c r="AG28" s="347"/>
      <c r="AH28" s="347"/>
      <c r="AI28" s="347"/>
      <c r="AJ28" s="347"/>
      <c r="AK28" s="347"/>
      <c r="AL28" s="347"/>
      <c r="AM28" s="347"/>
      <c r="AN28" s="347"/>
      <c r="AO28" s="347"/>
      <c r="AP28" s="347"/>
      <c r="AQ28" s="347"/>
      <c r="AR28" s="347"/>
      <c r="AS28" s="347"/>
      <c r="AT28" s="347"/>
      <c r="AU28" s="347"/>
      <c r="AV28" s="347"/>
      <c r="AW28" s="347"/>
      <c r="AX28" s="347"/>
      <c r="AY28" s="347"/>
      <c r="AZ28" s="347"/>
      <c r="BA28" s="347"/>
      <c r="BB28" s="347"/>
      <c r="BC28" s="347"/>
      <c r="BD28" s="347"/>
      <c r="BE28" s="347"/>
      <c r="BF28" s="347"/>
      <c r="BG28" s="347"/>
      <c r="BH28" s="347"/>
      <c r="BI28" s="347"/>
      <c r="BJ28" s="347"/>
      <c r="BK28" s="347"/>
      <c r="BL28" s="347"/>
      <c r="BM28" s="347"/>
      <c r="BN28" s="347"/>
      <c r="BO28" s="347"/>
      <c r="BP28" s="347"/>
      <c r="BQ28" s="347"/>
      <c r="BR28" s="347"/>
      <c r="BS28" s="347"/>
      <c r="BT28" s="347"/>
      <c r="BU28" s="347"/>
      <c r="BV28" s="347"/>
      <c r="BW28" s="347"/>
      <c r="BX28" s="347"/>
      <c r="BY28" s="347"/>
      <c r="BZ28" s="347"/>
      <c r="CA28" s="347"/>
      <c r="CB28" s="347"/>
      <c r="CC28" s="347"/>
      <c r="CD28" s="347"/>
      <c r="CE28" s="347"/>
      <c r="CF28" s="347"/>
      <c r="CG28" s="347"/>
      <c r="CH28" s="347"/>
      <c r="CI28" s="347"/>
      <c r="CJ28" s="347"/>
      <c r="CK28" s="347"/>
      <c r="CL28" s="347"/>
      <c r="CM28" s="347"/>
      <c r="CN28" s="347"/>
      <c r="CO28" s="347"/>
      <c r="CP28" s="347"/>
      <c r="CQ28" s="347"/>
      <c r="CR28" s="347"/>
      <c r="CS28" s="347"/>
      <c r="CT28" s="347"/>
      <c r="CU28" s="347"/>
      <c r="CV28" s="347"/>
      <c r="CW28" s="347"/>
      <c r="CX28" s="347"/>
      <c r="CY28" s="347"/>
      <c r="CZ28" s="347"/>
      <c r="DA28" s="347"/>
      <c r="DB28" s="347"/>
      <c r="DC28" s="347"/>
      <c r="DD28" s="347"/>
      <c r="DE28" s="347"/>
      <c r="DF28" s="347"/>
      <c r="DG28" s="347"/>
      <c r="DH28" s="347"/>
      <c r="DI28" s="347"/>
      <c r="DJ28" s="347"/>
      <c r="DK28" s="347"/>
      <c r="DL28" s="347"/>
      <c r="DM28" s="347"/>
      <c r="DN28" s="347"/>
      <c r="DO28" s="347"/>
      <c r="DP28" s="347"/>
      <c r="DQ28" s="347"/>
      <c r="DR28" s="347"/>
      <c r="DS28" s="347"/>
      <c r="DT28" s="347"/>
      <c r="DU28" s="347"/>
      <c r="DV28" s="347"/>
      <c r="DW28" s="347"/>
      <c r="DX28" s="347"/>
      <c r="DY28" s="347"/>
      <c r="DZ28" s="347"/>
      <c r="EA28" s="347"/>
      <c r="EB28" s="347"/>
      <c r="EC28" s="347"/>
      <c r="ED28" s="347"/>
      <c r="EE28" s="347"/>
      <c r="EF28" s="347"/>
      <c r="EG28" s="347"/>
      <c r="EH28" s="347"/>
      <c r="EI28" s="347"/>
      <c r="EJ28" s="347"/>
      <c r="EK28" s="347"/>
      <c r="EL28" s="347"/>
      <c r="EM28" s="347"/>
      <c r="EN28" s="347"/>
      <c r="EO28" s="347"/>
      <c r="EP28" s="347"/>
      <c r="EQ28" s="347"/>
      <c r="ER28" s="347"/>
      <c r="ES28" s="347"/>
      <c r="ET28" s="347"/>
      <c r="EU28" s="347"/>
      <c r="EV28" s="347"/>
      <c r="EW28" s="347"/>
      <c r="EX28" s="347"/>
      <c r="EY28" s="347"/>
      <c r="EZ28" s="347"/>
      <c r="FA28" s="347"/>
      <c r="FB28" s="347"/>
      <c r="FC28" s="347"/>
      <c r="FD28" s="347"/>
      <c r="FE28" s="347"/>
      <c r="FF28" s="347"/>
      <c r="FG28" s="347"/>
      <c r="FH28" s="347"/>
      <c r="FI28" s="347"/>
      <c r="FJ28" s="347"/>
      <c r="FK28" s="347"/>
      <c r="FL28" s="347"/>
      <c r="FM28" s="347"/>
      <c r="FN28" s="347"/>
      <c r="FO28" s="347"/>
      <c r="FP28" s="347"/>
      <c r="FQ28" s="347"/>
      <c r="FR28" s="347"/>
      <c r="FS28" s="347"/>
      <c r="FT28" s="347"/>
      <c r="FU28" s="347"/>
      <c r="FV28" s="347"/>
      <c r="FW28" s="347"/>
      <c r="FX28" s="347"/>
      <c r="FY28" s="347"/>
      <c r="FZ28" s="347"/>
      <c r="GA28" s="347"/>
      <c r="GB28" s="347"/>
      <c r="GC28" s="347"/>
      <c r="GD28" s="347"/>
      <c r="GE28" s="347"/>
      <c r="GF28" s="347"/>
      <c r="GG28" s="347"/>
      <c r="GH28" s="347"/>
      <c r="GI28" s="347"/>
      <c r="GJ28" s="347"/>
      <c r="GK28" s="347"/>
      <c r="GL28" s="347"/>
      <c r="GM28" s="347"/>
      <c r="GN28" s="347"/>
      <c r="GO28" s="347"/>
      <c r="GP28" s="347"/>
      <c r="GQ28" s="347"/>
      <c r="GR28" s="347"/>
      <c r="GS28" s="347"/>
      <c r="GT28" s="347"/>
      <c r="GU28" s="347"/>
      <c r="GV28" s="347"/>
      <c r="GW28" s="347"/>
      <c r="GX28" s="347"/>
      <c r="GY28" s="347"/>
      <c r="GZ28" s="347"/>
      <c r="HA28" s="347"/>
      <c r="HB28" s="347"/>
      <c r="HC28" s="347"/>
      <c r="HD28" s="347"/>
      <c r="HE28" s="347"/>
      <c r="HF28" s="347"/>
      <c r="HG28" s="347"/>
      <c r="HH28" s="347"/>
      <c r="HI28" s="347"/>
      <c r="HJ28" s="347"/>
      <c r="HK28" s="347"/>
      <c r="HL28" s="347"/>
      <c r="HM28" s="347"/>
      <c r="HN28" s="347"/>
      <c r="HO28" s="347"/>
      <c r="HP28" s="347"/>
      <c r="HQ28" s="347"/>
      <c r="HR28" s="347"/>
      <c r="HS28" s="347"/>
      <c r="HT28" s="347"/>
      <c r="HU28" s="347"/>
      <c r="HV28" s="347"/>
      <c r="HW28" s="347"/>
      <c r="HX28" s="347"/>
      <c r="HY28" s="347"/>
      <c r="HZ28" s="347"/>
      <c r="IA28" s="347"/>
      <c r="IB28" s="347"/>
      <c r="IC28" s="347"/>
      <c r="ID28" s="347"/>
      <c r="IE28" s="347"/>
      <c r="IF28" s="347"/>
      <c r="IG28" s="347"/>
      <c r="IH28" s="347"/>
      <c r="II28" s="347"/>
      <c r="IJ28" s="347"/>
      <c r="IK28" s="347"/>
    </row>
    <row r="29" spans="1:245" s="323" customFormat="1" ht="21" customHeight="1">
      <c r="A29" s="340" t="s">
        <v>75</v>
      </c>
      <c r="B29" s="341">
        <v>10</v>
      </c>
      <c r="C29" s="341">
        <v>6</v>
      </c>
      <c r="D29" s="342">
        <v>16</v>
      </c>
      <c r="E29" s="343">
        <v>100</v>
      </c>
      <c r="F29" s="330"/>
      <c r="G29" s="341">
        <v>0</v>
      </c>
      <c r="H29" s="341">
        <v>0</v>
      </c>
      <c r="I29" s="342">
        <v>0</v>
      </c>
      <c r="J29" s="343">
        <v>0</v>
      </c>
      <c r="K29" s="345"/>
      <c r="L29" s="342">
        <v>16</v>
      </c>
      <c r="M29" s="346"/>
      <c r="N29" s="346"/>
      <c r="O29" s="346"/>
      <c r="P29" s="346"/>
      <c r="Q29" s="346"/>
      <c r="R29" s="346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7"/>
      <c r="AM29" s="347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7"/>
      <c r="AY29" s="347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7"/>
      <c r="BK29" s="347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7"/>
      <c r="BW29" s="347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7"/>
      <c r="CI29" s="347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7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7"/>
      <c r="DG29" s="347"/>
      <c r="DH29" s="347"/>
      <c r="DI29" s="347"/>
      <c r="DJ29" s="347"/>
      <c r="DK29" s="347"/>
      <c r="DL29" s="347"/>
      <c r="DM29" s="347"/>
      <c r="DN29" s="347"/>
      <c r="DO29" s="347"/>
      <c r="DP29" s="347"/>
      <c r="DQ29" s="347"/>
      <c r="DR29" s="347"/>
      <c r="DS29" s="347"/>
      <c r="DT29" s="347"/>
      <c r="DU29" s="347"/>
      <c r="DV29" s="347"/>
      <c r="DW29" s="347"/>
      <c r="DX29" s="347"/>
      <c r="DY29" s="347"/>
      <c r="DZ29" s="347"/>
      <c r="EA29" s="347"/>
      <c r="EB29" s="347"/>
      <c r="EC29" s="347"/>
      <c r="ED29" s="347"/>
      <c r="EE29" s="347"/>
      <c r="EF29" s="347"/>
      <c r="EG29" s="347"/>
      <c r="EH29" s="347"/>
      <c r="EI29" s="347"/>
      <c r="EJ29" s="347"/>
      <c r="EK29" s="347"/>
      <c r="EL29" s="347"/>
      <c r="EM29" s="347"/>
      <c r="EN29" s="347"/>
      <c r="EO29" s="347"/>
      <c r="EP29" s="347"/>
      <c r="EQ29" s="347"/>
      <c r="ER29" s="347"/>
      <c r="ES29" s="347"/>
      <c r="ET29" s="347"/>
      <c r="EU29" s="347"/>
      <c r="EV29" s="347"/>
      <c r="EW29" s="347"/>
      <c r="EX29" s="347"/>
      <c r="EY29" s="347"/>
      <c r="EZ29" s="347"/>
      <c r="FA29" s="347"/>
      <c r="FB29" s="347"/>
      <c r="FC29" s="347"/>
      <c r="FD29" s="347"/>
      <c r="FE29" s="347"/>
      <c r="FF29" s="347"/>
      <c r="FG29" s="347"/>
      <c r="FH29" s="347"/>
      <c r="FI29" s="347"/>
      <c r="FJ29" s="347"/>
      <c r="FK29" s="347"/>
      <c r="FL29" s="347"/>
      <c r="FM29" s="347"/>
      <c r="FN29" s="347"/>
      <c r="FO29" s="347"/>
      <c r="FP29" s="347"/>
      <c r="FQ29" s="347"/>
      <c r="FR29" s="347"/>
      <c r="FS29" s="347"/>
      <c r="FT29" s="347"/>
      <c r="FU29" s="347"/>
      <c r="FV29" s="347"/>
      <c r="FW29" s="347"/>
      <c r="FX29" s="347"/>
      <c r="FY29" s="347"/>
      <c r="FZ29" s="347"/>
      <c r="GA29" s="347"/>
      <c r="GB29" s="347"/>
      <c r="GC29" s="347"/>
      <c r="GD29" s="347"/>
      <c r="GE29" s="347"/>
      <c r="GF29" s="347"/>
      <c r="GG29" s="347"/>
      <c r="GH29" s="347"/>
      <c r="GI29" s="347"/>
      <c r="GJ29" s="347"/>
      <c r="GK29" s="347"/>
      <c r="GL29" s="347"/>
      <c r="GM29" s="347"/>
      <c r="GN29" s="347"/>
      <c r="GO29" s="347"/>
      <c r="GP29" s="347"/>
      <c r="GQ29" s="347"/>
      <c r="GR29" s="347"/>
      <c r="GS29" s="347"/>
      <c r="GT29" s="347"/>
      <c r="GU29" s="347"/>
      <c r="GV29" s="347"/>
      <c r="GW29" s="347"/>
      <c r="GX29" s="347"/>
      <c r="GY29" s="347"/>
      <c r="GZ29" s="347"/>
      <c r="HA29" s="347"/>
      <c r="HB29" s="347"/>
      <c r="HC29" s="347"/>
      <c r="HD29" s="347"/>
      <c r="HE29" s="347"/>
      <c r="HF29" s="347"/>
      <c r="HG29" s="347"/>
      <c r="HH29" s="347"/>
      <c r="HI29" s="347"/>
      <c r="HJ29" s="347"/>
      <c r="HK29" s="347"/>
      <c r="HL29" s="347"/>
      <c r="HM29" s="347"/>
      <c r="HN29" s="347"/>
      <c r="HO29" s="347"/>
      <c r="HP29" s="347"/>
      <c r="HQ29" s="347"/>
      <c r="HR29" s="347"/>
      <c r="HS29" s="347"/>
      <c r="HT29" s="347"/>
      <c r="HU29" s="347"/>
      <c r="HV29" s="347"/>
      <c r="HW29" s="347"/>
      <c r="HX29" s="347"/>
      <c r="HY29" s="347"/>
      <c r="HZ29" s="347"/>
      <c r="IA29" s="347"/>
      <c r="IB29" s="347"/>
      <c r="IC29" s="347"/>
      <c r="ID29" s="347"/>
      <c r="IE29" s="347"/>
      <c r="IF29" s="347"/>
      <c r="IG29" s="347"/>
      <c r="IH29" s="347"/>
      <c r="II29" s="347"/>
      <c r="IJ29" s="347"/>
      <c r="IK29" s="347"/>
    </row>
    <row r="30" spans="1:245" s="323" customFormat="1" ht="21" customHeight="1">
      <c r="A30" s="340" t="s">
        <v>76</v>
      </c>
      <c r="B30" s="341">
        <v>2</v>
      </c>
      <c r="C30" s="341">
        <v>0</v>
      </c>
      <c r="D30" s="342">
        <v>2</v>
      </c>
      <c r="E30" s="343">
        <v>100</v>
      </c>
      <c r="F30" s="330"/>
      <c r="G30" s="341">
        <v>0</v>
      </c>
      <c r="H30" s="341">
        <v>0</v>
      </c>
      <c r="I30" s="342">
        <v>0</v>
      </c>
      <c r="J30" s="343">
        <v>0</v>
      </c>
      <c r="K30" s="345"/>
      <c r="L30" s="342">
        <v>2</v>
      </c>
      <c r="M30" s="346"/>
      <c r="N30" s="346"/>
      <c r="O30" s="346"/>
      <c r="P30" s="346"/>
      <c r="Q30" s="346"/>
      <c r="R30" s="346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  <c r="AM30" s="347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7"/>
      <c r="BK30" s="347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7"/>
      <c r="BW30" s="347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7"/>
      <c r="CI30" s="347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7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7"/>
      <c r="DG30" s="347"/>
      <c r="DH30" s="347"/>
      <c r="DI30" s="347"/>
      <c r="DJ30" s="347"/>
      <c r="DK30" s="347"/>
      <c r="DL30" s="347"/>
      <c r="DM30" s="347"/>
      <c r="DN30" s="347"/>
      <c r="DO30" s="347"/>
      <c r="DP30" s="347"/>
      <c r="DQ30" s="347"/>
      <c r="DR30" s="347"/>
      <c r="DS30" s="347"/>
      <c r="DT30" s="347"/>
      <c r="DU30" s="347"/>
      <c r="DV30" s="347"/>
      <c r="DW30" s="347"/>
      <c r="DX30" s="347"/>
      <c r="DY30" s="347"/>
      <c r="DZ30" s="347"/>
      <c r="EA30" s="347"/>
      <c r="EB30" s="347"/>
      <c r="EC30" s="347"/>
      <c r="ED30" s="347"/>
      <c r="EE30" s="347"/>
      <c r="EF30" s="347"/>
      <c r="EG30" s="347"/>
      <c r="EH30" s="347"/>
      <c r="EI30" s="347"/>
      <c r="EJ30" s="347"/>
      <c r="EK30" s="347"/>
      <c r="EL30" s="347"/>
      <c r="EM30" s="347"/>
      <c r="EN30" s="347"/>
      <c r="EO30" s="347"/>
      <c r="EP30" s="347"/>
      <c r="EQ30" s="347"/>
      <c r="ER30" s="347"/>
      <c r="ES30" s="347"/>
      <c r="ET30" s="347"/>
      <c r="EU30" s="347"/>
      <c r="EV30" s="347"/>
      <c r="EW30" s="347"/>
      <c r="EX30" s="347"/>
      <c r="EY30" s="347"/>
      <c r="EZ30" s="347"/>
      <c r="FA30" s="347"/>
      <c r="FB30" s="347"/>
      <c r="FC30" s="347"/>
      <c r="FD30" s="347"/>
      <c r="FE30" s="347"/>
      <c r="FF30" s="347"/>
      <c r="FG30" s="347"/>
      <c r="FH30" s="347"/>
      <c r="FI30" s="347"/>
      <c r="FJ30" s="347"/>
      <c r="FK30" s="347"/>
      <c r="FL30" s="347"/>
      <c r="FM30" s="347"/>
      <c r="FN30" s="347"/>
      <c r="FO30" s="347"/>
      <c r="FP30" s="347"/>
      <c r="FQ30" s="347"/>
      <c r="FR30" s="347"/>
      <c r="FS30" s="347"/>
      <c r="FT30" s="347"/>
      <c r="FU30" s="347"/>
      <c r="FV30" s="347"/>
      <c r="FW30" s="347"/>
      <c r="FX30" s="347"/>
      <c r="FY30" s="347"/>
      <c r="FZ30" s="347"/>
      <c r="GA30" s="347"/>
      <c r="GB30" s="347"/>
      <c r="GC30" s="347"/>
      <c r="GD30" s="347"/>
      <c r="GE30" s="347"/>
      <c r="GF30" s="347"/>
      <c r="GG30" s="347"/>
      <c r="GH30" s="347"/>
      <c r="GI30" s="347"/>
      <c r="GJ30" s="347"/>
      <c r="GK30" s="347"/>
      <c r="GL30" s="347"/>
      <c r="GM30" s="347"/>
      <c r="GN30" s="347"/>
      <c r="GO30" s="347"/>
      <c r="GP30" s="347"/>
      <c r="GQ30" s="347"/>
      <c r="GR30" s="347"/>
      <c r="GS30" s="347"/>
      <c r="GT30" s="347"/>
      <c r="GU30" s="347"/>
      <c r="GV30" s="347"/>
      <c r="GW30" s="347"/>
      <c r="GX30" s="347"/>
      <c r="GY30" s="347"/>
      <c r="GZ30" s="347"/>
      <c r="HA30" s="347"/>
      <c r="HB30" s="347"/>
      <c r="HC30" s="347"/>
      <c r="HD30" s="347"/>
      <c r="HE30" s="347"/>
      <c r="HF30" s="347"/>
      <c r="HG30" s="347"/>
      <c r="HH30" s="347"/>
      <c r="HI30" s="347"/>
      <c r="HJ30" s="347"/>
      <c r="HK30" s="347"/>
      <c r="HL30" s="347"/>
      <c r="HM30" s="347"/>
      <c r="HN30" s="347"/>
      <c r="HO30" s="347"/>
      <c r="HP30" s="347"/>
      <c r="HQ30" s="347"/>
      <c r="HR30" s="347"/>
      <c r="HS30" s="347"/>
      <c r="HT30" s="347"/>
      <c r="HU30" s="347"/>
      <c r="HV30" s="347"/>
      <c r="HW30" s="347"/>
      <c r="HX30" s="347"/>
      <c r="HY30" s="347"/>
      <c r="HZ30" s="347"/>
      <c r="IA30" s="347"/>
      <c r="IB30" s="347"/>
      <c r="IC30" s="347"/>
      <c r="ID30" s="347"/>
      <c r="IE30" s="347"/>
      <c r="IF30" s="347"/>
      <c r="IG30" s="347"/>
      <c r="IH30" s="347"/>
      <c r="II30" s="347"/>
      <c r="IJ30" s="347"/>
      <c r="IK30" s="347"/>
    </row>
    <row r="31" spans="1:245" s="348" customFormat="1" ht="21" customHeight="1">
      <c r="A31" s="340" t="s">
        <v>77</v>
      </c>
      <c r="B31" s="341">
        <v>5</v>
      </c>
      <c r="C31" s="341">
        <v>2</v>
      </c>
      <c r="D31" s="342">
        <v>7</v>
      </c>
      <c r="E31" s="343">
        <v>87.5</v>
      </c>
      <c r="F31" s="330"/>
      <c r="G31" s="341">
        <v>1</v>
      </c>
      <c r="H31" s="341">
        <v>0</v>
      </c>
      <c r="I31" s="342">
        <v>1</v>
      </c>
      <c r="J31" s="343">
        <v>12.5</v>
      </c>
      <c r="K31" s="345"/>
      <c r="L31" s="342">
        <v>8</v>
      </c>
      <c r="M31" s="346"/>
      <c r="N31" s="346"/>
      <c r="O31" s="346"/>
      <c r="P31" s="346"/>
      <c r="Q31" s="346"/>
      <c r="R31" s="346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347"/>
      <c r="AN31" s="347"/>
      <c r="AO31" s="347"/>
      <c r="AP31" s="347"/>
      <c r="AQ31" s="347"/>
      <c r="AR31" s="347"/>
      <c r="AS31" s="347"/>
      <c r="AT31" s="347"/>
      <c r="AU31" s="347"/>
      <c r="AV31" s="347"/>
      <c r="AW31" s="347"/>
      <c r="AX31" s="347"/>
      <c r="AY31" s="347"/>
      <c r="AZ31" s="347"/>
      <c r="BA31" s="347"/>
      <c r="BB31" s="347"/>
      <c r="BC31" s="347"/>
      <c r="BD31" s="347"/>
      <c r="BE31" s="347"/>
      <c r="BF31" s="347"/>
      <c r="BG31" s="347"/>
      <c r="BH31" s="347"/>
      <c r="BI31" s="347"/>
      <c r="BJ31" s="347"/>
      <c r="BK31" s="347"/>
      <c r="BL31" s="347"/>
      <c r="BM31" s="347"/>
      <c r="BN31" s="347"/>
      <c r="BO31" s="347"/>
      <c r="BP31" s="347"/>
      <c r="BQ31" s="347"/>
      <c r="BR31" s="347"/>
      <c r="BS31" s="347"/>
      <c r="BT31" s="347"/>
      <c r="BU31" s="347"/>
      <c r="BV31" s="347"/>
      <c r="BW31" s="347"/>
      <c r="BX31" s="347"/>
      <c r="BY31" s="347"/>
      <c r="BZ31" s="347"/>
      <c r="CA31" s="347"/>
      <c r="CB31" s="347"/>
      <c r="CC31" s="347"/>
      <c r="CD31" s="347"/>
      <c r="CE31" s="347"/>
      <c r="CF31" s="347"/>
      <c r="CG31" s="347"/>
      <c r="CH31" s="347"/>
      <c r="CI31" s="347"/>
      <c r="CJ31" s="347"/>
      <c r="CK31" s="347"/>
      <c r="CL31" s="347"/>
      <c r="CM31" s="347"/>
      <c r="CN31" s="347"/>
      <c r="CO31" s="347"/>
      <c r="CP31" s="347"/>
      <c r="CQ31" s="347"/>
      <c r="CR31" s="347"/>
      <c r="CS31" s="347"/>
      <c r="CT31" s="347"/>
      <c r="CU31" s="347"/>
      <c r="CV31" s="347"/>
      <c r="CW31" s="347"/>
      <c r="CX31" s="347"/>
      <c r="CY31" s="347"/>
      <c r="CZ31" s="347"/>
      <c r="DA31" s="347"/>
      <c r="DB31" s="347"/>
      <c r="DC31" s="347"/>
      <c r="DD31" s="347"/>
      <c r="DE31" s="347"/>
      <c r="DF31" s="347"/>
      <c r="DG31" s="347"/>
      <c r="DH31" s="347"/>
      <c r="DI31" s="347"/>
      <c r="DJ31" s="347"/>
      <c r="DK31" s="347"/>
      <c r="DL31" s="347"/>
      <c r="DM31" s="347"/>
      <c r="DN31" s="347"/>
      <c r="DO31" s="347"/>
      <c r="DP31" s="347"/>
      <c r="DQ31" s="347"/>
      <c r="DR31" s="347"/>
      <c r="DS31" s="347"/>
      <c r="DT31" s="347"/>
      <c r="DU31" s="347"/>
      <c r="DV31" s="347"/>
      <c r="DW31" s="347"/>
      <c r="DX31" s="347"/>
      <c r="DY31" s="347"/>
      <c r="DZ31" s="347"/>
      <c r="EA31" s="347"/>
      <c r="EB31" s="347"/>
      <c r="EC31" s="347"/>
      <c r="ED31" s="347"/>
      <c r="EE31" s="347"/>
      <c r="EF31" s="347"/>
      <c r="EG31" s="347"/>
      <c r="EH31" s="347"/>
      <c r="EI31" s="347"/>
      <c r="EJ31" s="347"/>
      <c r="EK31" s="347"/>
      <c r="EL31" s="347"/>
      <c r="EM31" s="347"/>
      <c r="EN31" s="347"/>
      <c r="EO31" s="347"/>
      <c r="EP31" s="347"/>
      <c r="EQ31" s="347"/>
      <c r="ER31" s="347"/>
      <c r="ES31" s="347"/>
      <c r="ET31" s="347"/>
      <c r="EU31" s="347"/>
      <c r="EV31" s="347"/>
      <c r="EW31" s="347"/>
      <c r="EX31" s="347"/>
      <c r="EY31" s="347"/>
      <c r="EZ31" s="347"/>
      <c r="FA31" s="347"/>
      <c r="FB31" s="347"/>
      <c r="FC31" s="347"/>
      <c r="FD31" s="347"/>
      <c r="FE31" s="347"/>
      <c r="FF31" s="347"/>
      <c r="FG31" s="347"/>
      <c r="FH31" s="347"/>
      <c r="FI31" s="347"/>
      <c r="FJ31" s="347"/>
      <c r="FK31" s="347"/>
      <c r="FL31" s="347"/>
      <c r="FM31" s="347"/>
      <c r="FN31" s="347"/>
      <c r="FO31" s="347"/>
      <c r="FP31" s="347"/>
      <c r="FQ31" s="347"/>
      <c r="FR31" s="347"/>
      <c r="FS31" s="347"/>
      <c r="FT31" s="347"/>
      <c r="FU31" s="347"/>
      <c r="FV31" s="347"/>
      <c r="FW31" s="347"/>
      <c r="FX31" s="347"/>
      <c r="FY31" s="347"/>
      <c r="FZ31" s="347"/>
      <c r="GA31" s="347"/>
      <c r="GB31" s="347"/>
      <c r="GC31" s="347"/>
      <c r="GD31" s="347"/>
      <c r="GE31" s="347"/>
      <c r="GF31" s="347"/>
      <c r="GG31" s="347"/>
      <c r="GH31" s="347"/>
      <c r="GI31" s="347"/>
      <c r="GJ31" s="347"/>
      <c r="GK31" s="347"/>
      <c r="GL31" s="347"/>
      <c r="GM31" s="347"/>
      <c r="GN31" s="347"/>
      <c r="GO31" s="347"/>
      <c r="GP31" s="347"/>
      <c r="GQ31" s="347"/>
      <c r="GR31" s="347"/>
      <c r="GS31" s="347"/>
      <c r="GT31" s="347"/>
      <c r="GU31" s="347"/>
      <c r="GV31" s="347"/>
      <c r="GW31" s="347"/>
      <c r="GX31" s="347"/>
      <c r="GY31" s="347"/>
      <c r="GZ31" s="347"/>
      <c r="HA31" s="347"/>
      <c r="HB31" s="347"/>
      <c r="HC31" s="347"/>
      <c r="HD31" s="347"/>
      <c r="HE31" s="347"/>
      <c r="HF31" s="347"/>
      <c r="HG31" s="347"/>
      <c r="HH31" s="347"/>
      <c r="HI31" s="347"/>
      <c r="HJ31" s="347"/>
      <c r="HK31" s="347"/>
      <c r="HL31" s="347"/>
      <c r="HM31" s="347"/>
      <c r="HN31" s="347"/>
      <c r="HO31" s="347"/>
      <c r="HP31" s="347"/>
      <c r="HQ31" s="347"/>
      <c r="HR31" s="347"/>
      <c r="HS31" s="347"/>
      <c r="HT31" s="347"/>
      <c r="HU31" s="347"/>
      <c r="HV31" s="347"/>
      <c r="HW31" s="347"/>
      <c r="HX31" s="347"/>
      <c r="HY31" s="347"/>
      <c r="HZ31" s="347"/>
      <c r="IA31" s="347"/>
      <c r="IB31" s="347"/>
      <c r="IC31" s="347"/>
      <c r="ID31" s="347"/>
      <c r="IE31" s="347"/>
      <c r="IF31" s="347"/>
      <c r="IG31" s="347"/>
      <c r="IH31" s="347"/>
      <c r="II31" s="347"/>
      <c r="IJ31" s="347"/>
      <c r="IK31" s="347"/>
    </row>
    <row r="32" spans="1:245" s="348" customFormat="1" ht="21" customHeight="1">
      <c r="A32" s="340" t="s">
        <v>78</v>
      </c>
      <c r="B32" s="341">
        <v>7</v>
      </c>
      <c r="C32" s="341">
        <v>1</v>
      </c>
      <c r="D32" s="342">
        <v>8</v>
      </c>
      <c r="E32" s="343">
        <v>88.888888888888886</v>
      </c>
      <c r="F32" s="330"/>
      <c r="G32" s="341">
        <v>1</v>
      </c>
      <c r="H32" s="341">
        <v>0</v>
      </c>
      <c r="I32" s="342">
        <v>1</v>
      </c>
      <c r="J32" s="343">
        <v>11.111111111111111</v>
      </c>
      <c r="K32" s="345"/>
      <c r="L32" s="342">
        <v>9</v>
      </c>
      <c r="M32" s="346"/>
      <c r="N32" s="346"/>
      <c r="O32" s="346"/>
      <c r="P32" s="346"/>
      <c r="Q32" s="346"/>
      <c r="R32" s="346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  <c r="AM32" s="347"/>
      <c r="AN32" s="347"/>
      <c r="AO32" s="347"/>
      <c r="AP32" s="347"/>
      <c r="AQ32" s="347"/>
      <c r="AR32" s="347"/>
      <c r="AS32" s="347"/>
      <c r="AT32" s="347"/>
      <c r="AU32" s="347"/>
      <c r="AV32" s="347"/>
      <c r="AW32" s="347"/>
      <c r="AX32" s="347"/>
      <c r="AY32" s="347"/>
      <c r="AZ32" s="347"/>
      <c r="BA32" s="347"/>
      <c r="BB32" s="347"/>
      <c r="BC32" s="347"/>
      <c r="BD32" s="347"/>
      <c r="BE32" s="347"/>
      <c r="BF32" s="347"/>
      <c r="BG32" s="347"/>
      <c r="BH32" s="347"/>
      <c r="BI32" s="347"/>
      <c r="BJ32" s="347"/>
      <c r="BK32" s="347"/>
      <c r="BL32" s="347"/>
      <c r="BM32" s="347"/>
      <c r="BN32" s="347"/>
      <c r="BO32" s="347"/>
      <c r="BP32" s="347"/>
      <c r="BQ32" s="347"/>
      <c r="BR32" s="347"/>
      <c r="BS32" s="347"/>
      <c r="BT32" s="347"/>
      <c r="BU32" s="347"/>
      <c r="BV32" s="347"/>
      <c r="BW32" s="347"/>
      <c r="BX32" s="347"/>
      <c r="BY32" s="347"/>
      <c r="BZ32" s="347"/>
      <c r="CA32" s="347"/>
      <c r="CB32" s="347"/>
      <c r="CC32" s="347"/>
      <c r="CD32" s="347"/>
      <c r="CE32" s="347"/>
      <c r="CF32" s="347"/>
      <c r="CG32" s="347"/>
      <c r="CH32" s="347"/>
      <c r="CI32" s="347"/>
      <c r="CJ32" s="347"/>
      <c r="CK32" s="347"/>
      <c r="CL32" s="347"/>
      <c r="CM32" s="347"/>
      <c r="CN32" s="347"/>
      <c r="CO32" s="347"/>
      <c r="CP32" s="347"/>
      <c r="CQ32" s="347"/>
      <c r="CR32" s="347"/>
      <c r="CS32" s="347"/>
      <c r="CT32" s="347"/>
      <c r="CU32" s="347"/>
      <c r="CV32" s="347"/>
      <c r="CW32" s="347"/>
      <c r="CX32" s="347"/>
      <c r="CY32" s="347"/>
      <c r="CZ32" s="347"/>
      <c r="DA32" s="347"/>
      <c r="DB32" s="347"/>
      <c r="DC32" s="347"/>
      <c r="DD32" s="347"/>
      <c r="DE32" s="347"/>
      <c r="DF32" s="347"/>
      <c r="DG32" s="347"/>
      <c r="DH32" s="347"/>
      <c r="DI32" s="347"/>
      <c r="DJ32" s="347"/>
      <c r="DK32" s="347"/>
      <c r="DL32" s="347"/>
      <c r="DM32" s="347"/>
      <c r="DN32" s="347"/>
      <c r="DO32" s="347"/>
      <c r="DP32" s="347"/>
      <c r="DQ32" s="347"/>
      <c r="DR32" s="347"/>
      <c r="DS32" s="347"/>
      <c r="DT32" s="347"/>
      <c r="DU32" s="347"/>
      <c r="DV32" s="347"/>
      <c r="DW32" s="347"/>
      <c r="DX32" s="347"/>
      <c r="DY32" s="347"/>
      <c r="DZ32" s="347"/>
      <c r="EA32" s="347"/>
      <c r="EB32" s="347"/>
      <c r="EC32" s="347"/>
      <c r="ED32" s="347"/>
      <c r="EE32" s="347"/>
      <c r="EF32" s="347"/>
      <c r="EG32" s="347"/>
      <c r="EH32" s="347"/>
      <c r="EI32" s="347"/>
      <c r="EJ32" s="347"/>
      <c r="EK32" s="347"/>
      <c r="EL32" s="347"/>
      <c r="EM32" s="347"/>
      <c r="EN32" s="347"/>
      <c r="EO32" s="347"/>
      <c r="EP32" s="347"/>
      <c r="EQ32" s="347"/>
      <c r="ER32" s="347"/>
      <c r="ES32" s="347"/>
      <c r="ET32" s="347"/>
      <c r="EU32" s="347"/>
      <c r="EV32" s="347"/>
      <c r="EW32" s="347"/>
      <c r="EX32" s="347"/>
      <c r="EY32" s="347"/>
      <c r="EZ32" s="347"/>
      <c r="FA32" s="347"/>
      <c r="FB32" s="347"/>
      <c r="FC32" s="347"/>
      <c r="FD32" s="347"/>
      <c r="FE32" s="347"/>
      <c r="FF32" s="347"/>
      <c r="FG32" s="347"/>
      <c r="FH32" s="347"/>
      <c r="FI32" s="347"/>
      <c r="FJ32" s="347"/>
      <c r="FK32" s="347"/>
      <c r="FL32" s="347"/>
      <c r="FM32" s="347"/>
      <c r="FN32" s="347"/>
      <c r="FO32" s="347"/>
      <c r="FP32" s="347"/>
      <c r="FQ32" s="347"/>
      <c r="FR32" s="347"/>
      <c r="FS32" s="347"/>
      <c r="FT32" s="347"/>
      <c r="FU32" s="347"/>
      <c r="FV32" s="347"/>
      <c r="FW32" s="347"/>
      <c r="FX32" s="347"/>
      <c r="FY32" s="347"/>
      <c r="FZ32" s="347"/>
      <c r="GA32" s="347"/>
      <c r="GB32" s="347"/>
      <c r="GC32" s="347"/>
      <c r="GD32" s="347"/>
      <c r="GE32" s="347"/>
      <c r="GF32" s="347"/>
      <c r="GG32" s="347"/>
      <c r="GH32" s="347"/>
      <c r="GI32" s="347"/>
      <c r="GJ32" s="347"/>
      <c r="GK32" s="347"/>
      <c r="GL32" s="347"/>
      <c r="GM32" s="347"/>
      <c r="GN32" s="347"/>
      <c r="GO32" s="347"/>
      <c r="GP32" s="347"/>
      <c r="GQ32" s="347"/>
      <c r="GR32" s="347"/>
      <c r="GS32" s="347"/>
      <c r="GT32" s="347"/>
      <c r="GU32" s="347"/>
      <c r="GV32" s="347"/>
      <c r="GW32" s="347"/>
      <c r="GX32" s="347"/>
      <c r="GY32" s="347"/>
      <c r="GZ32" s="347"/>
      <c r="HA32" s="347"/>
      <c r="HB32" s="347"/>
      <c r="HC32" s="347"/>
      <c r="HD32" s="347"/>
      <c r="HE32" s="347"/>
      <c r="HF32" s="347"/>
      <c r="HG32" s="347"/>
      <c r="HH32" s="347"/>
      <c r="HI32" s="347"/>
      <c r="HJ32" s="347"/>
      <c r="HK32" s="347"/>
      <c r="HL32" s="347"/>
      <c r="HM32" s="347"/>
      <c r="HN32" s="347"/>
      <c r="HO32" s="347"/>
      <c r="HP32" s="347"/>
      <c r="HQ32" s="347"/>
      <c r="HR32" s="347"/>
      <c r="HS32" s="347"/>
      <c r="HT32" s="347"/>
      <c r="HU32" s="347"/>
      <c r="HV32" s="347"/>
      <c r="HW32" s="347"/>
      <c r="HX32" s="347"/>
      <c r="HY32" s="347"/>
      <c r="HZ32" s="347"/>
      <c r="IA32" s="347"/>
      <c r="IB32" s="347"/>
      <c r="IC32" s="347"/>
      <c r="ID32" s="347"/>
      <c r="IE32" s="347"/>
      <c r="IF32" s="347"/>
      <c r="IG32" s="347"/>
      <c r="IH32" s="347"/>
      <c r="II32" s="347"/>
      <c r="IJ32" s="347"/>
      <c r="IK32" s="347"/>
    </row>
    <row r="33" spans="1:245" s="348" customFormat="1" ht="21" customHeight="1">
      <c r="A33" s="340" t="s">
        <v>79</v>
      </c>
      <c r="B33" s="341">
        <v>3</v>
      </c>
      <c r="C33" s="341">
        <v>5</v>
      </c>
      <c r="D33" s="342">
        <v>8</v>
      </c>
      <c r="E33" s="343">
        <v>80</v>
      </c>
      <c r="F33" s="330"/>
      <c r="G33" s="341">
        <v>1</v>
      </c>
      <c r="H33" s="341">
        <v>1</v>
      </c>
      <c r="I33" s="342">
        <v>2</v>
      </c>
      <c r="J33" s="343">
        <v>20</v>
      </c>
      <c r="K33" s="345"/>
      <c r="L33" s="342">
        <v>10</v>
      </c>
      <c r="M33" s="346"/>
      <c r="N33" s="346"/>
      <c r="O33" s="346"/>
      <c r="P33" s="346"/>
      <c r="Q33" s="346"/>
      <c r="R33" s="346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</row>
    <row r="34" spans="1:245" s="348" customFormat="1" ht="21" customHeight="1">
      <c r="A34" s="340" t="s">
        <v>80</v>
      </c>
      <c r="B34" s="341">
        <v>3</v>
      </c>
      <c r="C34" s="341">
        <v>5</v>
      </c>
      <c r="D34" s="342">
        <v>8</v>
      </c>
      <c r="E34" s="343">
        <v>88.888888888888886</v>
      </c>
      <c r="F34" s="330"/>
      <c r="G34" s="341">
        <v>0</v>
      </c>
      <c r="H34" s="341">
        <v>1</v>
      </c>
      <c r="I34" s="342">
        <v>1</v>
      </c>
      <c r="J34" s="343">
        <v>11.111111111111111</v>
      </c>
      <c r="K34" s="345"/>
      <c r="L34" s="342">
        <v>9</v>
      </c>
      <c r="M34" s="346"/>
      <c r="N34" s="346"/>
      <c r="O34" s="346"/>
      <c r="P34" s="346"/>
      <c r="Q34" s="346"/>
      <c r="R34" s="346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</row>
    <row r="35" spans="1:245" s="348" customFormat="1" ht="21" customHeight="1">
      <c r="A35" s="340" t="s">
        <v>81</v>
      </c>
      <c r="B35" s="341">
        <v>4</v>
      </c>
      <c r="C35" s="341">
        <v>7</v>
      </c>
      <c r="D35" s="342">
        <v>11</v>
      </c>
      <c r="E35" s="343">
        <v>91.666666666666671</v>
      </c>
      <c r="F35" s="330"/>
      <c r="G35" s="341">
        <v>1</v>
      </c>
      <c r="H35" s="341">
        <v>0</v>
      </c>
      <c r="I35" s="342">
        <v>1</v>
      </c>
      <c r="J35" s="343">
        <v>8.3333333333333339</v>
      </c>
      <c r="K35" s="345"/>
      <c r="L35" s="342">
        <v>12</v>
      </c>
      <c r="M35" s="346"/>
      <c r="N35" s="346"/>
      <c r="O35" s="346"/>
      <c r="P35" s="346"/>
      <c r="Q35" s="346"/>
      <c r="R35" s="346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</row>
    <row r="36" spans="1:245" s="348" customFormat="1" ht="21" customHeight="1">
      <c r="A36" s="340" t="s">
        <v>82</v>
      </c>
      <c r="B36" s="341">
        <v>8</v>
      </c>
      <c r="C36" s="341">
        <v>11</v>
      </c>
      <c r="D36" s="342">
        <v>19</v>
      </c>
      <c r="E36" s="343">
        <v>82.608695652173907</v>
      </c>
      <c r="F36" s="330"/>
      <c r="G36" s="341">
        <v>2</v>
      </c>
      <c r="H36" s="341">
        <v>2</v>
      </c>
      <c r="I36" s="342">
        <v>4</v>
      </c>
      <c r="J36" s="343">
        <v>17.391304347826086</v>
      </c>
      <c r="K36" s="345"/>
      <c r="L36" s="349">
        <v>23</v>
      </c>
      <c r="M36" s="346"/>
      <c r="N36" s="346"/>
      <c r="O36" s="346"/>
      <c r="P36" s="346"/>
      <c r="Q36" s="346"/>
      <c r="R36" s="346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</row>
    <row r="37" spans="1:245" s="348" customFormat="1" ht="21" customHeight="1">
      <c r="A37" s="340" t="s">
        <v>83</v>
      </c>
      <c r="B37" s="341">
        <v>4</v>
      </c>
      <c r="C37" s="341">
        <v>0</v>
      </c>
      <c r="D37" s="342">
        <v>4</v>
      </c>
      <c r="E37" s="343">
        <v>100</v>
      </c>
      <c r="F37" s="330"/>
      <c r="G37" s="341">
        <v>0</v>
      </c>
      <c r="H37" s="341">
        <v>0</v>
      </c>
      <c r="I37" s="342">
        <v>0</v>
      </c>
      <c r="J37" s="343">
        <v>0</v>
      </c>
      <c r="K37" s="345"/>
      <c r="L37" s="342">
        <v>4</v>
      </c>
      <c r="M37" s="346"/>
      <c r="N37" s="346"/>
      <c r="O37" s="346"/>
      <c r="P37" s="346"/>
      <c r="Q37" s="346"/>
      <c r="R37" s="346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  <c r="BE37" s="347"/>
      <c r="BF37" s="347"/>
      <c r="BG37" s="347"/>
      <c r="BH37" s="347"/>
      <c r="BI37" s="347"/>
      <c r="BJ37" s="347"/>
      <c r="BK37" s="347"/>
      <c r="BL37" s="347"/>
      <c r="BM37" s="347"/>
      <c r="BN37" s="347"/>
      <c r="BO37" s="347"/>
      <c r="BP37" s="347"/>
      <c r="BQ37" s="347"/>
      <c r="BR37" s="347"/>
      <c r="BS37" s="347"/>
      <c r="BT37" s="347"/>
      <c r="BU37" s="347"/>
      <c r="BV37" s="347"/>
      <c r="BW37" s="347"/>
      <c r="BX37" s="347"/>
      <c r="BY37" s="347"/>
      <c r="BZ37" s="347"/>
      <c r="CA37" s="347"/>
      <c r="CB37" s="347"/>
      <c r="CC37" s="347"/>
      <c r="CD37" s="347"/>
      <c r="CE37" s="347"/>
      <c r="CF37" s="347"/>
      <c r="CG37" s="347"/>
      <c r="CH37" s="347"/>
      <c r="CI37" s="347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7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7"/>
      <c r="DG37" s="347"/>
      <c r="DH37" s="347"/>
      <c r="DI37" s="347"/>
      <c r="DJ37" s="347"/>
      <c r="DK37" s="347"/>
      <c r="DL37" s="347"/>
      <c r="DM37" s="347"/>
      <c r="DN37" s="347"/>
      <c r="DO37" s="347"/>
      <c r="DP37" s="347"/>
      <c r="DQ37" s="347"/>
      <c r="DR37" s="347"/>
      <c r="DS37" s="347"/>
      <c r="DT37" s="347"/>
      <c r="DU37" s="347"/>
      <c r="DV37" s="347"/>
      <c r="DW37" s="347"/>
      <c r="DX37" s="347"/>
      <c r="DY37" s="347"/>
      <c r="DZ37" s="347"/>
      <c r="EA37" s="347"/>
      <c r="EB37" s="347"/>
      <c r="EC37" s="347"/>
      <c r="ED37" s="347"/>
      <c r="EE37" s="347"/>
      <c r="EF37" s="347"/>
      <c r="EG37" s="347"/>
      <c r="EH37" s="347"/>
      <c r="EI37" s="347"/>
      <c r="EJ37" s="347"/>
      <c r="EK37" s="347"/>
      <c r="EL37" s="347"/>
      <c r="EM37" s="347"/>
      <c r="EN37" s="347"/>
      <c r="EO37" s="347"/>
      <c r="EP37" s="347"/>
      <c r="EQ37" s="347"/>
      <c r="ER37" s="347"/>
      <c r="ES37" s="347"/>
      <c r="ET37" s="347"/>
      <c r="EU37" s="347"/>
      <c r="EV37" s="347"/>
      <c r="EW37" s="347"/>
      <c r="EX37" s="347"/>
      <c r="EY37" s="347"/>
      <c r="EZ37" s="347"/>
      <c r="FA37" s="347"/>
      <c r="FB37" s="347"/>
      <c r="FC37" s="347"/>
      <c r="FD37" s="347"/>
      <c r="FE37" s="347"/>
      <c r="FF37" s="347"/>
      <c r="FG37" s="347"/>
      <c r="FH37" s="347"/>
      <c r="FI37" s="347"/>
      <c r="FJ37" s="347"/>
      <c r="FK37" s="347"/>
      <c r="FL37" s="347"/>
      <c r="FM37" s="347"/>
      <c r="FN37" s="347"/>
      <c r="FO37" s="347"/>
      <c r="FP37" s="347"/>
      <c r="FQ37" s="347"/>
      <c r="FR37" s="347"/>
      <c r="FS37" s="347"/>
      <c r="FT37" s="347"/>
      <c r="FU37" s="347"/>
      <c r="FV37" s="347"/>
      <c r="FW37" s="347"/>
      <c r="FX37" s="347"/>
      <c r="FY37" s="347"/>
      <c r="FZ37" s="347"/>
      <c r="GA37" s="347"/>
      <c r="GB37" s="347"/>
      <c r="GC37" s="347"/>
      <c r="GD37" s="347"/>
      <c r="GE37" s="347"/>
      <c r="GF37" s="347"/>
      <c r="GG37" s="347"/>
      <c r="GH37" s="347"/>
      <c r="GI37" s="347"/>
      <c r="GJ37" s="347"/>
      <c r="GK37" s="347"/>
      <c r="GL37" s="347"/>
      <c r="GM37" s="347"/>
      <c r="GN37" s="347"/>
      <c r="GO37" s="347"/>
      <c r="GP37" s="347"/>
      <c r="GQ37" s="347"/>
      <c r="GR37" s="347"/>
      <c r="GS37" s="347"/>
      <c r="GT37" s="347"/>
      <c r="GU37" s="347"/>
      <c r="GV37" s="347"/>
      <c r="GW37" s="347"/>
      <c r="GX37" s="347"/>
      <c r="GY37" s="347"/>
      <c r="GZ37" s="347"/>
      <c r="HA37" s="347"/>
      <c r="HB37" s="347"/>
      <c r="HC37" s="347"/>
      <c r="HD37" s="347"/>
      <c r="HE37" s="347"/>
      <c r="HF37" s="347"/>
      <c r="HG37" s="347"/>
      <c r="HH37" s="347"/>
      <c r="HI37" s="347"/>
      <c r="HJ37" s="347"/>
      <c r="HK37" s="347"/>
      <c r="HL37" s="347"/>
      <c r="HM37" s="347"/>
      <c r="HN37" s="347"/>
      <c r="HO37" s="347"/>
      <c r="HP37" s="347"/>
      <c r="HQ37" s="347"/>
      <c r="HR37" s="347"/>
      <c r="HS37" s="347"/>
      <c r="HT37" s="347"/>
      <c r="HU37" s="347"/>
      <c r="HV37" s="347"/>
      <c r="HW37" s="347"/>
      <c r="HX37" s="347"/>
      <c r="HY37" s="347"/>
      <c r="HZ37" s="347"/>
      <c r="IA37" s="347"/>
      <c r="IB37" s="347"/>
      <c r="IC37" s="347"/>
      <c r="ID37" s="347"/>
      <c r="IE37" s="347"/>
      <c r="IF37" s="347"/>
      <c r="IG37" s="347"/>
      <c r="IH37" s="347"/>
      <c r="II37" s="347"/>
      <c r="IJ37" s="347"/>
      <c r="IK37" s="347"/>
    </row>
    <row r="38" spans="1:245" s="348" customFormat="1" ht="21" customHeight="1">
      <c r="A38" s="340" t="s">
        <v>84</v>
      </c>
      <c r="B38" s="341">
        <v>12</v>
      </c>
      <c r="C38" s="341">
        <v>13</v>
      </c>
      <c r="D38" s="342">
        <v>25</v>
      </c>
      <c r="E38" s="343">
        <v>100</v>
      </c>
      <c r="F38" s="330"/>
      <c r="G38" s="341">
        <v>0</v>
      </c>
      <c r="H38" s="341">
        <v>0</v>
      </c>
      <c r="I38" s="342">
        <v>0</v>
      </c>
      <c r="J38" s="343">
        <v>0</v>
      </c>
      <c r="K38" s="345"/>
      <c r="L38" s="342">
        <v>25</v>
      </c>
      <c r="M38" s="346"/>
      <c r="N38" s="346"/>
      <c r="O38" s="346"/>
      <c r="P38" s="346"/>
      <c r="Q38" s="346"/>
      <c r="R38" s="346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</row>
    <row r="39" spans="1:245" s="348" customFormat="1" ht="21" customHeight="1">
      <c r="A39" s="340" t="s">
        <v>85</v>
      </c>
      <c r="B39" s="341">
        <v>0</v>
      </c>
      <c r="C39" s="341">
        <v>0</v>
      </c>
      <c r="D39" s="342">
        <v>0</v>
      </c>
      <c r="E39" s="343">
        <v>0</v>
      </c>
      <c r="F39" s="330"/>
      <c r="G39" s="341">
        <v>0</v>
      </c>
      <c r="H39" s="341">
        <v>0</v>
      </c>
      <c r="I39" s="342">
        <v>0</v>
      </c>
      <c r="J39" s="343">
        <v>0</v>
      </c>
      <c r="K39" s="345"/>
      <c r="L39" s="342">
        <v>0</v>
      </c>
      <c r="M39" s="346"/>
      <c r="N39" s="346"/>
      <c r="O39" s="346"/>
      <c r="P39" s="346"/>
      <c r="Q39" s="346"/>
      <c r="R39" s="346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  <c r="BE39" s="347"/>
      <c r="BF39" s="347"/>
      <c r="BG39" s="347"/>
      <c r="BH39" s="347"/>
      <c r="BI39" s="347"/>
      <c r="BJ39" s="347"/>
      <c r="BK39" s="347"/>
      <c r="BL39" s="347"/>
      <c r="BM39" s="347"/>
      <c r="BN39" s="347"/>
      <c r="BO39" s="347"/>
      <c r="BP39" s="347"/>
      <c r="BQ39" s="347"/>
      <c r="BR39" s="347"/>
      <c r="BS39" s="347"/>
      <c r="BT39" s="347"/>
      <c r="BU39" s="347"/>
      <c r="BV39" s="347"/>
      <c r="BW39" s="347"/>
      <c r="BX39" s="347"/>
      <c r="BY39" s="347"/>
      <c r="BZ39" s="347"/>
      <c r="CA39" s="347"/>
      <c r="CB39" s="347"/>
      <c r="CC39" s="347"/>
      <c r="CD39" s="347"/>
      <c r="CE39" s="347"/>
      <c r="CF39" s="347"/>
      <c r="CG39" s="347"/>
      <c r="CH39" s="347"/>
      <c r="CI39" s="347"/>
      <c r="CJ39" s="347"/>
      <c r="CK39" s="347"/>
      <c r="CL39" s="347"/>
      <c r="CM39" s="347"/>
      <c r="CN39" s="347"/>
      <c r="CO39" s="347"/>
      <c r="CP39" s="347"/>
      <c r="CQ39" s="347"/>
      <c r="CR39" s="347"/>
      <c r="CS39" s="347"/>
      <c r="CT39" s="347"/>
      <c r="CU39" s="347"/>
      <c r="CV39" s="347"/>
      <c r="CW39" s="347"/>
      <c r="CX39" s="347"/>
      <c r="CY39" s="347"/>
      <c r="CZ39" s="347"/>
      <c r="DA39" s="347"/>
      <c r="DB39" s="347"/>
      <c r="DC39" s="347"/>
      <c r="DD39" s="347"/>
      <c r="DE39" s="347"/>
      <c r="DF39" s="347"/>
      <c r="DG39" s="347"/>
      <c r="DH39" s="347"/>
      <c r="DI39" s="347"/>
      <c r="DJ39" s="347"/>
      <c r="DK39" s="347"/>
      <c r="DL39" s="347"/>
      <c r="DM39" s="347"/>
      <c r="DN39" s="347"/>
      <c r="DO39" s="347"/>
      <c r="DP39" s="347"/>
      <c r="DQ39" s="347"/>
      <c r="DR39" s="347"/>
      <c r="DS39" s="347"/>
      <c r="DT39" s="347"/>
      <c r="DU39" s="347"/>
      <c r="DV39" s="347"/>
      <c r="DW39" s="347"/>
      <c r="DX39" s="347"/>
      <c r="DY39" s="347"/>
      <c r="DZ39" s="347"/>
      <c r="EA39" s="347"/>
      <c r="EB39" s="347"/>
      <c r="EC39" s="347"/>
      <c r="ED39" s="347"/>
      <c r="EE39" s="347"/>
      <c r="EF39" s="347"/>
      <c r="EG39" s="347"/>
      <c r="EH39" s="347"/>
      <c r="EI39" s="347"/>
      <c r="EJ39" s="347"/>
      <c r="EK39" s="347"/>
      <c r="EL39" s="347"/>
      <c r="EM39" s="347"/>
      <c r="EN39" s="347"/>
      <c r="EO39" s="347"/>
      <c r="EP39" s="347"/>
      <c r="EQ39" s="347"/>
      <c r="ER39" s="347"/>
      <c r="ES39" s="347"/>
      <c r="ET39" s="347"/>
      <c r="EU39" s="347"/>
      <c r="EV39" s="347"/>
      <c r="EW39" s="347"/>
      <c r="EX39" s="347"/>
      <c r="EY39" s="347"/>
      <c r="EZ39" s="347"/>
      <c r="FA39" s="347"/>
      <c r="FB39" s="347"/>
      <c r="FC39" s="347"/>
      <c r="FD39" s="347"/>
      <c r="FE39" s="347"/>
      <c r="FF39" s="347"/>
      <c r="FG39" s="347"/>
      <c r="FH39" s="347"/>
      <c r="FI39" s="347"/>
      <c r="FJ39" s="347"/>
      <c r="FK39" s="347"/>
      <c r="FL39" s="347"/>
      <c r="FM39" s="347"/>
      <c r="FN39" s="347"/>
      <c r="FO39" s="347"/>
      <c r="FP39" s="347"/>
      <c r="FQ39" s="347"/>
      <c r="FR39" s="347"/>
      <c r="FS39" s="347"/>
      <c r="FT39" s="347"/>
      <c r="FU39" s="347"/>
      <c r="FV39" s="347"/>
      <c r="FW39" s="347"/>
      <c r="FX39" s="347"/>
      <c r="FY39" s="347"/>
      <c r="FZ39" s="347"/>
      <c r="GA39" s="347"/>
      <c r="GB39" s="347"/>
      <c r="GC39" s="347"/>
      <c r="GD39" s="347"/>
      <c r="GE39" s="347"/>
      <c r="GF39" s="347"/>
      <c r="GG39" s="347"/>
      <c r="GH39" s="347"/>
      <c r="GI39" s="347"/>
      <c r="GJ39" s="347"/>
      <c r="GK39" s="347"/>
      <c r="GL39" s="347"/>
      <c r="GM39" s="347"/>
      <c r="GN39" s="347"/>
      <c r="GO39" s="347"/>
      <c r="GP39" s="347"/>
      <c r="GQ39" s="347"/>
      <c r="GR39" s="347"/>
      <c r="GS39" s="347"/>
      <c r="GT39" s="347"/>
      <c r="GU39" s="347"/>
      <c r="GV39" s="347"/>
      <c r="GW39" s="347"/>
      <c r="GX39" s="347"/>
      <c r="GY39" s="347"/>
      <c r="GZ39" s="347"/>
      <c r="HA39" s="347"/>
      <c r="HB39" s="347"/>
      <c r="HC39" s="347"/>
      <c r="HD39" s="347"/>
      <c r="HE39" s="347"/>
      <c r="HF39" s="347"/>
      <c r="HG39" s="347"/>
      <c r="HH39" s="347"/>
      <c r="HI39" s="347"/>
      <c r="HJ39" s="347"/>
      <c r="HK39" s="347"/>
      <c r="HL39" s="347"/>
      <c r="HM39" s="347"/>
      <c r="HN39" s="347"/>
      <c r="HO39" s="347"/>
      <c r="HP39" s="347"/>
      <c r="HQ39" s="347"/>
      <c r="HR39" s="347"/>
      <c r="HS39" s="347"/>
      <c r="HT39" s="347"/>
      <c r="HU39" s="347"/>
      <c r="HV39" s="347"/>
      <c r="HW39" s="347"/>
      <c r="HX39" s="347"/>
      <c r="HY39" s="347"/>
      <c r="HZ39" s="347"/>
      <c r="IA39" s="347"/>
      <c r="IB39" s="347"/>
      <c r="IC39" s="347"/>
      <c r="ID39" s="347"/>
      <c r="IE39" s="347"/>
      <c r="IF39" s="347"/>
      <c r="IG39" s="347"/>
      <c r="IH39" s="347"/>
      <c r="II39" s="347"/>
      <c r="IJ39" s="347"/>
      <c r="IK39" s="347"/>
    </row>
    <row r="40" spans="1:245" s="348" customFormat="1" ht="21" customHeight="1">
      <c r="A40" s="340" t="s">
        <v>86</v>
      </c>
      <c r="B40" s="341">
        <v>0</v>
      </c>
      <c r="C40" s="341">
        <v>1</v>
      </c>
      <c r="D40" s="342">
        <v>1</v>
      </c>
      <c r="E40" s="343">
        <v>50</v>
      </c>
      <c r="F40" s="330"/>
      <c r="G40" s="341">
        <v>0</v>
      </c>
      <c r="H40" s="341">
        <v>1</v>
      </c>
      <c r="I40" s="342">
        <v>1</v>
      </c>
      <c r="J40" s="343">
        <v>50</v>
      </c>
      <c r="K40" s="345"/>
      <c r="L40" s="342">
        <v>2</v>
      </c>
      <c r="M40" s="346"/>
      <c r="N40" s="346"/>
      <c r="O40" s="346"/>
      <c r="P40" s="346"/>
      <c r="Q40" s="346"/>
      <c r="R40" s="346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</row>
    <row r="41" spans="1:245" ht="6.95" customHeight="1">
      <c r="A41" s="350"/>
      <c r="B41" s="351"/>
      <c r="C41" s="351"/>
      <c r="D41" s="352"/>
      <c r="E41" s="351"/>
      <c r="F41" s="353"/>
      <c r="G41" s="351"/>
      <c r="H41" s="351"/>
      <c r="I41" s="352"/>
      <c r="J41" s="351"/>
      <c r="K41" s="345"/>
      <c r="L41" s="352"/>
      <c r="M41" s="329"/>
      <c r="N41" s="329"/>
      <c r="O41" s="329"/>
      <c r="P41" s="329"/>
      <c r="Q41" s="329"/>
      <c r="R41" s="329"/>
    </row>
    <row r="42" spans="1:245" ht="32.25" customHeight="1">
      <c r="A42" s="354" t="s">
        <v>192</v>
      </c>
      <c r="B42" s="355">
        <v>135</v>
      </c>
      <c r="C42" s="355">
        <v>162</v>
      </c>
      <c r="D42" s="355">
        <v>297</v>
      </c>
      <c r="E42" s="356">
        <v>89.728096676737167</v>
      </c>
      <c r="F42" s="353"/>
      <c r="G42" s="355">
        <v>17</v>
      </c>
      <c r="H42" s="355">
        <v>17</v>
      </c>
      <c r="I42" s="355">
        <v>34</v>
      </c>
      <c r="J42" s="356">
        <v>10.271903323262841</v>
      </c>
      <c r="K42" s="345"/>
      <c r="L42" s="355">
        <v>331</v>
      </c>
      <c r="M42" s="329"/>
      <c r="N42" s="329"/>
      <c r="O42" s="329"/>
      <c r="P42" s="329"/>
      <c r="Q42" s="329"/>
      <c r="R42" s="329"/>
    </row>
    <row r="43" spans="1:245" ht="6.95" customHeight="1">
      <c r="A43" s="350"/>
      <c r="B43" s="351"/>
      <c r="C43" s="351"/>
      <c r="D43" s="352"/>
      <c r="E43" s="351"/>
      <c r="F43" s="353"/>
      <c r="G43" s="351"/>
      <c r="H43" s="351"/>
      <c r="I43" s="352"/>
      <c r="J43" s="351"/>
      <c r="K43" s="345"/>
      <c r="L43" s="352"/>
      <c r="M43" s="329"/>
      <c r="N43" s="329"/>
      <c r="O43" s="329"/>
      <c r="P43" s="329"/>
      <c r="Q43" s="329"/>
      <c r="R43" s="329"/>
    </row>
    <row r="44" spans="1:245" ht="21" customHeight="1">
      <c r="A44" s="357" t="s">
        <v>365</v>
      </c>
      <c r="B44" s="341">
        <v>0</v>
      </c>
      <c r="C44" s="341">
        <v>0</v>
      </c>
      <c r="D44" s="342">
        <v>0</v>
      </c>
      <c r="E44" s="343">
        <v>0</v>
      </c>
      <c r="F44" s="353"/>
      <c r="G44" s="341">
        <v>0</v>
      </c>
      <c r="H44" s="341">
        <v>0</v>
      </c>
      <c r="I44" s="342">
        <v>0</v>
      </c>
      <c r="J44" s="343">
        <v>0</v>
      </c>
      <c r="K44" s="345"/>
      <c r="L44" s="342">
        <v>0</v>
      </c>
      <c r="M44" s="329"/>
      <c r="N44" s="329"/>
      <c r="O44" s="329"/>
      <c r="P44" s="329"/>
      <c r="Q44" s="329"/>
      <c r="R44" s="329"/>
    </row>
    <row r="45" spans="1:245" ht="21" customHeight="1">
      <c r="A45" s="357" t="s">
        <v>183</v>
      </c>
      <c r="B45" s="341">
        <v>0</v>
      </c>
      <c r="C45" s="341">
        <v>0</v>
      </c>
      <c r="D45" s="342">
        <v>0</v>
      </c>
      <c r="E45" s="343">
        <v>0</v>
      </c>
      <c r="F45" s="353"/>
      <c r="G45" s="341">
        <v>0</v>
      </c>
      <c r="H45" s="341">
        <v>0</v>
      </c>
      <c r="I45" s="342">
        <v>0</v>
      </c>
      <c r="J45" s="343">
        <v>0</v>
      </c>
      <c r="K45" s="345"/>
      <c r="L45" s="342">
        <v>0</v>
      </c>
      <c r="M45" s="329"/>
      <c r="N45" s="329"/>
      <c r="O45" s="329"/>
      <c r="P45" s="329"/>
      <c r="Q45" s="329"/>
      <c r="R45" s="329"/>
    </row>
    <row r="46" spans="1:245" ht="21" customHeight="1">
      <c r="A46" s="357" t="s">
        <v>184</v>
      </c>
      <c r="B46" s="341">
        <v>0</v>
      </c>
      <c r="C46" s="341">
        <v>0</v>
      </c>
      <c r="D46" s="342">
        <v>0</v>
      </c>
      <c r="E46" s="343">
        <v>0</v>
      </c>
      <c r="F46" s="353"/>
      <c r="G46" s="341">
        <v>0</v>
      </c>
      <c r="H46" s="341">
        <v>0</v>
      </c>
      <c r="I46" s="342">
        <v>0</v>
      </c>
      <c r="J46" s="343">
        <v>0</v>
      </c>
      <c r="K46" s="345"/>
      <c r="L46" s="342">
        <v>0</v>
      </c>
      <c r="M46" s="329"/>
      <c r="N46" s="329"/>
      <c r="O46" s="329"/>
      <c r="P46" s="329"/>
      <c r="Q46" s="329"/>
      <c r="R46" s="329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5"/>
      <c r="AU46" s="325"/>
      <c r="AV46" s="325"/>
      <c r="AW46" s="325"/>
      <c r="AX46" s="325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5"/>
      <c r="BJ46" s="325"/>
      <c r="BK46" s="325"/>
      <c r="BL46" s="325"/>
      <c r="BM46" s="325"/>
      <c r="BN46" s="325"/>
      <c r="BO46" s="325"/>
      <c r="BP46" s="325"/>
      <c r="BQ46" s="325"/>
      <c r="BR46" s="325"/>
      <c r="BS46" s="325"/>
      <c r="BT46" s="325"/>
      <c r="BU46" s="325"/>
      <c r="BV46" s="325"/>
      <c r="BW46" s="325"/>
      <c r="BX46" s="325"/>
      <c r="BY46" s="325"/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25"/>
      <c r="CV46" s="325"/>
      <c r="CW46" s="325"/>
      <c r="CX46" s="325"/>
      <c r="CY46" s="325"/>
      <c r="CZ46" s="325"/>
      <c r="DA46" s="325"/>
      <c r="DB46" s="325"/>
      <c r="DC46" s="325"/>
      <c r="DD46" s="325"/>
      <c r="DE46" s="325"/>
      <c r="DF46" s="325"/>
      <c r="DG46" s="325"/>
      <c r="DH46" s="325"/>
      <c r="DI46" s="325"/>
      <c r="DJ46" s="325"/>
      <c r="DK46" s="325"/>
      <c r="DL46" s="325"/>
      <c r="DM46" s="325"/>
      <c r="DN46" s="325"/>
      <c r="DO46" s="325"/>
      <c r="DP46" s="325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  <c r="EE46" s="325"/>
      <c r="EF46" s="325"/>
      <c r="EG46" s="325"/>
      <c r="EH46" s="325"/>
      <c r="EI46" s="325"/>
      <c r="EJ46" s="325"/>
      <c r="EK46" s="325"/>
      <c r="EL46" s="325"/>
      <c r="EM46" s="325"/>
      <c r="EN46" s="325"/>
      <c r="EO46" s="325"/>
      <c r="EP46" s="325"/>
      <c r="EQ46" s="325"/>
      <c r="ER46" s="325"/>
      <c r="ES46" s="325"/>
      <c r="ET46" s="325"/>
      <c r="EU46" s="325"/>
      <c r="EV46" s="325"/>
      <c r="EW46" s="325"/>
      <c r="EX46" s="325"/>
      <c r="EY46" s="325"/>
      <c r="EZ46" s="325"/>
      <c r="FA46" s="325"/>
      <c r="FB46" s="325"/>
      <c r="FC46" s="325"/>
      <c r="FD46" s="325"/>
      <c r="FE46" s="325"/>
      <c r="FF46" s="325"/>
      <c r="FG46" s="325"/>
      <c r="FH46" s="325"/>
      <c r="FI46" s="325"/>
      <c r="FJ46" s="325"/>
      <c r="FK46" s="325"/>
      <c r="FL46" s="325"/>
      <c r="FM46" s="325"/>
      <c r="FN46" s="325"/>
      <c r="FO46" s="325"/>
      <c r="FP46" s="325"/>
      <c r="FQ46" s="325"/>
      <c r="FR46" s="325"/>
      <c r="FS46" s="325"/>
      <c r="FT46" s="325"/>
      <c r="FU46" s="325"/>
      <c r="FV46" s="325"/>
      <c r="FW46" s="325"/>
      <c r="FX46" s="325"/>
      <c r="FY46" s="325"/>
      <c r="FZ46" s="325"/>
      <c r="GA46" s="325"/>
      <c r="GB46" s="325"/>
      <c r="GC46" s="325"/>
      <c r="GD46" s="325"/>
      <c r="GE46" s="325"/>
      <c r="GF46" s="325"/>
      <c r="GG46" s="325"/>
      <c r="GH46" s="325"/>
      <c r="GI46" s="325"/>
      <c r="GJ46" s="325"/>
      <c r="GK46" s="325"/>
      <c r="GL46" s="325"/>
      <c r="GM46" s="325"/>
      <c r="GN46" s="325"/>
      <c r="GO46" s="325"/>
      <c r="GP46" s="325"/>
      <c r="GQ46" s="325"/>
      <c r="GR46" s="325"/>
      <c r="GS46" s="325"/>
      <c r="GT46" s="325"/>
      <c r="GU46" s="325"/>
      <c r="GV46" s="325"/>
      <c r="GW46" s="325"/>
      <c r="GX46" s="325"/>
      <c r="GY46" s="325"/>
      <c r="GZ46" s="325"/>
      <c r="HA46" s="325"/>
      <c r="HB46" s="325"/>
      <c r="HC46" s="325"/>
      <c r="HD46" s="325"/>
      <c r="HE46" s="325"/>
      <c r="HF46" s="325"/>
      <c r="HG46" s="325"/>
      <c r="HH46" s="325"/>
      <c r="HI46" s="325"/>
      <c r="HJ46" s="325"/>
      <c r="HK46" s="325"/>
      <c r="HL46" s="325"/>
      <c r="HM46" s="325"/>
      <c r="HN46" s="325"/>
      <c r="HO46" s="325"/>
      <c r="HP46" s="325"/>
      <c r="HQ46" s="325"/>
      <c r="HR46" s="325"/>
      <c r="HS46" s="325"/>
      <c r="HT46" s="325"/>
      <c r="HU46" s="325"/>
      <c r="HV46" s="325"/>
      <c r="HW46" s="325"/>
      <c r="HX46" s="325"/>
      <c r="HY46" s="325"/>
      <c r="HZ46" s="325"/>
      <c r="IA46" s="325"/>
      <c r="IB46" s="325"/>
      <c r="IC46" s="325"/>
      <c r="ID46" s="325"/>
      <c r="IE46" s="325"/>
      <c r="IF46" s="325"/>
      <c r="IG46" s="325"/>
      <c r="IH46" s="325"/>
      <c r="II46" s="325"/>
      <c r="IJ46" s="325"/>
      <c r="IK46" s="325"/>
    </row>
    <row r="47" spans="1:245" ht="21" customHeight="1">
      <c r="A47" s="357" t="s">
        <v>366</v>
      </c>
      <c r="B47" s="341">
        <v>0</v>
      </c>
      <c r="C47" s="341">
        <v>0</v>
      </c>
      <c r="D47" s="342">
        <v>0</v>
      </c>
      <c r="E47" s="343">
        <v>0</v>
      </c>
      <c r="F47" s="353"/>
      <c r="G47" s="341">
        <v>0</v>
      </c>
      <c r="H47" s="341">
        <v>0</v>
      </c>
      <c r="I47" s="342">
        <v>0</v>
      </c>
      <c r="J47" s="343">
        <v>0</v>
      </c>
      <c r="K47" s="345"/>
      <c r="L47" s="342">
        <v>0</v>
      </c>
      <c r="M47" s="329"/>
      <c r="N47" s="329"/>
      <c r="O47" s="329"/>
      <c r="P47" s="329"/>
      <c r="Q47" s="329"/>
      <c r="R47" s="329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  <c r="AH47" s="325"/>
      <c r="AI47" s="325"/>
      <c r="AJ47" s="325"/>
      <c r="AK47" s="325"/>
      <c r="AL47" s="325"/>
      <c r="AM47" s="325"/>
      <c r="AN47" s="325"/>
      <c r="AO47" s="325"/>
      <c r="AP47" s="325"/>
      <c r="AQ47" s="325"/>
      <c r="AR47" s="325"/>
      <c r="AS47" s="325"/>
      <c r="AT47" s="325"/>
      <c r="AU47" s="325"/>
      <c r="AV47" s="325"/>
      <c r="AW47" s="325"/>
      <c r="AX47" s="325"/>
      <c r="AY47" s="325"/>
      <c r="AZ47" s="325"/>
      <c r="BA47" s="325"/>
      <c r="BB47" s="325"/>
      <c r="BC47" s="325"/>
      <c r="BD47" s="325"/>
      <c r="BE47" s="325"/>
      <c r="BF47" s="325"/>
      <c r="BG47" s="325"/>
      <c r="BH47" s="325"/>
      <c r="BI47" s="325"/>
      <c r="BJ47" s="325"/>
      <c r="BK47" s="325"/>
      <c r="BL47" s="325"/>
      <c r="BM47" s="325"/>
      <c r="BN47" s="325"/>
      <c r="BO47" s="325"/>
      <c r="BP47" s="325"/>
      <c r="BQ47" s="325"/>
      <c r="BR47" s="325"/>
      <c r="BS47" s="325"/>
      <c r="BT47" s="325"/>
      <c r="BU47" s="325"/>
      <c r="BV47" s="325"/>
      <c r="BW47" s="325"/>
      <c r="BX47" s="325"/>
      <c r="BY47" s="325"/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25"/>
      <c r="CV47" s="325"/>
      <c r="CW47" s="325"/>
      <c r="CX47" s="325"/>
      <c r="CY47" s="325"/>
      <c r="CZ47" s="325"/>
      <c r="DA47" s="325"/>
      <c r="DB47" s="325"/>
      <c r="DC47" s="325"/>
      <c r="DD47" s="325"/>
      <c r="DE47" s="325"/>
      <c r="DF47" s="325"/>
      <c r="DG47" s="325"/>
      <c r="DH47" s="325"/>
      <c r="DI47" s="325"/>
      <c r="DJ47" s="325"/>
      <c r="DK47" s="325"/>
      <c r="DL47" s="325"/>
      <c r="DM47" s="325"/>
      <c r="DN47" s="325"/>
      <c r="DO47" s="325"/>
      <c r="DP47" s="325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  <c r="EE47" s="325"/>
      <c r="EF47" s="325"/>
      <c r="EG47" s="325"/>
      <c r="EH47" s="325"/>
      <c r="EI47" s="325"/>
      <c r="EJ47" s="325"/>
      <c r="EK47" s="325"/>
      <c r="EL47" s="325"/>
      <c r="EM47" s="325"/>
      <c r="EN47" s="325"/>
      <c r="EO47" s="325"/>
      <c r="EP47" s="325"/>
      <c r="EQ47" s="325"/>
      <c r="ER47" s="325"/>
      <c r="ES47" s="325"/>
      <c r="ET47" s="325"/>
      <c r="EU47" s="325"/>
      <c r="EV47" s="325"/>
      <c r="EW47" s="325"/>
      <c r="EX47" s="325"/>
      <c r="EY47" s="325"/>
      <c r="EZ47" s="325"/>
      <c r="FA47" s="325"/>
      <c r="FB47" s="325"/>
      <c r="FC47" s="325"/>
      <c r="FD47" s="325"/>
      <c r="FE47" s="325"/>
      <c r="FF47" s="325"/>
      <c r="FG47" s="325"/>
      <c r="FH47" s="325"/>
      <c r="FI47" s="325"/>
      <c r="FJ47" s="325"/>
      <c r="FK47" s="325"/>
      <c r="FL47" s="325"/>
      <c r="FM47" s="325"/>
      <c r="FN47" s="325"/>
      <c r="FO47" s="325"/>
      <c r="FP47" s="325"/>
      <c r="FQ47" s="325"/>
      <c r="FR47" s="325"/>
      <c r="FS47" s="325"/>
      <c r="FT47" s="325"/>
      <c r="FU47" s="325"/>
      <c r="FV47" s="325"/>
      <c r="FW47" s="325"/>
      <c r="FX47" s="325"/>
      <c r="FY47" s="325"/>
      <c r="FZ47" s="325"/>
      <c r="GA47" s="325"/>
      <c r="GB47" s="325"/>
      <c r="GC47" s="325"/>
      <c r="GD47" s="325"/>
      <c r="GE47" s="325"/>
      <c r="GF47" s="325"/>
      <c r="GG47" s="325"/>
      <c r="GH47" s="325"/>
      <c r="GI47" s="325"/>
      <c r="GJ47" s="325"/>
      <c r="GK47" s="325"/>
      <c r="GL47" s="325"/>
      <c r="GM47" s="325"/>
      <c r="GN47" s="325"/>
      <c r="GO47" s="325"/>
      <c r="GP47" s="325"/>
      <c r="GQ47" s="325"/>
      <c r="GR47" s="325"/>
      <c r="GS47" s="325"/>
      <c r="GT47" s="325"/>
      <c r="GU47" s="325"/>
      <c r="GV47" s="325"/>
      <c r="GW47" s="325"/>
      <c r="GX47" s="325"/>
      <c r="GY47" s="325"/>
      <c r="GZ47" s="325"/>
      <c r="HA47" s="325"/>
      <c r="HB47" s="325"/>
      <c r="HC47" s="325"/>
      <c r="HD47" s="325"/>
      <c r="HE47" s="325"/>
      <c r="HF47" s="325"/>
      <c r="HG47" s="325"/>
      <c r="HH47" s="325"/>
      <c r="HI47" s="325"/>
      <c r="HJ47" s="325"/>
      <c r="HK47" s="325"/>
      <c r="HL47" s="325"/>
      <c r="HM47" s="325"/>
      <c r="HN47" s="325"/>
      <c r="HO47" s="325"/>
      <c r="HP47" s="325"/>
      <c r="HQ47" s="325"/>
      <c r="HR47" s="325"/>
      <c r="HS47" s="325"/>
      <c r="HT47" s="325"/>
      <c r="HU47" s="325"/>
      <c r="HV47" s="325"/>
      <c r="HW47" s="325"/>
      <c r="HX47" s="325"/>
      <c r="HY47" s="325"/>
      <c r="HZ47" s="325"/>
      <c r="IA47" s="325"/>
      <c r="IB47" s="325"/>
      <c r="IC47" s="325"/>
      <c r="ID47" s="325"/>
      <c r="IE47" s="325"/>
      <c r="IF47" s="325"/>
      <c r="IG47" s="325"/>
      <c r="IH47" s="325"/>
      <c r="II47" s="325"/>
      <c r="IJ47" s="325"/>
      <c r="IK47" s="325"/>
    </row>
    <row r="48" spans="1:245" ht="21" customHeight="1">
      <c r="A48" s="357" t="s">
        <v>185</v>
      </c>
      <c r="B48" s="341">
        <v>0</v>
      </c>
      <c r="C48" s="341">
        <v>0</v>
      </c>
      <c r="D48" s="342">
        <v>0</v>
      </c>
      <c r="E48" s="343">
        <v>0</v>
      </c>
      <c r="F48" s="353"/>
      <c r="G48" s="341">
        <v>0</v>
      </c>
      <c r="H48" s="341">
        <v>0</v>
      </c>
      <c r="I48" s="342">
        <v>0</v>
      </c>
      <c r="J48" s="343">
        <v>0</v>
      </c>
      <c r="K48" s="345"/>
      <c r="L48" s="342">
        <v>0</v>
      </c>
      <c r="M48" s="329"/>
      <c r="N48" s="329"/>
      <c r="O48" s="329"/>
      <c r="P48" s="329"/>
      <c r="Q48" s="329"/>
      <c r="R48" s="329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325"/>
      <c r="AQ48" s="325"/>
      <c r="AR48" s="325"/>
      <c r="AS48" s="325"/>
      <c r="AT48" s="325"/>
      <c r="AU48" s="325"/>
      <c r="AV48" s="325"/>
      <c r="AW48" s="325"/>
      <c r="AX48" s="325"/>
      <c r="AY48" s="325"/>
      <c r="AZ48" s="325"/>
      <c r="BA48" s="325"/>
      <c r="BB48" s="325"/>
      <c r="BC48" s="325"/>
      <c r="BD48" s="325"/>
      <c r="BE48" s="325"/>
      <c r="BF48" s="325"/>
      <c r="BG48" s="325"/>
      <c r="BH48" s="325"/>
      <c r="BI48" s="325"/>
      <c r="BJ48" s="325"/>
      <c r="BK48" s="325"/>
      <c r="BL48" s="325"/>
      <c r="BM48" s="325"/>
      <c r="BN48" s="325"/>
      <c r="BO48" s="325"/>
      <c r="BP48" s="325"/>
      <c r="BQ48" s="325"/>
      <c r="BR48" s="325"/>
      <c r="BS48" s="325"/>
      <c r="BT48" s="325"/>
      <c r="BU48" s="325"/>
      <c r="BV48" s="325"/>
      <c r="BW48" s="325"/>
      <c r="BX48" s="325"/>
      <c r="BY48" s="325"/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25"/>
      <c r="CV48" s="325"/>
      <c r="CW48" s="325"/>
      <c r="CX48" s="325"/>
      <c r="CY48" s="325"/>
      <c r="CZ48" s="325"/>
      <c r="DA48" s="325"/>
      <c r="DB48" s="325"/>
      <c r="DC48" s="325"/>
      <c r="DD48" s="325"/>
      <c r="DE48" s="325"/>
      <c r="DF48" s="325"/>
      <c r="DG48" s="325"/>
      <c r="DH48" s="325"/>
      <c r="DI48" s="325"/>
      <c r="DJ48" s="325"/>
      <c r="DK48" s="325"/>
      <c r="DL48" s="325"/>
      <c r="DM48" s="325"/>
      <c r="DN48" s="325"/>
      <c r="DO48" s="325"/>
      <c r="DP48" s="325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  <c r="EE48" s="325"/>
      <c r="EF48" s="325"/>
      <c r="EG48" s="325"/>
      <c r="EH48" s="325"/>
      <c r="EI48" s="325"/>
      <c r="EJ48" s="325"/>
      <c r="EK48" s="325"/>
      <c r="EL48" s="325"/>
      <c r="EM48" s="325"/>
      <c r="EN48" s="325"/>
      <c r="EO48" s="325"/>
      <c r="EP48" s="325"/>
      <c r="EQ48" s="325"/>
      <c r="ER48" s="325"/>
      <c r="ES48" s="325"/>
      <c r="ET48" s="325"/>
      <c r="EU48" s="325"/>
      <c r="EV48" s="325"/>
      <c r="EW48" s="325"/>
      <c r="EX48" s="325"/>
      <c r="EY48" s="325"/>
      <c r="EZ48" s="325"/>
      <c r="FA48" s="325"/>
      <c r="FB48" s="325"/>
      <c r="FC48" s="325"/>
      <c r="FD48" s="325"/>
      <c r="FE48" s="325"/>
      <c r="FF48" s="325"/>
      <c r="FG48" s="325"/>
      <c r="FH48" s="325"/>
      <c r="FI48" s="325"/>
      <c r="FJ48" s="325"/>
      <c r="FK48" s="325"/>
      <c r="FL48" s="325"/>
      <c r="FM48" s="325"/>
      <c r="FN48" s="325"/>
      <c r="FO48" s="325"/>
      <c r="FP48" s="325"/>
      <c r="FQ48" s="325"/>
      <c r="FR48" s="325"/>
      <c r="FS48" s="325"/>
      <c r="FT48" s="325"/>
      <c r="FU48" s="325"/>
      <c r="FV48" s="325"/>
      <c r="FW48" s="325"/>
      <c r="FX48" s="325"/>
      <c r="FY48" s="325"/>
      <c r="FZ48" s="325"/>
      <c r="GA48" s="325"/>
      <c r="GB48" s="325"/>
      <c r="GC48" s="325"/>
      <c r="GD48" s="325"/>
      <c r="GE48" s="325"/>
      <c r="GF48" s="325"/>
      <c r="GG48" s="325"/>
      <c r="GH48" s="325"/>
      <c r="GI48" s="325"/>
      <c r="GJ48" s="325"/>
      <c r="GK48" s="325"/>
      <c r="GL48" s="325"/>
      <c r="GM48" s="325"/>
      <c r="GN48" s="325"/>
      <c r="GO48" s="325"/>
      <c r="GP48" s="325"/>
      <c r="GQ48" s="325"/>
      <c r="GR48" s="325"/>
      <c r="GS48" s="325"/>
      <c r="GT48" s="325"/>
      <c r="GU48" s="325"/>
      <c r="GV48" s="325"/>
      <c r="GW48" s="325"/>
      <c r="GX48" s="325"/>
      <c r="GY48" s="325"/>
      <c r="GZ48" s="325"/>
      <c r="HA48" s="325"/>
      <c r="HB48" s="325"/>
      <c r="HC48" s="325"/>
      <c r="HD48" s="325"/>
      <c r="HE48" s="325"/>
      <c r="HF48" s="325"/>
      <c r="HG48" s="325"/>
      <c r="HH48" s="325"/>
      <c r="HI48" s="325"/>
      <c r="HJ48" s="325"/>
      <c r="HK48" s="325"/>
      <c r="HL48" s="325"/>
      <c r="HM48" s="325"/>
      <c r="HN48" s="325"/>
      <c r="HO48" s="325"/>
      <c r="HP48" s="325"/>
      <c r="HQ48" s="325"/>
      <c r="HR48" s="325"/>
      <c r="HS48" s="325"/>
      <c r="HT48" s="325"/>
      <c r="HU48" s="325"/>
      <c r="HV48" s="325"/>
      <c r="HW48" s="325"/>
      <c r="HX48" s="325"/>
      <c r="HY48" s="325"/>
      <c r="HZ48" s="325"/>
      <c r="IA48" s="325"/>
      <c r="IB48" s="325"/>
      <c r="IC48" s="325"/>
      <c r="ID48" s="325"/>
      <c r="IE48" s="325"/>
      <c r="IF48" s="325"/>
      <c r="IG48" s="325"/>
      <c r="IH48" s="325"/>
      <c r="II48" s="325"/>
      <c r="IJ48" s="325"/>
      <c r="IK48" s="325"/>
    </row>
    <row r="49" spans="1:245" ht="21" customHeight="1">
      <c r="A49" s="357" t="s">
        <v>186</v>
      </c>
      <c r="B49" s="341">
        <v>0</v>
      </c>
      <c r="C49" s="341">
        <v>0</v>
      </c>
      <c r="D49" s="342">
        <v>0</v>
      </c>
      <c r="E49" s="343">
        <v>0</v>
      </c>
      <c r="F49" s="353"/>
      <c r="G49" s="341">
        <v>0</v>
      </c>
      <c r="H49" s="341">
        <v>0</v>
      </c>
      <c r="I49" s="342">
        <v>0</v>
      </c>
      <c r="J49" s="343">
        <v>0</v>
      </c>
      <c r="K49" s="345"/>
      <c r="L49" s="342">
        <v>0</v>
      </c>
      <c r="M49" s="329"/>
      <c r="N49" s="329"/>
      <c r="O49" s="329"/>
      <c r="P49" s="329"/>
      <c r="Q49" s="329"/>
      <c r="R49" s="329"/>
      <c r="S49" s="325"/>
      <c r="T49" s="325"/>
      <c r="U49" s="325"/>
      <c r="V49" s="325"/>
      <c r="W49" s="325"/>
      <c r="X49" s="325"/>
      <c r="Y49" s="325"/>
      <c r="Z49" s="325"/>
      <c r="AA49" s="325"/>
      <c r="AB49" s="325"/>
      <c r="AC49" s="325"/>
      <c r="AD49" s="325"/>
      <c r="AE49" s="325"/>
      <c r="AF49" s="325"/>
      <c r="AG49" s="325"/>
      <c r="AH49" s="325"/>
      <c r="AI49" s="325"/>
      <c r="AJ49" s="325"/>
      <c r="AK49" s="325"/>
      <c r="AL49" s="325"/>
      <c r="AM49" s="325"/>
      <c r="AN49" s="325"/>
      <c r="AO49" s="325"/>
      <c r="AP49" s="325"/>
      <c r="AQ49" s="325"/>
      <c r="AR49" s="325"/>
      <c r="AS49" s="325"/>
      <c r="AT49" s="325"/>
      <c r="AU49" s="325"/>
      <c r="AV49" s="325"/>
      <c r="AW49" s="325"/>
      <c r="AX49" s="325"/>
      <c r="AY49" s="325"/>
      <c r="AZ49" s="325"/>
      <c r="BA49" s="325"/>
      <c r="BB49" s="325"/>
      <c r="BC49" s="325"/>
      <c r="BD49" s="325"/>
      <c r="BE49" s="325"/>
      <c r="BF49" s="325"/>
      <c r="BG49" s="325"/>
      <c r="BH49" s="325"/>
      <c r="BI49" s="325"/>
      <c r="BJ49" s="325"/>
      <c r="BK49" s="325"/>
      <c r="BL49" s="325"/>
      <c r="BM49" s="325"/>
      <c r="BN49" s="325"/>
      <c r="BO49" s="325"/>
      <c r="BP49" s="325"/>
      <c r="BQ49" s="325"/>
      <c r="BR49" s="325"/>
      <c r="BS49" s="325"/>
      <c r="BT49" s="325"/>
      <c r="BU49" s="325"/>
      <c r="BV49" s="325"/>
      <c r="BW49" s="325"/>
      <c r="BX49" s="325"/>
      <c r="BY49" s="325"/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25"/>
      <c r="CV49" s="325"/>
      <c r="CW49" s="325"/>
      <c r="CX49" s="325"/>
      <c r="CY49" s="325"/>
      <c r="CZ49" s="325"/>
      <c r="DA49" s="325"/>
      <c r="DB49" s="325"/>
      <c r="DC49" s="325"/>
      <c r="DD49" s="325"/>
      <c r="DE49" s="325"/>
      <c r="DF49" s="325"/>
      <c r="DG49" s="325"/>
      <c r="DH49" s="325"/>
      <c r="DI49" s="325"/>
      <c r="DJ49" s="325"/>
      <c r="DK49" s="325"/>
      <c r="DL49" s="325"/>
      <c r="DM49" s="325"/>
      <c r="DN49" s="325"/>
      <c r="DO49" s="325"/>
      <c r="DP49" s="325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  <c r="EE49" s="325"/>
      <c r="EF49" s="325"/>
      <c r="EG49" s="325"/>
      <c r="EH49" s="325"/>
      <c r="EI49" s="325"/>
      <c r="EJ49" s="325"/>
      <c r="EK49" s="325"/>
      <c r="EL49" s="325"/>
      <c r="EM49" s="325"/>
      <c r="EN49" s="325"/>
      <c r="EO49" s="325"/>
      <c r="EP49" s="325"/>
      <c r="EQ49" s="325"/>
      <c r="ER49" s="325"/>
      <c r="ES49" s="325"/>
      <c r="ET49" s="325"/>
      <c r="EU49" s="325"/>
      <c r="EV49" s="325"/>
      <c r="EW49" s="325"/>
      <c r="EX49" s="325"/>
      <c r="EY49" s="325"/>
      <c r="EZ49" s="325"/>
      <c r="FA49" s="325"/>
      <c r="FB49" s="325"/>
      <c r="FC49" s="325"/>
      <c r="FD49" s="325"/>
      <c r="FE49" s="325"/>
      <c r="FF49" s="325"/>
      <c r="FG49" s="325"/>
      <c r="FH49" s="325"/>
      <c r="FI49" s="325"/>
      <c r="FJ49" s="325"/>
      <c r="FK49" s="325"/>
      <c r="FL49" s="325"/>
      <c r="FM49" s="325"/>
      <c r="FN49" s="325"/>
      <c r="FO49" s="325"/>
      <c r="FP49" s="325"/>
      <c r="FQ49" s="325"/>
      <c r="FR49" s="325"/>
      <c r="FS49" s="325"/>
      <c r="FT49" s="325"/>
      <c r="FU49" s="325"/>
      <c r="FV49" s="325"/>
      <c r="FW49" s="325"/>
      <c r="FX49" s="325"/>
      <c r="FY49" s="325"/>
      <c r="FZ49" s="325"/>
      <c r="GA49" s="325"/>
      <c r="GB49" s="325"/>
      <c r="GC49" s="325"/>
      <c r="GD49" s="325"/>
      <c r="GE49" s="325"/>
      <c r="GF49" s="325"/>
      <c r="GG49" s="325"/>
      <c r="GH49" s="325"/>
      <c r="GI49" s="325"/>
      <c r="GJ49" s="325"/>
      <c r="GK49" s="325"/>
      <c r="GL49" s="325"/>
      <c r="GM49" s="325"/>
      <c r="GN49" s="325"/>
      <c r="GO49" s="325"/>
      <c r="GP49" s="325"/>
      <c r="GQ49" s="325"/>
      <c r="GR49" s="325"/>
      <c r="GS49" s="325"/>
      <c r="GT49" s="325"/>
      <c r="GU49" s="325"/>
      <c r="GV49" s="325"/>
      <c r="GW49" s="325"/>
      <c r="GX49" s="325"/>
      <c r="GY49" s="325"/>
      <c r="GZ49" s="325"/>
      <c r="HA49" s="325"/>
      <c r="HB49" s="325"/>
      <c r="HC49" s="325"/>
      <c r="HD49" s="325"/>
      <c r="HE49" s="325"/>
      <c r="HF49" s="325"/>
      <c r="HG49" s="325"/>
      <c r="HH49" s="325"/>
      <c r="HI49" s="325"/>
      <c r="HJ49" s="325"/>
      <c r="HK49" s="325"/>
      <c r="HL49" s="325"/>
      <c r="HM49" s="325"/>
      <c r="HN49" s="325"/>
      <c r="HO49" s="325"/>
      <c r="HP49" s="325"/>
      <c r="HQ49" s="325"/>
      <c r="HR49" s="325"/>
      <c r="HS49" s="325"/>
      <c r="HT49" s="325"/>
      <c r="HU49" s="325"/>
      <c r="HV49" s="325"/>
      <c r="HW49" s="325"/>
      <c r="HX49" s="325"/>
      <c r="HY49" s="325"/>
      <c r="HZ49" s="325"/>
      <c r="IA49" s="325"/>
      <c r="IB49" s="325"/>
      <c r="IC49" s="325"/>
      <c r="ID49" s="325"/>
      <c r="IE49" s="325"/>
      <c r="IF49" s="325"/>
      <c r="IG49" s="325"/>
      <c r="IH49" s="325"/>
      <c r="II49" s="325"/>
      <c r="IJ49" s="325"/>
      <c r="IK49" s="325"/>
    </row>
    <row r="50" spans="1:245" ht="21" customHeight="1">
      <c r="A50" s="357" t="s">
        <v>187</v>
      </c>
      <c r="B50" s="341">
        <v>0</v>
      </c>
      <c r="C50" s="341">
        <v>0</v>
      </c>
      <c r="D50" s="342">
        <v>0</v>
      </c>
      <c r="E50" s="343">
        <v>0</v>
      </c>
      <c r="F50" s="353"/>
      <c r="G50" s="341">
        <v>0</v>
      </c>
      <c r="H50" s="341">
        <v>0</v>
      </c>
      <c r="I50" s="342">
        <v>0</v>
      </c>
      <c r="J50" s="343">
        <v>0</v>
      </c>
      <c r="K50" s="345"/>
      <c r="L50" s="342">
        <v>0</v>
      </c>
      <c r="M50" s="329"/>
      <c r="N50" s="329"/>
      <c r="O50" s="329"/>
      <c r="P50" s="329"/>
      <c r="Q50" s="329"/>
      <c r="R50" s="329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C50" s="325"/>
      <c r="AD50" s="325"/>
      <c r="AE50" s="325"/>
      <c r="AF50" s="325"/>
      <c r="AG50" s="325"/>
      <c r="AH50" s="325"/>
      <c r="AI50" s="325"/>
      <c r="AJ50" s="325"/>
      <c r="AK50" s="325"/>
      <c r="AL50" s="325"/>
      <c r="AM50" s="325"/>
      <c r="AN50" s="325"/>
      <c r="AO50" s="325"/>
      <c r="AP50" s="325"/>
      <c r="AQ50" s="325"/>
      <c r="AR50" s="325"/>
      <c r="AS50" s="325"/>
      <c r="AT50" s="325"/>
      <c r="AU50" s="325"/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  <c r="BF50" s="325"/>
      <c r="BG50" s="325"/>
      <c r="BH50" s="325"/>
      <c r="BI50" s="325"/>
      <c r="BJ50" s="325"/>
      <c r="BK50" s="325"/>
      <c r="BL50" s="325"/>
      <c r="BM50" s="325"/>
      <c r="BN50" s="325"/>
      <c r="BO50" s="325"/>
      <c r="BP50" s="325"/>
      <c r="BQ50" s="325"/>
      <c r="BR50" s="325"/>
      <c r="BS50" s="325"/>
      <c r="BT50" s="325"/>
      <c r="BU50" s="325"/>
      <c r="BV50" s="325"/>
      <c r="BW50" s="325"/>
      <c r="BX50" s="325"/>
      <c r="BY50" s="325"/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25"/>
      <c r="CV50" s="325"/>
      <c r="CW50" s="325"/>
      <c r="CX50" s="325"/>
      <c r="CY50" s="325"/>
      <c r="CZ50" s="325"/>
      <c r="DA50" s="325"/>
      <c r="DB50" s="325"/>
      <c r="DC50" s="325"/>
      <c r="DD50" s="325"/>
      <c r="DE50" s="325"/>
      <c r="DF50" s="325"/>
      <c r="DG50" s="325"/>
      <c r="DH50" s="325"/>
      <c r="DI50" s="325"/>
      <c r="DJ50" s="325"/>
      <c r="DK50" s="325"/>
      <c r="DL50" s="325"/>
      <c r="DM50" s="325"/>
      <c r="DN50" s="325"/>
      <c r="DO50" s="325"/>
      <c r="DP50" s="325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  <c r="EE50" s="325"/>
      <c r="EF50" s="325"/>
      <c r="EG50" s="325"/>
      <c r="EH50" s="325"/>
      <c r="EI50" s="325"/>
      <c r="EJ50" s="325"/>
      <c r="EK50" s="325"/>
      <c r="EL50" s="325"/>
      <c r="EM50" s="325"/>
      <c r="EN50" s="325"/>
      <c r="EO50" s="325"/>
      <c r="EP50" s="325"/>
      <c r="EQ50" s="325"/>
      <c r="ER50" s="325"/>
      <c r="ES50" s="325"/>
      <c r="ET50" s="325"/>
      <c r="EU50" s="325"/>
      <c r="EV50" s="325"/>
      <c r="EW50" s="325"/>
      <c r="EX50" s="325"/>
      <c r="EY50" s="325"/>
      <c r="EZ50" s="325"/>
      <c r="FA50" s="325"/>
      <c r="FB50" s="325"/>
      <c r="FC50" s="325"/>
      <c r="FD50" s="325"/>
      <c r="FE50" s="325"/>
      <c r="FF50" s="325"/>
      <c r="FG50" s="325"/>
      <c r="FH50" s="325"/>
      <c r="FI50" s="325"/>
      <c r="FJ50" s="325"/>
      <c r="FK50" s="325"/>
      <c r="FL50" s="325"/>
      <c r="FM50" s="325"/>
      <c r="FN50" s="325"/>
      <c r="FO50" s="325"/>
      <c r="FP50" s="325"/>
      <c r="FQ50" s="325"/>
      <c r="FR50" s="325"/>
      <c r="FS50" s="325"/>
      <c r="FT50" s="325"/>
      <c r="FU50" s="325"/>
      <c r="FV50" s="325"/>
      <c r="FW50" s="325"/>
      <c r="FX50" s="325"/>
      <c r="FY50" s="325"/>
      <c r="FZ50" s="325"/>
      <c r="GA50" s="325"/>
      <c r="GB50" s="325"/>
      <c r="GC50" s="325"/>
      <c r="GD50" s="325"/>
      <c r="GE50" s="325"/>
      <c r="GF50" s="325"/>
      <c r="GG50" s="325"/>
      <c r="GH50" s="325"/>
      <c r="GI50" s="325"/>
      <c r="GJ50" s="325"/>
      <c r="GK50" s="325"/>
      <c r="GL50" s="325"/>
      <c r="GM50" s="325"/>
      <c r="GN50" s="325"/>
      <c r="GO50" s="325"/>
      <c r="GP50" s="325"/>
      <c r="GQ50" s="325"/>
      <c r="GR50" s="325"/>
      <c r="GS50" s="325"/>
      <c r="GT50" s="325"/>
      <c r="GU50" s="325"/>
      <c r="GV50" s="325"/>
      <c r="GW50" s="325"/>
      <c r="GX50" s="325"/>
      <c r="GY50" s="325"/>
      <c r="GZ50" s="325"/>
      <c r="HA50" s="325"/>
      <c r="HB50" s="325"/>
      <c r="HC50" s="325"/>
      <c r="HD50" s="325"/>
      <c r="HE50" s="325"/>
      <c r="HF50" s="325"/>
      <c r="HG50" s="325"/>
      <c r="HH50" s="325"/>
      <c r="HI50" s="325"/>
      <c r="HJ50" s="325"/>
      <c r="HK50" s="325"/>
      <c r="HL50" s="325"/>
      <c r="HM50" s="325"/>
      <c r="HN50" s="325"/>
      <c r="HO50" s="325"/>
      <c r="HP50" s="325"/>
      <c r="HQ50" s="325"/>
      <c r="HR50" s="325"/>
      <c r="HS50" s="325"/>
      <c r="HT50" s="325"/>
      <c r="HU50" s="325"/>
      <c r="HV50" s="325"/>
      <c r="HW50" s="325"/>
      <c r="HX50" s="325"/>
      <c r="HY50" s="325"/>
      <c r="HZ50" s="325"/>
      <c r="IA50" s="325"/>
      <c r="IB50" s="325"/>
      <c r="IC50" s="325"/>
      <c r="ID50" s="325"/>
      <c r="IE50" s="325"/>
      <c r="IF50" s="325"/>
      <c r="IG50" s="325"/>
      <c r="IH50" s="325"/>
      <c r="II50" s="325"/>
      <c r="IJ50" s="325"/>
      <c r="IK50" s="325"/>
    </row>
    <row r="51" spans="1:245" ht="21" customHeight="1">
      <c r="A51" s="357" t="s">
        <v>188</v>
      </c>
      <c r="B51" s="341">
        <v>0</v>
      </c>
      <c r="C51" s="341">
        <v>0</v>
      </c>
      <c r="D51" s="342">
        <v>0</v>
      </c>
      <c r="E51" s="343">
        <v>0</v>
      </c>
      <c r="F51" s="353"/>
      <c r="G51" s="341">
        <v>0</v>
      </c>
      <c r="H51" s="341">
        <v>0</v>
      </c>
      <c r="I51" s="342">
        <v>0</v>
      </c>
      <c r="J51" s="343">
        <v>0</v>
      </c>
      <c r="K51" s="345"/>
      <c r="L51" s="342">
        <v>0</v>
      </c>
      <c r="M51" s="329"/>
      <c r="N51" s="329"/>
      <c r="O51" s="329"/>
      <c r="P51" s="329"/>
      <c r="Q51" s="329"/>
      <c r="R51" s="329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325"/>
      <c r="AE51" s="325"/>
      <c r="AF51" s="325"/>
      <c r="AG51" s="325"/>
      <c r="AH51" s="325"/>
      <c r="AI51" s="325"/>
      <c r="AJ51" s="325"/>
      <c r="AK51" s="325"/>
      <c r="AL51" s="325"/>
      <c r="AM51" s="325"/>
      <c r="AN51" s="325"/>
      <c r="AO51" s="325"/>
      <c r="AP51" s="325"/>
      <c r="AQ51" s="325"/>
      <c r="AR51" s="325"/>
      <c r="AS51" s="325"/>
      <c r="AT51" s="325"/>
      <c r="AU51" s="325"/>
      <c r="AV51" s="325"/>
      <c r="AW51" s="325"/>
      <c r="AX51" s="325"/>
      <c r="AY51" s="325"/>
      <c r="AZ51" s="325"/>
      <c r="BA51" s="325"/>
      <c r="BB51" s="325"/>
      <c r="BC51" s="325"/>
      <c r="BD51" s="325"/>
      <c r="BE51" s="325"/>
      <c r="BF51" s="325"/>
      <c r="BG51" s="325"/>
      <c r="BH51" s="325"/>
      <c r="BI51" s="325"/>
      <c r="BJ51" s="325"/>
      <c r="BK51" s="325"/>
      <c r="BL51" s="325"/>
      <c r="BM51" s="325"/>
      <c r="BN51" s="325"/>
      <c r="BO51" s="325"/>
      <c r="BP51" s="325"/>
      <c r="BQ51" s="325"/>
      <c r="BR51" s="325"/>
      <c r="BS51" s="325"/>
      <c r="BT51" s="325"/>
      <c r="BU51" s="325"/>
      <c r="BV51" s="325"/>
      <c r="BW51" s="325"/>
      <c r="BX51" s="325"/>
      <c r="BY51" s="325"/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25"/>
      <c r="CV51" s="325"/>
      <c r="CW51" s="325"/>
      <c r="CX51" s="325"/>
      <c r="CY51" s="325"/>
      <c r="CZ51" s="325"/>
      <c r="DA51" s="325"/>
      <c r="DB51" s="325"/>
      <c r="DC51" s="325"/>
      <c r="DD51" s="325"/>
      <c r="DE51" s="325"/>
      <c r="DF51" s="325"/>
      <c r="DG51" s="325"/>
      <c r="DH51" s="325"/>
      <c r="DI51" s="325"/>
      <c r="DJ51" s="325"/>
      <c r="DK51" s="325"/>
      <c r="DL51" s="325"/>
      <c r="DM51" s="325"/>
      <c r="DN51" s="325"/>
      <c r="DO51" s="325"/>
      <c r="DP51" s="325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  <c r="EE51" s="325"/>
      <c r="EF51" s="325"/>
      <c r="EG51" s="325"/>
      <c r="EH51" s="325"/>
      <c r="EI51" s="325"/>
      <c r="EJ51" s="325"/>
      <c r="EK51" s="325"/>
      <c r="EL51" s="325"/>
      <c r="EM51" s="325"/>
      <c r="EN51" s="325"/>
      <c r="EO51" s="325"/>
      <c r="EP51" s="325"/>
      <c r="EQ51" s="325"/>
      <c r="ER51" s="325"/>
      <c r="ES51" s="325"/>
      <c r="ET51" s="325"/>
      <c r="EU51" s="325"/>
      <c r="EV51" s="325"/>
      <c r="EW51" s="325"/>
      <c r="EX51" s="325"/>
      <c r="EY51" s="325"/>
      <c r="EZ51" s="325"/>
      <c r="FA51" s="325"/>
      <c r="FB51" s="325"/>
      <c r="FC51" s="325"/>
      <c r="FD51" s="325"/>
      <c r="FE51" s="325"/>
      <c r="FF51" s="325"/>
      <c r="FG51" s="325"/>
      <c r="FH51" s="325"/>
      <c r="FI51" s="325"/>
      <c r="FJ51" s="325"/>
      <c r="FK51" s="325"/>
      <c r="FL51" s="325"/>
      <c r="FM51" s="325"/>
      <c r="FN51" s="325"/>
      <c r="FO51" s="325"/>
      <c r="FP51" s="325"/>
      <c r="FQ51" s="325"/>
      <c r="FR51" s="325"/>
      <c r="FS51" s="325"/>
      <c r="FT51" s="325"/>
      <c r="FU51" s="325"/>
      <c r="FV51" s="325"/>
      <c r="FW51" s="325"/>
      <c r="FX51" s="325"/>
      <c r="FY51" s="325"/>
      <c r="FZ51" s="325"/>
      <c r="GA51" s="325"/>
      <c r="GB51" s="325"/>
      <c r="GC51" s="325"/>
      <c r="GD51" s="325"/>
      <c r="GE51" s="325"/>
      <c r="GF51" s="325"/>
      <c r="GG51" s="325"/>
      <c r="GH51" s="325"/>
      <c r="GI51" s="325"/>
      <c r="GJ51" s="325"/>
      <c r="GK51" s="325"/>
      <c r="GL51" s="325"/>
      <c r="GM51" s="325"/>
      <c r="GN51" s="325"/>
      <c r="GO51" s="325"/>
      <c r="GP51" s="325"/>
      <c r="GQ51" s="325"/>
      <c r="GR51" s="325"/>
      <c r="GS51" s="325"/>
      <c r="GT51" s="325"/>
      <c r="GU51" s="325"/>
      <c r="GV51" s="325"/>
      <c r="GW51" s="325"/>
      <c r="GX51" s="325"/>
      <c r="GY51" s="325"/>
      <c r="GZ51" s="325"/>
      <c r="HA51" s="325"/>
      <c r="HB51" s="325"/>
      <c r="HC51" s="325"/>
      <c r="HD51" s="325"/>
      <c r="HE51" s="325"/>
      <c r="HF51" s="325"/>
      <c r="HG51" s="325"/>
      <c r="HH51" s="325"/>
      <c r="HI51" s="325"/>
      <c r="HJ51" s="325"/>
      <c r="HK51" s="325"/>
      <c r="HL51" s="325"/>
      <c r="HM51" s="325"/>
      <c r="HN51" s="325"/>
      <c r="HO51" s="325"/>
      <c r="HP51" s="325"/>
      <c r="HQ51" s="325"/>
      <c r="HR51" s="325"/>
      <c r="HS51" s="325"/>
      <c r="HT51" s="325"/>
      <c r="HU51" s="325"/>
      <c r="HV51" s="325"/>
      <c r="HW51" s="325"/>
      <c r="HX51" s="325"/>
      <c r="HY51" s="325"/>
      <c r="HZ51" s="325"/>
      <c r="IA51" s="325"/>
      <c r="IB51" s="325"/>
      <c r="IC51" s="325"/>
      <c r="ID51" s="325"/>
      <c r="IE51" s="325"/>
      <c r="IF51" s="325"/>
      <c r="IG51" s="325"/>
      <c r="IH51" s="325"/>
      <c r="II51" s="325"/>
      <c r="IJ51" s="325"/>
      <c r="IK51" s="325"/>
    </row>
    <row r="52" spans="1:245" ht="21" customHeight="1">
      <c r="A52" s="357" t="s">
        <v>189</v>
      </c>
      <c r="B52" s="341">
        <v>0</v>
      </c>
      <c r="C52" s="341">
        <v>0</v>
      </c>
      <c r="D52" s="342">
        <v>0</v>
      </c>
      <c r="E52" s="343">
        <v>0</v>
      </c>
      <c r="F52" s="353"/>
      <c r="G52" s="341">
        <v>0</v>
      </c>
      <c r="H52" s="341">
        <v>0</v>
      </c>
      <c r="I52" s="342">
        <v>0</v>
      </c>
      <c r="J52" s="343">
        <v>0</v>
      </c>
      <c r="K52" s="345"/>
      <c r="L52" s="342">
        <v>0</v>
      </c>
      <c r="M52" s="329"/>
      <c r="N52" s="329"/>
      <c r="O52" s="329"/>
      <c r="P52" s="329"/>
      <c r="Q52" s="329"/>
      <c r="R52" s="329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25"/>
      <c r="AI52" s="325"/>
      <c r="AJ52" s="325"/>
      <c r="AK52" s="325"/>
      <c r="AL52" s="325"/>
      <c r="AM52" s="325"/>
      <c r="AN52" s="325"/>
      <c r="AO52" s="325"/>
      <c r="AP52" s="325"/>
      <c r="AQ52" s="325"/>
      <c r="AR52" s="325"/>
      <c r="AS52" s="325"/>
      <c r="AT52" s="325"/>
      <c r="AU52" s="325"/>
      <c r="AV52" s="325"/>
      <c r="AW52" s="325"/>
      <c r="AX52" s="325"/>
      <c r="AY52" s="325"/>
      <c r="AZ52" s="325"/>
      <c r="BA52" s="325"/>
      <c r="BB52" s="325"/>
      <c r="BC52" s="325"/>
      <c r="BD52" s="325"/>
      <c r="BE52" s="325"/>
      <c r="BF52" s="325"/>
      <c r="BG52" s="325"/>
      <c r="BH52" s="325"/>
      <c r="BI52" s="325"/>
      <c r="BJ52" s="325"/>
      <c r="BK52" s="325"/>
      <c r="BL52" s="325"/>
      <c r="BM52" s="325"/>
      <c r="BN52" s="325"/>
      <c r="BO52" s="325"/>
      <c r="BP52" s="325"/>
      <c r="BQ52" s="325"/>
      <c r="BR52" s="325"/>
      <c r="BS52" s="325"/>
      <c r="BT52" s="325"/>
      <c r="BU52" s="325"/>
      <c r="BV52" s="325"/>
      <c r="BW52" s="325"/>
      <c r="BX52" s="325"/>
      <c r="BY52" s="325"/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25"/>
      <c r="CV52" s="325"/>
      <c r="CW52" s="325"/>
      <c r="CX52" s="325"/>
      <c r="CY52" s="325"/>
      <c r="CZ52" s="325"/>
      <c r="DA52" s="325"/>
      <c r="DB52" s="325"/>
      <c r="DC52" s="325"/>
      <c r="DD52" s="325"/>
      <c r="DE52" s="325"/>
      <c r="DF52" s="325"/>
      <c r="DG52" s="325"/>
      <c r="DH52" s="325"/>
      <c r="DI52" s="325"/>
      <c r="DJ52" s="325"/>
      <c r="DK52" s="325"/>
      <c r="DL52" s="325"/>
      <c r="DM52" s="325"/>
      <c r="DN52" s="325"/>
      <c r="DO52" s="325"/>
      <c r="DP52" s="325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  <c r="EE52" s="325"/>
      <c r="EF52" s="325"/>
      <c r="EG52" s="325"/>
      <c r="EH52" s="325"/>
      <c r="EI52" s="325"/>
      <c r="EJ52" s="325"/>
      <c r="EK52" s="325"/>
      <c r="EL52" s="325"/>
      <c r="EM52" s="325"/>
      <c r="EN52" s="325"/>
      <c r="EO52" s="325"/>
      <c r="EP52" s="325"/>
      <c r="EQ52" s="325"/>
      <c r="ER52" s="325"/>
      <c r="ES52" s="325"/>
      <c r="ET52" s="325"/>
      <c r="EU52" s="325"/>
      <c r="EV52" s="325"/>
      <c r="EW52" s="325"/>
      <c r="EX52" s="325"/>
      <c r="EY52" s="325"/>
      <c r="EZ52" s="325"/>
      <c r="FA52" s="325"/>
      <c r="FB52" s="325"/>
      <c r="FC52" s="325"/>
      <c r="FD52" s="325"/>
      <c r="FE52" s="325"/>
      <c r="FF52" s="325"/>
      <c r="FG52" s="325"/>
      <c r="FH52" s="325"/>
      <c r="FI52" s="325"/>
      <c r="FJ52" s="325"/>
      <c r="FK52" s="325"/>
      <c r="FL52" s="325"/>
      <c r="FM52" s="325"/>
      <c r="FN52" s="325"/>
      <c r="FO52" s="325"/>
      <c r="FP52" s="325"/>
      <c r="FQ52" s="325"/>
      <c r="FR52" s="325"/>
      <c r="FS52" s="325"/>
      <c r="FT52" s="325"/>
      <c r="FU52" s="325"/>
      <c r="FV52" s="325"/>
      <c r="FW52" s="325"/>
      <c r="FX52" s="325"/>
      <c r="FY52" s="325"/>
      <c r="FZ52" s="325"/>
      <c r="GA52" s="325"/>
      <c r="GB52" s="325"/>
      <c r="GC52" s="325"/>
      <c r="GD52" s="325"/>
      <c r="GE52" s="325"/>
      <c r="GF52" s="325"/>
      <c r="GG52" s="325"/>
      <c r="GH52" s="325"/>
      <c r="GI52" s="325"/>
      <c r="GJ52" s="325"/>
      <c r="GK52" s="325"/>
      <c r="GL52" s="325"/>
      <c r="GM52" s="325"/>
      <c r="GN52" s="325"/>
      <c r="GO52" s="325"/>
      <c r="GP52" s="325"/>
      <c r="GQ52" s="325"/>
      <c r="GR52" s="325"/>
      <c r="GS52" s="325"/>
      <c r="GT52" s="325"/>
      <c r="GU52" s="325"/>
      <c r="GV52" s="325"/>
      <c r="GW52" s="325"/>
      <c r="GX52" s="325"/>
      <c r="GY52" s="325"/>
      <c r="GZ52" s="325"/>
      <c r="HA52" s="325"/>
      <c r="HB52" s="325"/>
      <c r="HC52" s="325"/>
      <c r="HD52" s="325"/>
      <c r="HE52" s="325"/>
      <c r="HF52" s="325"/>
      <c r="HG52" s="325"/>
      <c r="HH52" s="325"/>
      <c r="HI52" s="325"/>
      <c r="HJ52" s="325"/>
      <c r="HK52" s="325"/>
      <c r="HL52" s="325"/>
      <c r="HM52" s="325"/>
      <c r="HN52" s="325"/>
      <c r="HO52" s="325"/>
      <c r="HP52" s="325"/>
      <c r="HQ52" s="325"/>
      <c r="HR52" s="325"/>
      <c r="HS52" s="325"/>
      <c r="HT52" s="325"/>
      <c r="HU52" s="325"/>
      <c r="HV52" s="325"/>
      <c r="HW52" s="325"/>
      <c r="HX52" s="325"/>
      <c r="HY52" s="325"/>
      <c r="HZ52" s="325"/>
      <c r="IA52" s="325"/>
      <c r="IB52" s="325"/>
      <c r="IC52" s="325"/>
      <c r="ID52" s="325"/>
      <c r="IE52" s="325"/>
      <c r="IF52" s="325"/>
      <c r="IG52" s="325"/>
      <c r="IH52" s="325"/>
      <c r="II52" s="325"/>
      <c r="IJ52" s="325"/>
      <c r="IK52" s="325"/>
    </row>
    <row r="53" spans="1:245" ht="21" customHeight="1">
      <c r="A53" s="357" t="s">
        <v>181</v>
      </c>
      <c r="B53" s="341">
        <v>0</v>
      </c>
      <c r="C53" s="341">
        <v>0</v>
      </c>
      <c r="D53" s="342">
        <v>0</v>
      </c>
      <c r="E53" s="343">
        <v>0</v>
      </c>
      <c r="F53" s="353"/>
      <c r="G53" s="341">
        <v>0</v>
      </c>
      <c r="H53" s="341">
        <v>0</v>
      </c>
      <c r="I53" s="342">
        <v>0</v>
      </c>
      <c r="J53" s="343">
        <v>0</v>
      </c>
      <c r="K53" s="345"/>
      <c r="L53" s="342">
        <v>0</v>
      </c>
      <c r="M53" s="329"/>
      <c r="N53" s="329"/>
      <c r="O53" s="329"/>
      <c r="P53" s="329"/>
      <c r="Q53" s="329"/>
      <c r="R53" s="329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  <c r="AH53" s="325"/>
      <c r="AI53" s="325"/>
      <c r="AJ53" s="325"/>
      <c r="AK53" s="325"/>
      <c r="AL53" s="325"/>
      <c r="AM53" s="325"/>
      <c r="AN53" s="325"/>
      <c r="AO53" s="325"/>
      <c r="AP53" s="325"/>
      <c r="AQ53" s="325"/>
      <c r="AR53" s="325"/>
      <c r="AS53" s="325"/>
      <c r="AT53" s="325"/>
      <c r="AU53" s="325"/>
      <c r="AV53" s="325"/>
      <c r="AW53" s="325"/>
      <c r="AX53" s="325"/>
      <c r="AY53" s="325"/>
      <c r="AZ53" s="325"/>
      <c r="BA53" s="325"/>
      <c r="BB53" s="325"/>
      <c r="BC53" s="325"/>
      <c r="BD53" s="325"/>
      <c r="BE53" s="325"/>
      <c r="BF53" s="325"/>
      <c r="BG53" s="325"/>
      <c r="BH53" s="325"/>
      <c r="BI53" s="325"/>
      <c r="BJ53" s="325"/>
      <c r="BK53" s="325"/>
      <c r="BL53" s="325"/>
      <c r="BM53" s="325"/>
      <c r="BN53" s="325"/>
      <c r="BO53" s="325"/>
      <c r="BP53" s="325"/>
      <c r="BQ53" s="325"/>
      <c r="BR53" s="325"/>
      <c r="BS53" s="325"/>
      <c r="BT53" s="325"/>
      <c r="BU53" s="325"/>
      <c r="BV53" s="325"/>
      <c r="BW53" s="325"/>
      <c r="BX53" s="325"/>
      <c r="BY53" s="325"/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25"/>
      <c r="CV53" s="325"/>
      <c r="CW53" s="325"/>
      <c r="CX53" s="325"/>
      <c r="CY53" s="325"/>
      <c r="CZ53" s="325"/>
      <c r="DA53" s="325"/>
      <c r="DB53" s="325"/>
      <c r="DC53" s="325"/>
      <c r="DD53" s="325"/>
      <c r="DE53" s="325"/>
      <c r="DF53" s="325"/>
      <c r="DG53" s="325"/>
      <c r="DH53" s="325"/>
      <c r="DI53" s="325"/>
      <c r="DJ53" s="325"/>
      <c r="DK53" s="325"/>
      <c r="DL53" s="325"/>
      <c r="DM53" s="325"/>
      <c r="DN53" s="325"/>
      <c r="DO53" s="325"/>
      <c r="DP53" s="325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  <c r="EE53" s="325"/>
      <c r="EF53" s="325"/>
      <c r="EG53" s="325"/>
      <c r="EH53" s="325"/>
      <c r="EI53" s="325"/>
      <c r="EJ53" s="325"/>
      <c r="EK53" s="325"/>
      <c r="EL53" s="325"/>
      <c r="EM53" s="325"/>
      <c r="EN53" s="325"/>
      <c r="EO53" s="325"/>
      <c r="EP53" s="325"/>
      <c r="EQ53" s="325"/>
      <c r="ER53" s="325"/>
      <c r="ES53" s="325"/>
      <c r="ET53" s="325"/>
      <c r="EU53" s="325"/>
      <c r="EV53" s="325"/>
      <c r="EW53" s="325"/>
      <c r="EX53" s="325"/>
      <c r="EY53" s="325"/>
      <c r="EZ53" s="325"/>
      <c r="FA53" s="325"/>
      <c r="FB53" s="325"/>
      <c r="FC53" s="325"/>
      <c r="FD53" s="325"/>
      <c r="FE53" s="325"/>
      <c r="FF53" s="325"/>
      <c r="FG53" s="325"/>
      <c r="FH53" s="325"/>
      <c r="FI53" s="325"/>
      <c r="FJ53" s="325"/>
      <c r="FK53" s="325"/>
      <c r="FL53" s="325"/>
      <c r="FM53" s="325"/>
      <c r="FN53" s="325"/>
      <c r="FO53" s="325"/>
      <c r="FP53" s="325"/>
      <c r="FQ53" s="325"/>
      <c r="FR53" s="325"/>
      <c r="FS53" s="325"/>
      <c r="FT53" s="325"/>
      <c r="FU53" s="325"/>
      <c r="FV53" s="325"/>
      <c r="FW53" s="325"/>
      <c r="FX53" s="325"/>
      <c r="FY53" s="325"/>
      <c r="FZ53" s="325"/>
      <c r="GA53" s="325"/>
      <c r="GB53" s="325"/>
      <c r="GC53" s="325"/>
      <c r="GD53" s="325"/>
      <c r="GE53" s="325"/>
      <c r="GF53" s="325"/>
      <c r="GG53" s="325"/>
      <c r="GH53" s="325"/>
      <c r="GI53" s="325"/>
      <c r="GJ53" s="325"/>
      <c r="GK53" s="325"/>
      <c r="GL53" s="325"/>
      <c r="GM53" s="325"/>
      <c r="GN53" s="325"/>
      <c r="GO53" s="325"/>
      <c r="GP53" s="325"/>
      <c r="GQ53" s="325"/>
      <c r="GR53" s="325"/>
      <c r="GS53" s="325"/>
      <c r="GT53" s="325"/>
      <c r="GU53" s="325"/>
      <c r="GV53" s="325"/>
      <c r="GW53" s="325"/>
      <c r="GX53" s="325"/>
      <c r="GY53" s="325"/>
      <c r="GZ53" s="325"/>
      <c r="HA53" s="325"/>
      <c r="HB53" s="325"/>
      <c r="HC53" s="325"/>
      <c r="HD53" s="325"/>
      <c r="HE53" s="325"/>
      <c r="HF53" s="325"/>
      <c r="HG53" s="325"/>
      <c r="HH53" s="325"/>
      <c r="HI53" s="325"/>
      <c r="HJ53" s="325"/>
      <c r="HK53" s="325"/>
      <c r="HL53" s="325"/>
      <c r="HM53" s="325"/>
      <c r="HN53" s="325"/>
      <c r="HO53" s="325"/>
      <c r="HP53" s="325"/>
      <c r="HQ53" s="325"/>
      <c r="HR53" s="325"/>
      <c r="HS53" s="325"/>
      <c r="HT53" s="325"/>
      <c r="HU53" s="325"/>
      <c r="HV53" s="325"/>
      <c r="HW53" s="325"/>
      <c r="HX53" s="325"/>
      <c r="HY53" s="325"/>
      <c r="HZ53" s="325"/>
      <c r="IA53" s="325"/>
      <c r="IB53" s="325"/>
      <c r="IC53" s="325"/>
      <c r="ID53" s="325"/>
      <c r="IE53" s="325"/>
      <c r="IF53" s="325"/>
      <c r="IG53" s="325"/>
      <c r="IH53" s="325"/>
      <c r="II53" s="325"/>
      <c r="IJ53" s="325"/>
      <c r="IK53" s="325"/>
    </row>
    <row r="54" spans="1:245" s="348" customFormat="1" ht="21" customHeight="1">
      <c r="A54" s="340" t="s">
        <v>180</v>
      </c>
      <c r="B54" s="341">
        <v>1</v>
      </c>
      <c r="C54" s="341">
        <v>0</v>
      </c>
      <c r="D54" s="342">
        <v>1</v>
      </c>
      <c r="E54" s="343">
        <v>14.285714285714286</v>
      </c>
      <c r="F54" s="330"/>
      <c r="G54" s="341">
        <v>5</v>
      </c>
      <c r="H54" s="341">
        <v>1</v>
      </c>
      <c r="I54" s="342">
        <v>6</v>
      </c>
      <c r="J54" s="343">
        <v>85.714285714285708</v>
      </c>
      <c r="K54" s="345"/>
      <c r="L54" s="342">
        <v>7</v>
      </c>
      <c r="M54" s="346"/>
      <c r="N54" s="346"/>
      <c r="O54" s="346"/>
      <c r="P54" s="346"/>
      <c r="Q54" s="346"/>
      <c r="R54" s="346"/>
    </row>
    <row r="55" spans="1:245" ht="21" customHeight="1">
      <c r="A55" s="357" t="s">
        <v>182</v>
      </c>
      <c r="B55" s="341">
        <v>0</v>
      </c>
      <c r="C55" s="341">
        <v>0</v>
      </c>
      <c r="D55" s="342">
        <v>0</v>
      </c>
      <c r="E55" s="343">
        <v>0</v>
      </c>
      <c r="F55" s="353"/>
      <c r="G55" s="341">
        <v>0</v>
      </c>
      <c r="H55" s="341">
        <v>0</v>
      </c>
      <c r="I55" s="342">
        <v>0</v>
      </c>
      <c r="J55" s="343">
        <v>0</v>
      </c>
      <c r="K55" s="345"/>
      <c r="L55" s="342">
        <v>0</v>
      </c>
      <c r="M55" s="329"/>
      <c r="N55" s="329"/>
      <c r="O55" s="329"/>
      <c r="P55" s="329"/>
      <c r="Q55" s="329"/>
      <c r="R55" s="329"/>
      <c r="S55" s="325"/>
      <c r="T55" s="325"/>
      <c r="U55" s="325"/>
      <c r="V55" s="325"/>
      <c r="W55" s="325"/>
      <c r="X55" s="325"/>
      <c r="Y55" s="325"/>
      <c r="Z55" s="325"/>
      <c r="AA55" s="325"/>
      <c r="AB55" s="325"/>
      <c r="AC55" s="325"/>
      <c r="AD55" s="325"/>
      <c r="AE55" s="325"/>
      <c r="AF55" s="325"/>
      <c r="AG55" s="325"/>
      <c r="AH55" s="325"/>
      <c r="AI55" s="325"/>
      <c r="AJ55" s="325"/>
      <c r="AK55" s="325"/>
      <c r="AL55" s="325"/>
      <c r="AM55" s="325"/>
      <c r="AN55" s="325"/>
      <c r="AO55" s="325"/>
      <c r="AP55" s="325"/>
      <c r="AQ55" s="325"/>
      <c r="AR55" s="325"/>
      <c r="AS55" s="325"/>
      <c r="AT55" s="325"/>
      <c r="AU55" s="325"/>
      <c r="AV55" s="325"/>
      <c r="AW55" s="325"/>
      <c r="AX55" s="325"/>
      <c r="AY55" s="325"/>
      <c r="AZ55" s="325"/>
      <c r="BA55" s="325"/>
      <c r="BB55" s="325"/>
      <c r="BC55" s="325"/>
      <c r="BD55" s="325"/>
      <c r="BE55" s="325"/>
      <c r="BF55" s="325"/>
      <c r="BG55" s="325"/>
      <c r="BH55" s="325"/>
      <c r="BI55" s="325"/>
      <c r="BJ55" s="325"/>
      <c r="BK55" s="325"/>
      <c r="BL55" s="325"/>
      <c r="BM55" s="325"/>
      <c r="BN55" s="325"/>
      <c r="BO55" s="325"/>
      <c r="BP55" s="325"/>
      <c r="BQ55" s="325"/>
      <c r="BR55" s="325"/>
      <c r="BS55" s="325"/>
      <c r="BT55" s="325"/>
      <c r="BU55" s="325"/>
      <c r="BV55" s="325"/>
      <c r="BW55" s="325"/>
      <c r="BX55" s="325"/>
      <c r="BY55" s="325"/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25"/>
      <c r="CV55" s="325"/>
      <c r="CW55" s="325"/>
      <c r="CX55" s="325"/>
      <c r="CY55" s="325"/>
      <c r="CZ55" s="325"/>
      <c r="DA55" s="325"/>
      <c r="DB55" s="325"/>
      <c r="DC55" s="325"/>
      <c r="DD55" s="325"/>
      <c r="DE55" s="325"/>
      <c r="DF55" s="325"/>
      <c r="DG55" s="325"/>
      <c r="DH55" s="325"/>
      <c r="DI55" s="325"/>
      <c r="DJ55" s="325"/>
      <c r="DK55" s="325"/>
      <c r="DL55" s="325"/>
      <c r="DM55" s="325"/>
      <c r="DN55" s="325"/>
      <c r="DO55" s="325"/>
      <c r="DP55" s="325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  <c r="EE55" s="325"/>
      <c r="EF55" s="325"/>
      <c r="EG55" s="325"/>
      <c r="EH55" s="325"/>
      <c r="EI55" s="325"/>
      <c r="EJ55" s="325"/>
      <c r="EK55" s="325"/>
      <c r="EL55" s="325"/>
      <c r="EM55" s="325"/>
      <c r="EN55" s="325"/>
      <c r="EO55" s="325"/>
      <c r="EP55" s="325"/>
      <c r="EQ55" s="325"/>
      <c r="ER55" s="325"/>
      <c r="ES55" s="325"/>
      <c r="ET55" s="325"/>
      <c r="EU55" s="325"/>
      <c r="EV55" s="325"/>
      <c r="EW55" s="325"/>
      <c r="EX55" s="325"/>
      <c r="EY55" s="325"/>
      <c r="EZ55" s="325"/>
      <c r="FA55" s="325"/>
      <c r="FB55" s="325"/>
      <c r="FC55" s="325"/>
      <c r="FD55" s="325"/>
      <c r="FE55" s="325"/>
      <c r="FF55" s="325"/>
      <c r="FG55" s="325"/>
      <c r="FH55" s="325"/>
      <c r="FI55" s="325"/>
      <c r="FJ55" s="325"/>
      <c r="FK55" s="325"/>
      <c r="FL55" s="325"/>
      <c r="FM55" s="325"/>
      <c r="FN55" s="325"/>
      <c r="FO55" s="325"/>
      <c r="FP55" s="325"/>
      <c r="FQ55" s="325"/>
      <c r="FR55" s="325"/>
      <c r="FS55" s="325"/>
      <c r="FT55" s="325"/>
      <c r="FU55" s="325"/>
      <c r="FV55" s="325"/>
      <c r="FW55" s="325"/>
      <c r="FX55" s="325"/>
      <c r="FY55" s="325"/>
      <c r="FZ55" s="325"/>
      <c r="GA55" s="325"/>
      <c r="GB55" s="325"/>
      <c r="GC55" s="325"/>
      <c r="GD55" s="325"/>
      <c r="GE55" s="325"/>
      <c r="GF55" s="325"/>
      <c r="GG55" s="325"/>
      <c r="GH55" s="325"/>
      <c r="GI55" s="325"/>
      <c r="GJ55" s="325"/>
      <c r="GK55" s="325"/>
      <c r="GL55" s="325"/>
      <c r="GM55" s="325"/>
      <c r="GN55" s="325"/>
      <c r="GO55" s="325"/>
      <c r="GP55" s="325"/>
      <c r="GQ55" s="325"/>
      <c r="GR55" s="325"/>
      <c r="GS55" s="325"/>
      <c r="GT55" s="325"/>
      <c r="GU55" s="325"/>
      <c r="GV55" s="325"/>
      <c r="GW55" s="325"/>
      <c r="GX55" s="325"/>
      <c r="GY55" s="325"/>
      <c r="GZ55" s="325"/>
      <c r="HA55" s="325"/>
      <c r="HB55" s="325"/>
      <c r="HC55" s="325"/>
      <c r="HD55" s="325"/>
      <c r="HE55" s="325"/>
      <c r="HF55" s="325"/>
      <c r="HG55" s="325"/>
      <c r="HH55" s="325"/>
      <c r="HI55" s="325"/>
      <c r="HJ55" s="325"/>
      <c r="HK55" s="325"/>
      <c r="HL55" s="325"/>
      <c r="HM55" s="325"/>
      <c r="HN55" s="325"/>
      <c r="HO55" s="325"/>
      <c r="HP55" s="325"/>
      <c r="HQ55" s="325"/>
      <c r="HR55" s="325"/>
      <c r="HS55" s="325"/>
      <c r="HT55" s="325"/>
      <c r="HU55" s="325"/>
      <c r="HV55" s="325"/>
      <c r="HW55" s="325"/>
      <c r="HX55" s="325"/>
      <c r="HY55" s="325"/>
      <c r="HZ55" s="325"/>
      <c r="IA55" s="325"/>
      <c r="IB55" s="325"/>
      <c r="IC55" s="325"/>
      <c r="ID55" s="325"/>
      <c r="IE55" s="325"/>
      <c r="IF55" s="325"/>
      <c r="IG55" s="325"/>
      <c r="IH55" s="325"/>
      <c r="II55" s="325"/>
      <c r="IJ55" s="325"/>
      <c r="IK55" s="325"/>
    </row>
    <row r="56" spans="1:245" ht="21" customHeight="1">
      <c r="A56" s="357" t="s">
        <v>179</v>
      </c>
      <c r="B56" s="341">
        <v>0</v>
      </c>
      <c r="C56" s="341">
        <v>0</v>
      </c>
      <c r="D56" s="342">
        <v>0</v>
      </c>
      <c r="E56" s="343">
        <v>0</v>
      </c>
      <c r="F56" s="353"/>
      <c r="G56" s="341">
        <v>0</v>
      </c>
      <c r="H56" s="341">
        <v>0</v>
      </c>
      <c r="I56" s="342">
        <v>0</v>
      </c>
      <c r="J56" s="343">
        <v>0</v>
      </c>
      <c r="K56" s="345"/>
      <c r="L56" s="342">
        <v>0</v>
      </c>
      <c r="M56" s="329"/>
      <c r="N56" s="329"/>
      <c r="O56" s="329"/>
      <c r="P56" s="329"/>
      <c r="Q56" s="329"/>
      <c r="R56" s="329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  <c r="AH56" s="325"/>
      <c r="AI56" s="325"/>
      <c r="AJ56" s="325"/>
      <c r="AK56" s="325"/>
      <c r="AL56" s="325"/>
      <c r="AM56" s="325"/>
      <c r="AN56" s="325"/>
      <c r="AO56" s="325"/>
      <c r="AP56" s="325"/>
      <c r="AQ56" s="325"/>
      <c r="AR56" s="325"/>
      <c r="AS56" s="325"/>
      <c r="AT56" s="325"/>
      <c r="AU56" s="325"/>
      <c r="AV56" s="325"/>
      <c r="AW56" s="325"/>
      <c r="AX56" s="325"/>
      <c r="AY56" s="325"/>
      <c r="AZ56" s="325"/>
      <c r="BA56" s="325"/>
      <c r="BB56" s="325"/>
      <c r="BC56" s="325"/>
      <c r="BD56" s="325"/>
      <c r="BE56" s="325"/>
      <c r="BF56" s="325"/>
      <c r="BG56" s="325"/>
      <c r="BH56" s="325"/>
      <c r="BI56" s="325"/>
      <c r="BJ56" s="325"/>
      <c r="BK56" s="325"/>
      <c r="BL56" s="325"/>
      <c r="BM56" s="325"/>
      <c r="BN56" s="325"/>
      <c r="BO56" s="325"/>
      <c r="BP56" s="325"/>
      <c r="BQ56" s="325"/>
      <c r="BR56" s="325"/>
      <c r="BS56" s="325"/>
      <c r="BT56" s="325"/>
      <c r="BU56" s="325"/>
      <c r="BV56" s="325"/>
      <c r="BW56" s="325"/>
      <c r="BX56" s="325"/>
      <c r="BY56" s="325"/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25"/>
      <c r="CV56" s="325"/>
      <c r="CW56" s="325"/>
      <c r="CX56" s="325"/>
      <c r="CY56" s="325"/>
      <c r="CZ56" s="325"/>
      <c r="DA56" s="325"/>
      <c r="DB56" s="325"/>
      <c r="DC56" s="325"/>
      <c r="DD56" s="325"/>
      <c r="DE56" s="325"/>
      <c r="DF56" s="325"/>
      <c r="DG56" s="325"/>
      <c r="DH56" s="325"/>
      <c r="DI56" s="325"/>
      <c r="DJ56" s="325"/>
      <c r="DK56" s="325"/>
      <c r="DL56" s="325"/>
      <c r="DM56" s="325"/>
      <c r="DN56" s="325"/>
      <c r="DO56" s="325"/>
      <c r="DP56" s="325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  <c r="EE56" s="325"/>
      <c r="EF56" s="325"/>
      <c r="EG56" s="325"/>
      <c r="EH56" s="325"/>
      <c r="EI56" s="325"/>
      <c r="EJ56" s="325"/>
      <c r="EK56" s="325"/>
      <c r="EL56" s="325"/>
      <c r="EM56" s="325"/>
      <c r="EN56" s="325"/>
      <c r="EO56" s="325"/>
      <c r="EP56" s="325"/>
      <c r="EQ56" s="325"/>
      <c r="ER56" s="325"/>
      <c r="ES56" s="325"/>
      <c r="ET56" s="325"/>
      <c r="EU56" s="325"/>
      <c r="EV56" s="325"/>
      <c r="EW56" s="325"/>
      <c r="EX56" s="325"/>
      <c r="EY56" s="325"/>
      <c r="EZ56" s="325"/>
      <c r="FA56" s="325"/>
      <c r="FB56" s="325"/>
      <c r="FC56" s="325"/>
      <c r="FD56" s="325"/>
      <c r="FE56" s="325"/>
      <c r="FF56" s="325"/>
      <c r="FG56" s="325"/>
      <c r="FH56" s="325"/>
      <c r="FI56" s="325"/>
      <c r="FJ56" s="325"/>
      <c r="FK56" s="325"/>
      <c r="FL56" s="325"/>
      <c r="FM56" s="325"/>
      <c r="FN56" s="325"/>
      <c r="FO56" s="325"/>
      <c r="FP56" s="325"/>
      <c r="FQ56" s="325"/>
      <c r="FR56" s="325"/>
      <c r="FS56" s="325"/>
      <c r="FT56" s="325"/>
      <c r="FU56" s="325"/>
      <c r="FV56" s="325"/>
      <c r="FW56" s="325"/>
      <c r="FX56" s="325"/>
      <c r="FY56" s="325"/>
      <c r="FZ56" s="325"/>
      <c r="GA56" s="325"/>
      <c r="GB56" s="325"/>
      <c r="GC56" s="325"/>
      <c r="GD56" s="325"/>
      <c r="GE56" s="325"/>
      <c r="GF56" s="325"/>
      <c r="GG56" s="325"/>
      <c r="GH56" s="325"/>
      <c r="GI56" s="325"/>
      <c r="GJ56" s="325"/>
      <c r="GK56" s="325"/>
      <c r="GL56" s="325"/>
      <c r="GM56" s="325"/>
      <c r="GN56" s="325"/>
      <c r="GO56" s="325"/>
      <c r="GP56" s="325"/>
      <c r="GQ56" s="325"/>
      <c r="GR56" s="325"/>
      <c r="GS56" s="325"/>
      <c r="GT56" s="325"/>
      <c r="GU56" s="325"/>
      <c r="GV56" s="325"/>
      <c r="GW56" s="325"/>
      <c r="GX56" s="325"/>
      <c r="GY56" s="325"/>
      <c r="GZ56" s="325"/>
      <c r="HA56" s="325"/>
      <c r="HB56" s="325"/>
      <c r="HC56" s="325"/>
      <c r="HD56" s="325"/>
      <c r="HE56" s="325"/>
      <c r="HF56" s="325"/>
      <c r="HG56" s="325"/>
      <c r="HH56" s="325"/>
      <c r="HI56" s="325"/>
      <c r="HJ56" s="325"/>
      <c r="HK56" s="325"/>
      <c r="HL56" s="325"/>
      <c r="HM56" s="325"/>
      <c r="HN56" s="325"/>
      <c r="HO56" s="325"/>
      <c r="HP56" s="325"/>
      <c r="HQ56" s="325"/>
      <c r="HR56" s="325"/>
      <c r="HS56" s="325"/>
      <c r="HT56" s="325"/>
      <c r="HU56" s="325"/>
      <c r="HV56" s="325"/>
      <c r="HW56" s="325"/>
      <c r="HX56" s="325"/>
      <c r="HY56" s="325"/>
      <c r="HZ56" s="325"/>
      <c r="IA56" s="325"/>
      <c r="IB56" s="325"/>
      <c r="IC56" s="325"/>
      <c r="ID56" s="325"/>
      <c r="IE56" s="325"/>
      <c r="IF56" s="325"/>
      <c r="IG56" s="325"/>
      <c r="IH56" s="325"/>
      <c r="II56" s="325"/>
      <c r="IJ56" s="325"/>
      <c r="IK56" s="325"/>
    </row>
    <row r="57" spans="1:245" ht="21" customHeight="1">
      <c r="A57" s="357" t="s">
        <v>190</v>
      </c>
      <c r="B57" s="341">
        <v>0</v>
      </c>
      <c r="C57" s="341">
        <v>0</v>
      </c>
      <c r="D57" s="342">
        <v>0</v>
      </c>
      <c r="E57" s="343">
        <v>0</v>
      </c>
      <c r="F57" s="353"/>
      <c r="G57" s="341">
        <v>0</v>
      </c>
      <c r="H57" s="341">
        <v>0</v>
      </c>
      <c r="I57" s="342">
        <v>0</v>
      </c>
      <c r="J57" s="343">
        <v>0</v>
      </c>
      <c r="K57" s="345"/>
      <c r="L57" s="342">
        <v>0</v>
      </c>
      <c r="M57" s="329"/>
      <c r="N57" s="329"/>
      <c r="O57" s="329"/>
      <c r="P57" s="329"/>
      <c r="Q57" s="329"/>
      <c r="R57" s="329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  <c r="AH57" s="325"/>
      <c r="AI57" s="325"/>
      <c r="AJ57" s="325"/>
      <c r="AK57" s="325"/>
      <c r="AL57" s="325"/>
      <c r="AM57" s="325"/>
      <c r="AN57" s="325"/>
      <c r="AO57" s="325"/>
      <c r="AP57" s="325"/>
      <c r="AQ57" s="325"/>
      <c r="AR57" s="325"/>
      <c r="AS57" s="325"/>
      <c r="AT57" s="325"/>
      <c r="AU57" s="325"/>
      <c r="AV57" s="325"/>
      <c r="AW57" s="325"/>
      <c r="AX57" s="325"/>
      <c r="AY57" s="325"/>
      <c r="AZ57" s="325"/>
      <c r="BA57" s="325"/>
      <c r="BB57" s="325"/>
      <c r="BC57" s="325"/>
      <c r="BD57" s="325"/>
      <c r="BE57" s="325"/>
      <c r="BF57" s="325"/>
      <c r="BG57" s="325"/>
      <c r="BH57" s="325"/>
      <c r="BI57" s="325"/>
      <c r="BJ57" s="325"/>
      <c r="BK57" s="325"/>
      <c r="BL57" s="325"/>
      <c r="BM57" s="325"/>
      <c r="BN57" s="325"/>
      <c r="BO57" s="325"/>
      <c r="BP57" s="325"/>
      <c r="BQ57" s="325"/>
      <c r="BR57" s="325"/>
      <c r="BS57" s="325"/>
      <c r="BT57" s="325"/>
      <c r="BU57" s="325"/>
      <c r="BV57" s="325"/>
      <c r="BW57" s="325"/>
      <c r="BX57" s="325"/>
      <c r="BY57" s="325"/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25"/>
      <c r="CV57" s="325"/>
      <c r="CW57" s="325"/>
      <c r="CX57" s="325"/>
      <c r="CY57" s="325"/>
      <c r="CZ57" s="325"/>
      <c r="DA57" s="325"/>
      <c r="DB57" s="325"/>
      <c r="DC57" s="325"/>
      <c r="DD57" s="325"/>
      <c r="DE57" s="325"/>
      <c r="DF57" s="325"/>
      <c r="DG57" s="325"/>
      <c r="DH57" s="325"/>
      <c r="DI57" s="325"/>
      <c r="DJ57" s="325"/>
      <c r="DK57" s="325"/>
      <c r="DL57" s="325"/>
      <c r="DM57" s="325"/>
      <c r="DN57" s="325"/>
      <c r="DO57" s="325"/>
      <c r="DP57" s="325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  <c r="EE57" s="325"/>
      <c r="EF57" s="325"/>
      <c r="EG57" s="325"/>
      <c r="EH57" s="325"/>
      <c r="EI57" s="325"/>
      <c r="EJ57" s="325"/>
      <c r="EK57" s="325"/>
      <c r="EL57" s="325"/>
      <c r="EM57" s="325"/>
      <c r="EN57" s="325"/>
      <c r="EO57" s="325"/>
      <c r="EP57" s="325"/>
      <c r="EQ57" s="325"/>
      <c r="ER57" s="325"/>
      <c r="ES57" s="325"/>
      <c r="ET57" s="325"/>
      <c r="EU57" s="325"/>
      <c r="EV57" s="325"/>
      <c r="EW57" s="325"/>
      <c r="EX57" s="325"/>
      <c r="EY57" s="325"/>
      <c r="EZ57" s="325"/>
      <c r="FA57" s="325"/>
      <c r="FB57" s="325"/>
      <c r="FC57" s="325"/>
      <c r="FD57" s="325"/>
      <c r="FE57" s="325"/>
      <c r="FF57" s="325"/>
      <c r="FG57" s="325"/>
      <c r="FH57" s="325"/>
      <c r="FI57" s="325"/>
      <c r="FJ57" s="325"/>
      <c r="FK57" s="325"/>
      <c r="FL57" s="325"/>
      <c r="FM57" s="325"/>
      <c r="FN57" s="325"/>
      <c r="FO57" s="325"/>
      <c r="FP57" s="325"/>
      <c r="FQ57" s="325"/>
      <c r="FR57" s="325"/>
      <c r="FS57" s="325"/>
      <c r="FT57" s="325"/>
      <c r="FU57" s="325"/>
      <c r="FV57" s="325"/>
      <c r="FW57" s="325"/>
      <c r="FX57" s="325"/>
      <c r="FY57" s="325"/>
      <c r="FZ57" s="325"/>
      <c r="GA57" s="325"/>
      <c r="GB57" s="325"/>
      <c r="GC57" s="325"/>
      <c r="GD57" s="325"/>
      <c r="GE57" s="325"/>
      <c r="GF57" s="325"/>
      <c r="GG57" s="325"/>
      <c r="GH57" s="325"/>
      <c r="GI57" s="325"/>
      <c r="GJ57" s="325"/>
      <c r="GK57" s="325"/>
      <c r="GL57" s="325"/>
      <c r="GM57" s="325"/>
      <c r="GN57" s="325"/>
      <c r="GO57" s="325"/>
      <c r="GP57" s="325"/>
      <c r="GQ57" s="325"/>
      <c r="GR57" s="325"/>
      <c r="GS57" s="325"/>
      <c r="GT57" s="325"/>
      <c r="GU57" s="325"/>
      <c r="GV57" s="325"/>
      <c r="GW57" s="325"/>
      <c r="GX57" s="325"/>
      <c r="GY57" s="325"/>
      <c r="GZ57" s="325"/>
      <c r="HA57" s="325"/>
      <c r="HB57" s="325"/>
      <c r="HC57" s="325"/>
      <c r="HD57" s="325"/>
      <c r="HE57" s="325"/>
      <c r="HF57" s="325"/>
      <c r="HG57" s="325"/>
      <c r="HH57" s="325"/>
      <c r="HI57" s="325"/>
      <c r="HJ57" s="325"/>
      <c r="HK57" s="325"/>
      <c r="HL57" s="325"/>
      <c r="HM57" s="325"/>
      <c r="HN57" s="325"/>
      <c r="HO57" s="325"/>
      <c r="HP57" s="325"/>
      <c r="HQ57" s="325"/>
      <c r="HR57" s="325"/>
      <c r="HS57" s="325"/>
      <c r="HT57" s="325"/>
      <c r="HU57" s="325"/>
      <c r="HV57" s="325"/>
      <c r="HW57" s="325"/>
      <c r="HX57" s="325"/>
      <c r="HY57" s="325"/>
      <c r="HZ57" s="325"/>
      <c r="IA57" s="325"/>
      <c r="IB57" s="325"/>
      <c r="IC57" s="325"/>
      <c r="ID57" s="325"/>
      <c r="IE57" s="325"/>
      <c r="IF57" s="325"/>
      <c r="IG57" s="325"/>
      <c r="IH57" s="325"/>
      <c r="II57" s="325"/>
      <c r="IJ57" s="325"/>
      <c r="IK57" s="325"/>
    </row>
    <row r="58" spans="1:245" ht="6.95" customHeight="1">
      <c r="A58" s="350"/>
      <c r="B58" s="351"/>
      <c r="C58" s="351"/>
      <c r="D58" s="352"/>
      <c r="E58" s="351"/>
      <c r="F58" s="353"/>
      <c r="G58" s="351"/>
      <c r="H58" s="351"/>
      <c r="I58" s="352"/>
      <c r="J58" s="351"/>
      <c r="K58" s="345"/>
      <c r="L58" s="352"/>
      <c r="M58" s="329"/>
      <c r="N58" s="329"/>
      <c r="O58" s="329"/>
      <c r="P58" s="329"/>
      <c r="Q58" s="329"/>
      <c r="R58" s="329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  <c r="AS58" s="325"/>
      <c r="AT58" s="325"/>
      <c r="AU58" s="325"/>
      <c r="AV58" s="325"/>
      <c r="AW58" s="325"/>
      <c r="AX58" s="325"/>
      <c r="AY58" s="325"/>
      <c r="AZ58" s="325"/>
      <c r="BA58" s="325"/>
      <c r="BB58" s="325"/>
      <c r="BC58" s="325"/>
      <c r="BD58" s="325"/>
      <c r="BE58" s="325"/>
      <c r="BF58" s="325"/>
      <c r="BG58" s="325"/>
      <c r="BH58" s="325"/>
      <c r="BI58" s="325"/>
      <c r="BJ58" s="325"/>
      <c r="BK58" s="325"/>
      <c r="BL58" s="325"/>
      <c r="BM58" s="325"/>
      <c r="BN58" s="325"/>
      <c r="BO58" s="325"/>
      <c r="BP58" s="325"/>
      <c r="BQ58" s="325"/>
      <c r="BR58" s="325"/>
      <c r="BS58" s="325"/>
      <c r="BT58" s="325"/>
      <c r="BU58" s="325"/>
      <c r="BV58" s="325"/>
      <c r="BW58" s="325"/>
      <c r="BX58" s="325"/>
      <c r="BY58" s="325"/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25"/>
      <c r="CV58" s="325"/>
      <c r="CW58" s="325"/>
      <c r="CX58" s="325"/>
      <c r="CY58" s="325"/>
      <c r="CZ58" s="325"/>
      <c r="DA58" s="325"/>
      <c r="DB58" s="325"/>
      <c r="DC58" s="325"/>
      <c r="DD58" s="325"/>
      <c r="DE58" s="325"/>
      <c r="DF58" s="325"/>
      <c r="DG58" s="325"/>
      <c r="DH58" s="325"/>
      <c r="DI58" s="325"/>
      <c r="DJ58" s="325"/>
      <c r="DK58" s="325"/>
      <c r="DL58" s="325"/>
      <c r="DM58" s="325"/>
      <c r="DN58" s="325"/>
      <c r="DO58" s="325"/>
      <c r="DP58" s="325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  <c r="EE58" s="325"/>
      <c r="EF58" s="325"/>
      <c r="EG58" s="325"/>
      <c r="EH58" s="325"/>
      <c r="EI58" s="325"/>
      <c r="EJ58" s="325"/>
      <c r="EK58" s="325"/>
      <c r="EL58" s="325"/>
      <c r="EM58" s="325"/>
      <c r="EN58" s="325"/>
      <c r="EO58" s="325"/>
      <c r="EP58" s="325"/>
      <c r="EQ58" s="325"/>
      <c r="ER58" s="325"/>
      <c r="ES58" s="325"/>
      <c r="ET58" s="325"/>
      <c r="EU58" s="325"/>
      <c r="EV58" s="325"/>
      <c r="EW58" s="325"/>
      <c r="EX58" s="325"/>
      <c r="EY58" s="325"/>
      <c r="EZ58" s="325"/>
      <c r="FA58" s="325"/>
      <c r="FB58" s="325"/>
      <c r="FC58" s="325"/>
      <c r="FD58" s="325"/>
      <c r="FE58" s="325"/>
      <c r="FF58" s="325"/>
      <c r="FG58" s="325"/>
      <c r="FH58" s="325"/>
      <c r="FI58" s="325"/>
      <c r="FJ58" s="325"/>
      <c r="FK58" s="325"/>
      <c r="FL58" s="325"/>
      <c r="FM58" s="325"/>
      <c r="FN58" s="325"/>
      <c r="FO58" s="325"/>
      <c r="FP58" s="325"/>
      <c r="FQ58" s="325"/>
      <c r="FR58" s="325"/>
      <c r="FS58" s="325"/>
      <c r="FT58" s="325"/>
      <c r="FU58" s="325"/>
      <c r="FV58" s="325"/>
      <c r="FW58" s="325"/>
      <c r="FX58" s="325"/>
      <c r="FY58" s="325"/>
      <c r="FZ58" s="325"/>
      <c r="GA58" s="325"/>
      <c r="GB58" s="325"/>
      <c r="GC58" s="325"/>
      <c r="GD58" s="325"/>
      <c r="GE58" s="325"/>
      <c r="GF58" s="325"/>
      <c r="GG58" s="325"/>
      <c r="GH58" s="325"/>
      <c r="GI58" s="325"/>
      <c r="GJ58" s="325"/>
      <c r="GK58" s="325"/>
      <c r="GL58" s="325"/>
      <c r="GM58" s="325"/>
      <c r="GN58" s="325"/>
      <c r="GO58" s="325"/>
      <c r="GP58" s="325"/>
      <c r="GQ58" s="325"/>
      <c r="GR58" s="325"/>
      <c r="GS58" s="325"/>
      <c r="GT58" s="325"/>
      <c r="GU58" s="325"/>
      <c r="GV58" s="325"/>
      <c r="GW58" s="325"/>
      <c r="GX58" s="325"/>
      <c r="GY58" s="325"/>
      <c r="GZ58" s="325"/>
      <c r="HA58" s="325"/>
      <c r="HB58" s="325"/>
      <c r="HC58" s="325"/>
      <c r="HD58" s="325"/>
      <c r="HE58" s="325"/>
      <c r="HF58" s="325"/>
      <c r="HG58" s="325"/>
      <c r="HH58" s="325"/>
      <c r="HI58" s="325"/>
      <c r="HJ58" s="325"/>
      <c r="HK58" s="325"/>
      <c r="HL58" s="325"/>
      <c r="HM58" s="325"/>
      <c r="HN58" s="325"/>
      <c r="HO58" s="325"/>
      <c r="HP58" s="325"/>
      <c r="HQ58" s="325"/>
      <c r="HR58" s="325"/>
      <c r="HS58" s="325"/>
      <c r="HT58" s="325"/>
      <c r="HU58" s="325"/>
      <c r="HV58" s="325"/>
      <c r="HW58" s="325"/>
      <c r="HX58" s="325"/>
      <c r="HY58" s="325"/>
      <c r="HZ58" s="325"/>
      <c r="IA58" s="325"/>
      <c r="IB58" s="325"/>
      <c r="IC58" s="325"/>
      <c r="ID58" s="325"/>
      <c r="IE58" s="325"/>
      <c r="IF58" s="325"/>
      <c r="IG58" s="325"/>
      <c r="IH58" s="325"/>
      <c r="II58" s="325"/>
      <c r="IJ58" s="325"/>
      <c r="IK58" s="325"/>
    </row>
    <row r="59" spans="1:245" ht="30.75" customHeight="1">
      <c r="A59" s="358" t="s">
        <v>192</v>
      </c>
      <c r="B59" s="355">
        <v>1</v>
      </c>
      <c r="C59" s="355">
        <v>0</v>
      </c>
      <c r="D59" s="355">
        <v>1</v>
      </c>
      <c r="E59" s="355">
        <v>14.285714285714286</v>
      </c>
      <c r="F59" s="330"/>
      <c r="G59" s="355">
        <v>5</v>
      </c>
      <c r="H59" s="355">
        <v>1</v>
      </c>
      <c r="I59" s="355">
        <v>6</v>
      </c>
      <c r="J59" s="355">
        <v>85.714285714285708</v>
      </c>
      <c r="K59" s="345"/>
      <c r="L59" s="355">
        <v>7</v>
      </c>
    </row>
    <row r="60" spans="1:245" ht="6.95" customHeight="1">
      <c r="A60" s="350"/>
      <c r="B60" s="351"/>
      <c r="C60" s="351"/>
      <c r="D60" s="352"/>
      <c r="E60" s="359"/>
      <c r="F60" s="330"/>
      <c r="G60" s="351"/>
      <c r="H60" s="351"/>
      <c r="I60" s="352"/>
      <c r="J60" s="351"/>
      <c r="K60" s="345"/>
      <c r="L60" s="352"/>
    </row>
    <row r="61" spans="1:245" ht="36" customHeight="1">
      <c r="A61" s="354" t="s">
        <v>90</v>
      </c>
      <c r="B61" s="355">
        <v>136</v>
      </c>
      <c r="C61" s="355">
        <v>162</v>
      </c>
      <c r="D61" s="355">
        <v>298</v>
      </c>
      <c r="E61" s="355">
        <v>88.165680473372788</v>
      </c>
      <c r="F61" s="330"/>
      <c r="G61" s="355">
        <v>22</v>
      </c>
      <c r="H61" s="355">
        <v>18</v>
      </c>
      <c r="I61" s="355">
        <v>40</v>
      </c>
      <c r="J61" s="355">
        <v>11.834319526627219</v>
      </c>
      <c r="K61" s="345"/>
      <c r="L61" s="355">
        <v>338</v>
      </c>
    </row>
    <row r="62" spans="1:245" ht="5.25" customHeight="1">
      <c r="A62" s="353"/>
      <c r="B62" s="353"/>
      <c r="C62" s="353"/>
      <c r="D62" s="330"/>
      <c r="E62" s="330"/>
      <c r="F62" s="330"/>
      <c r="G62" s="353"/>
      <c r="H62" s="353"/>
      <c r="I62" s="360"/>
      <c r="J62" s="330"/>
      <c r="K62" s="353"/>
      <c r="L62" s="353"/>
    </row>
    <row r="63" spans="1:245" ht="15" customHeight="1">
      <c r="A63" s="361" t="s">
        <v>574</v>
      </c>
      <c r="B63" s="353"/>
      <c r="C63" s="353"/>
      <c r="D63" s="330"/>
      <c r="E63" s="330"/>
      <c r="F63" s="330"/>
      <c r="G63" s="353"/>
      <c r="H63" s="353"/>
      <c r="I63" s="360"/>
      <c r="J63" s="330"/>
      <c r="K63" s="353"/>
      <c r="L63" s="353"/>
    </row>
    <row r="64" spans="1:245" ht="15" customHeight="1">
      <c r="A64" s="361" t="s">
        <v>265</v>
      </c>
      <c r="B64" s="353"/>
      <c r="C64" s="353"/>
      <c r="D64" s="330"/>
      <c r="E64" s="330"/>
      <c r="F64" s="330"/>
      <c r="G64" s="353"/>
      <c r="H64" s="353"/>
      <c r="I64" s="360"/>
      <c r="J64" s="330"/>
      <c r="K64" s="353"/>
      <c r="L64" s="353"/>
    </row>
  </sheetData>
  <sheetProtection formatCells="0"/>
  <protectedRanges>
    <protectedRange sqref="I6:J9 A5:B8 F5:H9 C5:C40 F10:F27 B9:B40 D6:E61 G10:J61 B41:C61 K5:L61" name="Rango1"/>
  </protectedRanges>
  <mergeCells count="14">
    <mergeCell ref="G6:G7"/>
    <mergeCell ref="H6:H7"/>
    <mergeCell ref="I6:I7"/>
    <mergeCell ref="J6:J7"/>
    <mergeCell ref="A1:L1"/>
    <mergeCell ref="A2:M2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B9:C61 G9:H61" xr:uid="{4B944EAB-4DF8-4BB7-8C0E-88B717887BE5}">
      <formula1>0</formula1>
      <formula2>1000</formula2>
    </dataValidation>
  </dataValidations>
  <printOptions horizontalCentered="1"/>
  <pageMargins left="0.23622047244094491" right="0.23622047244094491" top="0.85" bottom="0.39370078740157483" header="0.19685039370078741" footer="0.19685039370078741"/>
  <pageSetup scale="40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18" zoomScale="40" zoomScaleNormal="70" zoomScaleSheetLayoutView="40" zoomScalePageLayoutView="40" workbookViewId="0">
      <selection activeCell="T42" sqref="T42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16" t="s">
        <v>38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16" t="s">
        <v>88</v>
      </c>
      <c r="B4" s="516"/>
      <c r="C4" s="516"/>
      <c r="D4" s="516"/>
      <c r="E4" s="516"/>
      <c r="F4" s="516"/>
      <c r="G4" s="516"/>
      <c r="H4" s="516"/>
      <c r="I4" s="516"/>
      <c r="J4" s="516"/>
      <c r="K4" s="516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07" t="s">
        <v>37</v>
      </c>
      <c r="C6" s="507"/>
      <c r="E6" s="511" t="s">
        <v>35</v>
      </c>
      <c r="F6" s="512"/>
      <c r="H6" s="508" t="s">
        <v>36</v>
      </c>
      <c r="I6" s="508"/>
      <c r="J6" s="27"/>
      <c r="K6" s="27"/>
    </row>
    <row r="7" spans="1:11" ht="30" customHeight="1">
      <c r="B7" s="507"/>
      <c r="C7" s="507"/>
      <c r="E7" s="512"/>
      <c r="F7" s="512"/>
      <c r="H7" s="508"/>
      <c r="I7" s="508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13">
        <v>7944</v>
      </c>
      <c r="C16" s="514"/>
      <c r="E16" s="513">
        <v>7944</v>
      </c>
      <c r="F16" s="514"/>
      <c r="H16" s="513">
        <v>8579</v>
      </c>
      <c r="I16" s="514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11" t="s">
        <v>41</v>
      </c>
      <c r="C19" s="512"/>
      <c r="E19" s="511" t="s">
        <v>42</v>
      </c>
      <c r="F19" s="511"/>
      <c r="H19" s="511" t="s">
        <v>43</v>
      </c>
      <c r="I19" s="512"/>
    </row>
    <row r="20" spans="1:11" s="38" customFormat="1" ht="31.5" customHeight="1">
      <c r="B20" s="512"/>
      <c r="C20" s="512"/>
      <c r="E20" s="511"/>
      <c r="F20" s="511"/>
      <c r="H20" s="512"/>
      <c r="I20" s="512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10"/>
      <c r="J25" s="510"/>
      <c r="K25" s="510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13">
        <v>27496</v>
      </c>
      <c r="C30" s="514"/>
      <c r="E30" s="513">
        <v>7337</v>
      </c>
      <c r="F30" s="514"/>
      <c r="H30" s="513">
        <v>338</v>
      </c>
      <c r="I30" s="514"/>
    </row>
    <row r="31" spans="1:11" ht="30" customHeight="1" thickTop="1"/>
    <row r="32" spans="1:11" ht="54.95" customHeight="1"/>
    <row r="33" spans="1:11" ht="30" customHeight="1">
      <c r="B33" s="511" t="s">
        <v>46</v>
      </c>
      <c r="C33" s="512"/>
      <c r="E33" s="512" t="s">
        <v>39</v>
      </c>
      <c r="F33" s="512"/>
      <c r="H33" s="511" t="s">
        <v>40</v>
      </c>
      <c r="I33" s="512"/>
    </row>
    <row r="34" spans="1:11" ht="30" customHeight="1">
      <c r="B34" s="512"/>
      <c r="C34" s="512"/>
      <c r="E34" s="512"/>
      <c r="F34" s="512"/>
      <c r="H34" s="512"/>
      <c r="I34" s="512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13">
        <v>3329</v>
      </c>
      <c r="C44" s="514"/>
      <c r="E44" s="513">
        <v>3340</v>
      </c>
      <c r="F44" s="514"/>
      <c r="H44" s="513">
        <v>3340</v>
      </c>
      <c r="I44" s="514"/>
    </row>
    <row r="45" spans="1:11" ht="32.25" customHeight="1" thickTop="1">
      <c r="A45" s="509"/>
      <c r="B45" s="509"/>
      <c r="C45" s="509"/>
      <c r="D45" s="509"/>
      <c r="E45" s="509"/>
      <c r="F45" s="509"/>
      <c r="G45" s="509"/>
      <c r="H45" s="509"/>
      <c r="I45" s="509"/>
      <c r="J45" s="1">
        <v>236</v>
      </c>
    </row>
    <row r="46" spans="1:11" ht="34.5" customHeight="1">
      <c r="A46" s="469" t="s">
        <v>51</v>
      </c>
    </row>
    <row r="47" spans="1:11" ht="30" customHeight="1">
      <c r="A47" s="515" t="s">
        <v>620</v>
      </c>
      <c r="B47" s="515"/>
      <c r="C47" s="515"/>
      <c r="D47" s="515"/>
      <c r="E47" s="515"/>
      <c r="F47" s="515"/>
      <c r="G47" s="515"/>
      <c r="H47" s="515"/>
      <c r="I47" s="515"/>
      <c r="J47" s="515"/>
      <c r="K47" s="515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05"/>
      <c r="B2862" s="506"/>
      <c r="C2862" s="506"/>
      <c r="D2862" s="506"/>
      <c r="E2862" s="506"/>
      <c r="F2862" s="506"/>
      <c r="G2862" s="506"/>
      <c r="H2862" s="506"/>
      <c r="I2862" s="506"/>
      <c r="J2862" s="506"/>
    </row>
  </sheetData>
  <mergeCells count="24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</mergeCells>
  <printOptions horizontalCentered="1"/>
  <pageMargins left="0.51181102362204722" right="0.51181102362204722" top="0.99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C9BD-4647-4A75-B185-7E0B6DF4955F}">
  <sheetPr codeName="Hoja30">
    <tabColor theme="0" tint="-0.14999847407452621"/>
    <pageSetUpPr fitToPage="1"/>
  </sheetPr>
  <dimension ref="A1:Q61"/>
  <sheetViews>
    <sheetView view="pageBreakPreview" topLeftCell="A17" zoomScale="85" zoomScaleNormal="100" zoomScaleSheetLayoutView="85" workbookViewId="0">
      <selection activeCell="H67" sqref="H67"/>
    </sheetView>
  </sheetViews>
  <sheetFormatPr baseColWidth="10" defaultColWidth="11.42578125" defaultRowHeight="12.75"/>
  <cols>
    <col min="1" max="1" width="4.140625" style="303" customWidth="1"/>
    <col min="2" max="2" width="5" style="303" customWidth="1"/>
    <col min="3" max="4" width="2.85546875" style="303" customWidth="1"/>
    <col min="5" max="16384" width="11.42578125" style="303"/>
  </cols>
  <sheetData>
    <row r="1" spans="1:17" ht="40.5" customHeight="1">
      <c r="A1" s="302" t="s">
        <v>580</v>
      </c>
      <c r="B1" s="302" t="s">
        <v>576</v>
      </c>
      <c r="E1" s="569" t="s">
        <v>581</v>
      </c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</row>
    <row r="2" spans="1:17" ht="20.100000000000001" customHeight="1">
      <c r="A2" s="302" t="s">
        <v>63</v>
      </c>
      <c r="B2" s="305">
        <v>48</v>
      </c>
      <c r="E2" s="569" t="str">
        <f>UPPER('[4]TOTAL CF Y EF'!L4&amp; " "&amp; '[4]TOTAL CF Y EF'!L3)</f>
        <v>NOVIEMBRE 2023</v>
      </c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</row>
    <row r="3" spans="1:17" ht="9" customHeight="1">
      <c r="A3" s="302" t="s">
        <v>69</v>
      </c>
      <c r="B3" s="305">
        <v>29</v>
      </c>
    </row>
    <row r="4" spans="1:17" ht="9" customHeight="1">
      <c r="A4" s="302" t="s">
        <v>84</v>
      </c>
      <c r="B4" s="305">
        <v>25</v>
      </c>
    </row>
    <row r="5" spans="1:17" ht="9" customHeight="1">
      <c r="A5" s="302" t="s">
        <v>82</v>
      </c>
      <c r="B5" s="305">
        <v>23</v>
      </c>
    </row>
    <row r="6" spans="1:17" ht="9" customHeight="1">
      <c r="A6" s="302" t="s">
        <v>68</v>
      </c>
      <c r="B6" s="305">
        <v>23</v>
      </c>
    </row>
    <row r="7" spans="1:17" ht="9" customHeight="1">
      <c r="A7" s="302" t="s">
        <v>61</v>
      </c>
      <c r="B7" s="305">
        <v>18</v>
      </c>
    </row>
    <row r="8" spans="1:17" ht="9" customHeight="1">
      <c r="A8" s="302" t="s">
        <v>75</v>
      </c>
      <c r="B8" s="305">
        <v>16</v>
      </c>
    </row>
    <row r="9" spans="1:17" ht="9" customHeight="1">
      <c r="A9" s="302" t="s">
        <v>62</v>
      </c>
      <c r="B9" s="305">
        <v>15</v>
      </c>
    </row>
    <row r="10" spans="1:17" ht="9" customHeight="1">
      <c r="A10" s="302" t="s">
        <v>66</v>
      </c>
      <c r="B10" s="305">
        <v>13</v>
      </c>
    </row>
    <row r="11" spans="1:17" ht="9" customHeight="1">
      <c r="A11" s="302" t="s">
        <v>70</v>
      </c>
      <c r="B11" s="305">
        <v>13</v>
      </c>
    </row>
    <row r="12" spans="1:17" ht="9" customHeight="1">
      <c r="A12" s="302" t="s">
        <v>81</v>
      </c>
      <c r="B12" s="305">
        <v>12</v>
      </c>
    </row>
    <row r="13" spans="1:17" ht="9" customHeight="1">
      <c r="A13" s="302" t="s">
        <v>79</v>
      </c>
      <c r="B13" s="305">
        <v>10</v>
      </c>
      <c r="M13" s="578" t="s">
        <v>266</v>
      </c>
      <c r="N13" s="579">
        <f>[4]MUJERESXEDAD!M61</f>
        <v>338</v>
      </c>
    </row>
    <row r="14" spans="1:17" ht="9" customHeight="1">
      <c r="A14" s="302" t="s">
        <v>71</v>
      </c>
      <c r="B14" s="305">
        <v>9</v>
      </c>
      <c r="M14" s="578"/>
      <c r="N14" s="579"/>
    </row>
    <row r="15" spans="1:17" ht="9" customHeight="1">
      <c r="A15" s="302" t="s">
        <v>78</v>
      </c>
      <c r="B15" s="305">
        <v>9</v>
      </c>
    </row>
    <row r="16" spans="1:17" ht="9" customHeight="1">
      <c r="A16" s="302" t="s">
        <v>74</v>
      </c>
      <c r="B16" s="305">
        <v>9</v>
      </c>
    </row>
    <row r="17" spans="1:5" ht="9" customHeight="1">
      <c r="A17" s="302" t="s">
        <v>80</v>
      </c>
      <c r="B17" s="305">
        <v>9</v>
      </c>
    </row>
    <row r="18" spans="1:5" ht="9" customHeight="1">
      <c r="A18" s="302" t="s">
        <v>67</v>
      </c>
      <c r="B18" s="305">
        <v>9</v>
      </c>
    </row>
    <row r="19" spans="1:5" ht="9" customHeight="1">
      <c r="A19" s="302" t="s">
        <v>65</v>
      </c>
      <c r="B19" s="305">
        <v>9</v>
      </c>
    </row>
    <row r="20" spans="1:5" ht="9" customHeight="1">
      <c r="A20" s="302" t="s">
        <v>77</v>
      </c>
      <c r="B20" s="305">
        <v>8</v>
      </c>
    </row>
    <row r="21" spans="1:5" ht="9" customHeight="1">
      <c r="A21" s="302" t="s">
        <v>180</v>
      </c>
      <c r="B21" s="305">
        <v>7</v>
      </c>
    </row>
    <row r="22" spans="1:5" ht="9" customHeight="1">
      <c r="A22" s="302" t="s">
        <v>72</v>
      </c>
      <c r="B22" s="305">
        <v>6</v>
      </c>
    </row>
    <row r="23" spans="1:5" ht="9" customHeight="1">
      <c r="A23" s="302" t="s">
        <v>64</v>
      </c>
      <c r="B23" s="305">
        <v>6</v>
      </c>
    </row>
    <row r="24" spans="1:5" ht="9" customHeight="1">
      <c r="A24" s="302" t="s">
        <v>83</v>
      </c>
      <c r="B24" s="305">
        <v>4</v>
      </c>
    </row>
    <row r="25" spans="1:5" ht="9" customHeight="1">
      <c r="A25" s="302" t="s">
        <v>73</v>
      </c>
      <c r="B25" s="305">
        <v>2</v>
      </c>
    </row>
    <row r="26" spans="1:5" ht="9" customHeight="1">
      <c r="A26" s="302" t="s">
        <v>76</v>
      </c>
      <c r="B26" s="305">
        <v>2</v>
      </c>
    </row>
    <row r="27" spans="1:5" ht="9" customHeight="1">
      <c r="A27" s="302" t="s">
        <v>86</v>
      </c>
      <c r="B27" s="305">
        <v>2</v>
      </c>
    </row>
    <row r="28" spans="1:5" ht="9" customHeight="1">
      <c r="A28" s="302" t="s">
        <v>57</v>
      </c>
      <c r="B28" s="305">
        <v>1</v>
      </c>
    </row>
    <row r="29" spans="1:5" ht="9" customHeight="1">
      <c r="A29" s="302" t="s">
        <v>55</v>
      </c>
      <c r="B29" s="305">
        <v>1</v>
      </c>
      <c r="E29" s="362"/>
    </row>
    <row r="30" spans="1:5" ht="9" customHeight="1">
      <c r="A30" s="302" t="s">
        <v>59</v>
      </c>
      <c r="B30" s="305">
        <v>0</v>
      </c>
      <c r="E30" s="362"/>
    </row>
    <row r="31" spans="1:5" ht="9" customHeight="1">
      <c r="A31" s="302" t="s">
        <v>60</v>
      </c>
      <c r="B31" s="305">
        <v>0</v>
      </c>
    </row>
    <row r="32" spans="1:5" ht="9" customHeight="1">
      <c r="A32" s="312" t="s">
        <v>58</v>
      </c>
      <c r="B32" s="363">
        <v>0</v>
      </c>
    </row>
    <row r="33" spans="1:2" ht="9" customHeight="1">
      <c r="A33" s="312" t="s">
        <v>56</v>
      </c>
      <c r="B33" s="363">
        <v>0</v>
      </c>
    </row>
    <row r="34" spans="1:2" ht="9" customHeight="1">
      <c r="A34" s="312" t="s">
        <v>85</v>
      </c>
      <c r="B34" s="363">
        <v>0</v>
      </c>
    </row>
    <row r="35" spans="1:2" ht="9" customHeight="1">
      <c r="A35" s="312" t="s">
        <v>365</v>
      </c>
      <c r="B35" s="363">
        <v>0</v>
      </c>
    </row>
    <row r="36" spans="1:2" ht="9" customHeight="1">
      <c r="A36" s="312" t="s">
        <v>183</v>
      </c>
      <c r="B36" s="363">
        <v>0</v>
      </c>
    </row>
    <row r="37" spans="1:2" ht="9" customHeight="1">
      <c r="A37" s="312" t="s">
        <v>184</v>
      </c>
      <c r="B37" s="363">
        <v>0</v>
      </c>
    </row>
    <row r="38" spans="1:2" ht="9" customHeight="1">
      <c r="A38" s="312" t="s">
        <v>366</v>
      </c>
      <c r="B38" s="363">
        <v>0</v>
      </c>
    </row>
    <row r="39" spans="1:2" ht="9" customHeight="1">
      <c r="A39" s="312" t="s">
        <v>185</v>
      </c>
      <c r="B39" s="363">
        <v>0</v>
      </c>
    </row>
    <row r="40" spans="1:2" ht="9" customHeight="1">
      <c r="A40" s="312" t="s">
        <v>186</v>
      </c>
      <c r="B40" s="363">
        <v>0</v>
      </c>
    </row>
    <row r="41" spans="1:2" ht="9" customHeight="1">
      <c r="A41" s="312" t="s">
        <v>187</v>
      </c>
      <c r="B41" s="363">
        <v>0</v>
      </c>
    </row>
    <row r="42" spans="1:2" ht="9" customHeight="1">
      <c r="A42" s="312" t="s">
        <v>188</v>
      </c>
      <c r="B42" s="363">
        <v>0</v>
      </c>
    </row>
    <row r="43" spans="1:2" ht="9" customHeight="1">
      <c r="A43" s="312" t="s">
        <v>189</v>
      </c>
      <c r="B43" s="363">
        <v>0</v>
      </c>
    </row>
    <row r="44" spans="1:2" ht="9" customHeight="1">
      <c r="A44" s="312" t="s">
        <v>181</v>
      </c>
      <c r="B44" s="363">
        <v>0</v>
      </c>
    </row>
    <row r="45" spans="1:2" ht="9" customHeight="1">
      <c r="A45" s="312" t="s">
        <v>182</v>
      </c>
      <c r="B45" s="363">
        <v>0</v>
      </c>
    </row>
    <row r="46" spans="1:2" ht="9" customHeight="1">
      <c r="A46" s="312" t="s">
        <v>179</v>
      </c>
      <c r="B46" s="363">
        <v>0</v>
      </c>
    </row>
    <row r="47" spans="1:2" ht="9" customHeight="1">
      <c r="A47" s="312" t="s">
        <v>190</v>
      </c>
      <c r="B47" s="363">
        <v>0</v>
      </c>
    </row>
    <row r="48" spans="1:2" ht="9" customHeight="1"/>
    <row r="49" spans="1:1" ht="9" customHeight="1"/>
    <row r="51" spans="1:1" ht="9" customHeight="1"/>
    <row r="52" spans="1:1" ht="9" customHeight="1"/>
    <row r="57" spans="1:1" ht="9" customHeight="1"/>
    <row r="58" spans="1:1" ht="9" customHeight="1"/>
    <row r="59" spans="1:1" ht="9" customHeight="1"/>
    <row r="60" spans="1:1">
      <c r="A60" s="313" t="s">
        <v>574</v>
      </c>
    </row>
    <row r="61" spans="1:1">
      <c r="A61" s="313" t="s">
        <v>265</v>
      </c>
    </row>
  </sheetData>
  <sheetProtection autoFilter="0"/>
  <protectedRanges>
    <protectedRange sqref="A1:B47 B50:B1048576 A50:A59 A62:A1048576" name="Rango1"/>
  </protectedRanges>
  <mergeCells count="4">
    <mergeCell ref="E1:Q1"/>
    <mergeCell ref="E2:Q2"/>
    <mergeCell ref="M13:M14"/>
    <mergeCell ref="N13:N14"/>
  </mergeCells>
  <printOptions horizontalCentered="1"/>
  <pageMargins left="0.23622047244094491" right="0.23622047244094491" top="0.94488188976377963" bottom="0.35433070866141736" header="0.19685039370078741" footer="0.31496062992125984"/>
  <pageSetup scale="82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FB2CA-9170-463E-81F7-ED27947B9A52}">
  <sheetPr codeName="Hoja31">
    <tabColor theme="0" tint="-0.14999847407452621"/>
  </sheetPr>
  <dimension ref="A1:L71"/>
  <sheetViews>
    <sheetView view="pageBreakPreview" topLeftCell="A23" zoomScale="40" zoomScaleNormal="60" zoomScaleSheetLayoutView="40" workbookViewId="0">
      <selection activeCell="A71" sqref="A71"/>
    </sheetView>
  </sheetViews>
  <sheetFormatPr baseColWidth="10" defaultColWidth="11.42578125" defaultRowHeight="15"/>
  <cols>
    <col min="1" max="1" width="100.7109375" style="364" customWidth="1"/>
    <col min="2" max="2" width="1.7109375" style="364" customWidth="1"/>
    <col min="3" max="10" width="30.7109375" style="364" customWidth="1"/>
    <col min="11" max="11" width="1.7109375" style="364" customWidth="1"/>
    <col min="12" max="12" width="30.7109375" style="364" customWidth="1"/>
    <col min="13" max="13" width="11.42578125" style="364" customWidth="1"/>
    <col min="14" max="16384" width="11.42578125" style="364"/>
  </cols>
  <sheetData>
    <row r="1" spans="1:12" ht="36.75" customHeight="1">
      <c r="A1" s="580" t="s">
        <v>582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</row>
    <row r="2" spans="1:12" ht="30.75" customHeight="1">
      <c r="A2" s="580" t="str">
        <f>UPPER('[7]TOTAL CF Y EF'!P4&amp; " "&amp; '[7]TOTAL CF Y EF'!P3)</f>
        <v>NOVIEMBRE 2023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</row>
    <row r="3" spans="1:12" ht="30.75" hidden="1" customHeight="1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5"/>
    </row>
    <row r="4" spans="1:12" ht="19.5" customHeight="1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s="367" customFormat="1" ht="36" customHeight="1">
      <c r="A5" s="581" t="s">
        <v>279</v>
      </c>
      <c r="B5" s="582"/>
      <c r="C5" s="581" t="s">
        <v>583</v>
      </c>
      <c r="D5" s="581"/>
      <c r="E5" s="581"/>
      <c r="F5" s="581"/>
      <c r="G5" s="581"/>
      <c r="H5" s="581"/>
      <c r="I5" s="581"/>
      <c r="J5" s="581"/>
      <c r="K5" s="366"/>
      <c r="L5" s="583" t="s">
        <v>90</v>
      </c>
    </row>
    <row r="6" spans="1:12" s="367" customFormat="1" ht="163.5" customHeight="1">
      <c r="A6" s="581"/>
      <c r="B6" s="582"/>
      <c r="C6" s="386" t="s">
        <v>584</v>
      </c>
      <c r="D6" s="386" t="s">
        <v>585</v>
      </c>
      <c r="E6" s="386" t="s">
        <v>586</v>
      </c>
      <c r="F6" s="386" t="s">
        <v>587</v>
      </c>
      <c r="G6" s="386" t="s">
        <v>588</v>
      </c>
      <c r="H6" s="386" t="s">
        <v>589</v>
      </c>
      <c r="I6" s="386" t="s">
        <v>590</v>
      </c>
      <c r="J6" s="386" t="s">
        <v>591</v>
      </c>
      <c r="K6" s="366"/>
      <c r="L6" s="583"/>
    </row>
    <row r="7" spans="1:12" ht="8.1" customHeight="1">
      <c r="A7" s="320"/>
      <c r="B7" s="368"/>
      <c r="C7" s="368"/>
      <c r="D7" s="368"/>
      <c r="E7" s="368"/>
      <c r="F7" s="320"/>
      <c r="K7" s="368"/>
      <c r="L7" s="368"/>
    </row>
    <row r="8" spans="1:12" ht="23.25" customHeight="1">
      <c r="A8" s="369" t="s">
        <v>55</v>
      </c>
      <c r="B8" s="370"/>
      <c r="C8" s="371">
        <v>22</v>
      </c>
      <c r="D8" s="371">
        <v>5</v>
      </c>
      <c r="E8" s="371">
        <v>26</v>
      </c>
      <c r="F8" s="371">
        <v>3</v>
      </c>
      <c r="G8" s="371">
        <v>1</v>
      </c>
      <c r="H8" s="371">
        <v>0</v>
      </c>
      <c r="I8" s="371">
        <v>0</v>
      </c>
      <c r="J8" s="371">
        <v>0</v>
      </c>
      <c r="K8" s="372">
        <v>0</v>
      </c>
      <c r="L8" s="373">
        <v>57</v>
      </c>
    </row>
    <row r="9" spans="1:12" ht="23.25" customHeight="1">
      <c r="A9" s="369" t="s">
        <v>56</v>
      </c>
      <c r="B9" s="370"/>
      <c r="C9" s="371">
        <v>24</v>
      </c>
      <c r="D9" s="371">
        <v>78</v>
      </c>
      <c r="E9" s="371">
        <v>26</v>
      </c>
      <c r="F9" s="371">
        <v>3</v>
      </c>
      <c r="G9" s="371">
        <v>0</v>
      </c>
      <c r="H9" s="371">
        <v>0</v>
      </c>
      <c r="I9" s="371">
        <v>0</v>
      </c>
      <c r="J9" s="371">
        <v>0</v>
      </c>
      <c r="K9" s="374"/>
      <c r="L9" s="373">
        <v>131</v>
      </c>
    </row>
    <row r="10" spans="1:12" ht="23.25" customHeight="1">
      <c r="A10" s="369" t="s">
        <v>57</v>
      </c>
      <c r="B10" s="370"/>
      <c r="C10" s="371">
        <v>1</v>
      </c>
      <c r="D10" s="371">
        <v>2</v>
      </c>
      <c r="E10" s="371">
        <v>0</v>
      </c>
      <c r="F10" s="371">
        <v>0</v>
      </c>
      <c r="G10" s="371">
        <v>0</v>
      </c>
      <c r="H10" s="371">
        <v>0</v>
      </c>
      <c r="I10" s="371">
        <v>0</v>
      </c>
      <c r="J10" s="371">
        <v>0</v>
      </c>
      <c r="K10" s="374"/>
      <c r="L10" s="373">
        <v>3</v>
      </c>
    </row>
    <row r="11" spans="1:12" ht="23.25" customHeight="1">
      <c r="A11" s="369" t="s">
        <v>58</v>
      </c>
      <c r="B11" s="370"/>
      <c r="C11" s="371">
        <v>5</v>
      </c>
      <c r="D11" s="371">
        <v>13</v>
      </c>
      <c r="E11" s="371">
        <v>1</v>
      </c>
      <c r="F11" s="371">
        <v>0</v>
      </c>
      <c r="G11" s="371">
        <v>0</v>
      </c>
      <c r="H11" s="371">
        <v>0</v>
      </c>
      <c r="I11" s="371">
        <v>0</v>
      </c>
      <c r="J11" s="371">
        <v>0</v>
      </c>
      <c r="K11" s="374"/>
      <c r="L11" s="373">
        <v>19</v>
      </c>
    </row>
    <row r="12" spans="1:12" ht="23.25" customHeight="1">
      <c r="A12" s="369" t="s">
        <v>61</v>
      </c>
      <c r="B12" s="370"/>
      <c r="C12" s="371">
        <v>10</v>
      </c>
      <c r="D12" s="371">
        <v>15</v>
      </c>
      <c r="E12" s="371">
        <v>15</v>
      </c>
      <c r="F12" s="371">
        <v>0</v>
      </c>
      <c r="G12" s="371">
        <v>0</v>
      </c>
      <c r="H12" s="371">
        <v>2</v>
      </c>
      <c r="I12" s="371">
        <v>0</v>
      </c>
      <c r="J12" s="371">
        <v>0</v>
      </c>
      <c r="K12" s="374"/>
      <c r="L12" s="373">
        <v>42</v>
      </c>
    </row>
    <row r="13" spans="1:12" ht="23.25" customHeight="1">
      <c r="A13" s="369" t="s">
        <v>62</v>
      </c>
      <c r="B13" s="370"/>
      <c r="C13" s="371">
        <v>17</v>
      </c>
      <c r="D13" s="371">
        <v>27</v>
      </c>
      <c r="E13" s="371">
        <v>24</v>
      </c>
      <c r="F13" s="371">
        <v>1</v>
      </c>
      <c r="G13" s="371">
        <v>2</v>
      </c>
      <c r="H13" s="371">
        <v>0</v>
      </c>
      <c r="I13" s="371">
        <v>0</v>
      </c>
      <c r="J13" s="371">
        <v>0</v>
      </c>
      <c r="K13" s="374"/>
      <c r="L13" s="373">
        <v>71</v>
      </c>
    </row>
    <row r="14" spans="1:12" ht="23.25" customHeight="1">
      <c r="A14" s="369" t="s">
        <v>63</v>
      </c>
      <c r="B14" s="370"/>
      <c r="C14" s="371">
        <v>47</v>
      </c>
      <c r="D14" s="371">
        <v>130</v>
      </c>
      <c r="E14" s="371">
        <v>327</v>
      </c>
      <c r="F14" s="371">
        <v>62</v>
      </c>
      <c r="G14" s="371">
        <v>15</v>
      </c>
      <c r="H14" s="371">
        <v>2</v>
      </c>
      <c r="I14" s="371">
        <v>1</v>
      </c>
      <c r="J14" s="371">
        <v>0</v>
      </c>
      <c r="K14" s="374"/>
      <c r="L14" s="373">
        <v>584</v>
      </c>
    </row>
    <row r="15" spans="1:12" ht="23.25" customHeight="1">
      <c r="A15" s="369" t="s">
        <v>59</v>
      </c>
      <c r="B15" s="370"/>
      <c r="C15" s="371">
        <v>7</v>
      </c>
      <c r="D15" s="371">
        <v>16</v>
      </c>
      <c r="E15" s="371">
        <v>51</v>
      </c>
      <c r="F15" s="371">
        <v>0</v>
      </c>
      <c r="G15" s="371">
        <v>0</v>
      </c>
      <c r="H15" s="371">
        <v>0</v>
      </c>
      <c r="I15" s="371">
        <v>0</v>
      </c>
      <c r="J15" s="371">
        <v>0</v>
      </c>
      <c r="K15" s="374"/>
      <c r="L15" s="373">
        <v>74</v>
      </c>
    </row>
    <row r="16" spans="1:12" ht="23.25" customHeight="1">
      <c r="A16" s="369" t="s">
        <v>60</v>
      </c>
      <c r="B16" s="370"/>
      <c r="C16" s="371">
        <v>2</v>
      </c>
      <c r="D16" s="371">
        <v>89</v>
      </c>
      <c r="E16" s="371">
        <v>28</v>
      </c>
      <c r="F16" s="371">
        <v>0</v>
      </c>
      <c r="G16" s="371">
        <v>0</v>
      </c>
      <c r="H16" s="371">
        <v>0</v>
      </c>
      <c r="I16" s="371">
        <v>0</v>
      </c>
      <c r="J16" s="371">
        <v>0</v>
      </c>
      <c r="K16" s="374"/>
      <c r="L16" s="373">
        <v>119</v>
      </c>
    </row>
    <row r="17" spans="1:12" ht="23.25" customHeight="1">
      <c r="A17" s="369" t="s">
        <v>64</v>
      </c>
      <c r="B17" s="370"/>
      <c r="C17" s="371">
        <v>0</v>
      </c>
      <c r="D17" s="371">
        <v>1</v>
      </c>
      <c r="E17" s="371">
        <v>0</v>
      </c>
      <c r="F17" s="371">
        <v>0</v>
      </c>
      <c r="G17" s="371">
        <v>0</v>
      </c>
      <c r="H17" s="371">
        <v>0</v>
      </c>
      <c r="I17" s="371">
        <v>0</v>
      </c>
      <c r="J17" s="371">
        <v>0</v>
      </c>
      <c r="K17" s="374"/>
      <c r="L17" s="373">
        <v>1</v>
      </c>
    </row>
    <row r="18" spans="1:12" ht="23.25" customHeight="1">
      <c r="A18" s="369" t="s">
        <v>69</v>
      </c>
      <c r="B18" s="370"/>
      <c r="C18" s="371">
        <v>77</v>
      </c>
      <c r="D18" s="371">
        <v>129</v>
      </c>
      <c r="E18" s="371">
        <v>260</v>
      </c>
      <c r="F18" s="371">
        <v>3</v>
      </c>
      <c r="G18" s="371">
        <v>8</v>
      </c>
      <c r="H18" s="371">
        <v>1</v>
      </c>
      <c r="I18" s="371">
        <v>0</v>
      </c>
      <c r="J18" s="371">
        <v>0</v>
      </c>
      <c r="K18" s="374"/>
      <c r="L18" s="373">
        <v>478</v>
      </c>
    </row>
    <row r="19" spans="1:12" ht="23.25" customHeight="1">
      <c r="A19" s="369" t="s">
        <v>65</v>
      </c>
      <c r="B19" s="370"/>
      <c r="C19" s="371">
        <v>9</v>
      </c>
      <c r="D19" s="371">
        <v>9</v>
      </c>
      <c r="E19" s="371">
        <v>16</v>
      </c>
      <c r="F19" s="371">
        <v>1</v>
      </c>
      <c r="G19" s="371">
        <v>0</v>
      </c>
      <c r="H19" s="371">
        <v>0</v>
      </c>
      <c r="I19" s="371">
        <v>0</v>
      </c>
      <c r="J19" s="371">
        <v>0</v>
      </c>
      <c r="K19" s="374"/>
      <c r="L19" s="373">
        <v>35</v>
      </c>
    </row>
    <row r="20" spans="1:12" ht="23.25" customHeight="1">
      <c r="A20" s="369" t="s">
        <v>66</v>
      </c>
      <c r="B20" s="370"/>
      <c r="C20" s="371">
        <v>7</v>
      </c>
      <c r="D20" s="371">
        <v>20</v>
      </c>
      <c r="E20" s="371">
        <v>28</v>
      </c>
      <c r="F20" s="371">
        <v>0</v>
      </c>
      <c r="G20" s="371">
        <v>8</v>
      </c>
      <c r="H20" s="371">
        <v>0</v>
      </c>
      <c r="I20" s="371">
        <v>3</v>
      </c>
      <c r="J20" s="371">
        <v>0</v>
      </c>
      <c r="K20" s="374"/>
      <c r="L20" s="373">
        <v>66</v>
      </c>
    </row>
    <row r="21" spans="1:12" ht="23.25" customHeight="1">
      <c r="A21" s="369" t="s">
        <v>67</v>
      </c>
      <c r="B21" s="370"/>
      <c r="C21" s="371">
        <v>18</v>
      </c>
      <c r="D21" s="371">
        <v>18</v>
      </c>
      <c r="E21" s="371">
        <v>14</v>
      </c>
      <c r="F21" s="371">
        <v>0</v>
      </c>
      <c r="G21" s="371">
        <v>1</v>
      </c>
      <c r="H21" s="371">
        <v>0</v>
      </c>
      <c r="I21" s="371">
        <v>0</v>
      </c>
      <c r="J21" s="371">
        <v>0</v>
      </c>
      <c r="K21" s="374"/>
      <c r="L21" s="373">
        <v>51</v>
      </c>
    </row>
    <row r="22" spans="1:12" ht="23.25" customHeight="1">
      <c r="A22" s="369" t="s">
        <v>68</v>
      </c>
      <c r="B22" s="370"/>
      <c r="C22" s="371">
        <v>31</v>
      </c>
      <c r="D22" s="371">
        <v>69</v>
      </c>
      <c r="E22" s="371">
        <v>166</v>
      </c>
      <c r="F22" s="371">
        <v>0</v>
      </c>
      <c r="G22" s="371">
        <v>0</v>
      </c>
      <c r="H22" s="371">
        <v>0</v>
      </c>
      <c r="I22" s="371">
        <v>0</v>
      </c>
      <c r="J22" s="371">
        <v>0</v>
      </c>
      <c r="K22" s="374"/>
      <c r="L22" s="373">
        <v>266</v>
      </c>
    </row>
    <row r="23" spans="1:12" ht="23.25" customHeight="1">
      <c r="A23" s="369" t="s">
        <v>70</v>
      </c>
      <c r="B23" s="370"/>
      <c r="C23" s="371">
        <v>27</v>
      </c>
      <c r="D23" s="371">
        <v>19</v>
      </c>
      <c r="E23" s="371">
        <v>12</v>
      </c>
      <c r="F23" s="371">
        <v>0</v>
      </c>
      <c r="G23" s="371">
        <v>2</v>
      </c>
      <c r="H23" s="371">
        <v>0</v>
      </c>
      <c r="I23" s="371">
        <v>0</v>
      </c>
      <c r="J23" s="371">
        <v>0</v>
      </c>
      <c r="K23" s="374"/>
      <c r="L23" s="373">
        <v>60</v>
      </c>
    </row>
    <row r="24" spans="1:12" ht="23.25" customHeight="1">
      <c r="A24" s="369" t="s">
        <v>71</v>
      </c>
      <c r="B24" s="370"/>
      <c r="C24" s="371">
        <v>11</v>
      </c>
      <c r="D24" s="371">
        <v>21</v>
      </c>
      <c r="E24" s="371">
        <v>64</v>
      </c>
      <c r="F24" s="371">
        <v>1</v>
      </c>
      <c r="G24" s="371">
        <v>0</v>
      </c>
      <c r="H24" s="371">
        <v>0</v>
      </c>
      <c r="I24" s="371">
        <v>0</v>
      </c>
      <c r="J24" s="371">
        <v>0</v>
      </c>
      <c r="K24" s="374"/>
      <c r="L24" s="373">
        <v>97</v>
      </c>
    </row>
    <row r="25" spans="1:12" ht="23.25" customHeight="1">
      <c r="A25" s="369" t="s">
        <v>72</v>
      </c>
      <c r="B25" s="370"/>
      <c r="C25" s="371">
        <v>6</v>
      </c>
      <c r="D25" s="371">
        <v>12</v>
      </c>
      <c r="E25" s="371">
        <v>14</v>
      </c>
      <c r="F25" s="371">
        <v>5</v>
      </c>
      <c r="G25" s="371">
        <v>0</v>
      </c>
      <c r="H25" s="371">
        <v>0</v>
      </c>
      <c r="I25" s="371">
        <v>0</v>
      </c>
      <c r="J25" s="371">
        <v>0</v>
      </c>
      <c r="K25" s="374"/>
      <c r="L25" s="373">
        <v>37</v>
      </c>
    </row>
    <row r="26" spans="1:12" ht="23.25" customHeight="1">
      <c r="A26" s="369" t="s">
        <v>73</v>
      </c>
      <c r="B26" s="370"/>
      <c r="C26" s="371">
        <v>40</v>
      </c>
      <c r="D26" s="371">
        <v>53</v>
      </c>
      <c r="E26" s="371">
        <v>124</v>
      </c>
      <c r="F26" s="371">
        <v>0</v>
      </c>
      <c r="G26" s="371">
        <v>1</v>
      </c>
      <c r="H26" s="371">
        <v>0</v>
      </c>
      <c r="I26" s="371">
        <v>0</v>
      </c>
      <c r="J26" s="371">
        <v>0</v>
      </c>
      <c r="K26" s="374"/>
      <c r="L26" s="373">
        <v>218</v>
      </c>
    </row>
    <row r="27" spans="1:12" ht="23.25" customHeight="1">
      <c r="A27" s="369" t="s">
        <v>74</v>
      </c>
      <c r="B27" s="370"/>
      <c r="C27" s="371">
        <v>13</v>
      </c>
      <c r="D27" s="371">
        <v>8</v>
      </c>
      <c r="E27" s="371">
        <v>13</v>
      </c>
      <c r="F27" s="371">
        <v>1</v>
      </c>
      <c r="G27" s="371">
        <v>1</v>
      </c>
      <c r="H27" s="371">
        <v>0</v>
      </c>
      <c r="I27" s="371">
        <v>0</v>
      </c>
      <c r="J27" s="371">
        <v>0</v>
      </c>
      <c r="K27" s="374"/>
      <c r="L27" s="373">
        <v>36</v>
      </c>
    </row>
    <row r="28" spans="1:12" ht="23.25" customHeight="1">
      <c r="A28" s="369" t="s">
        <v>75</v>
      </c>
      <c r="B28" s="370"/>
      <c r="C28" s="371">
        <v>11</v>
      </c>
      <c r="D28" s="371">
        <v>38</v>
      </c>
      <c r="E28" s="371">
        <v>46</v>
      </c>
      <c r="F28" s="371">
        <v>3</v>
      </c>
      <c r="G28" s="371">
        <v>3</v>
      </c>
      <c r="H28" s="371">
        <v>0</v>
      </c>
      <c r="I28" s="371">
        <v>0</v>
      </c>
      <c r="J28" s="371">
        <v>0</v>
      </c>
      <c r="K28" s="374"/>
      <c r="L28" s="373">
        <v>101</v>
      </c>
    </row>
    <row r="29" spans="1:12" ht="23.25" customHeight="1">
      <c r="A29" s="369" t="s">
        <v>76</v>
      </c>
      <c r="B29" s="370"/>
      <c r="C29" s="371">
        <v>3</v>
      </c>
      <c r="D29" s="371">
        <v>33</v>
      </c>
      <c r="E29" s="371">
        <v>5</v>
      </c>
      <c r="F29" s="371">
        <v>1</v>
      </c>
      <c r="G29" s="371">
        <v>0</v>
      </c>
      <c r="H29" s="371">
        <v>0</v>
      </c>
      <c r="I29" s="371">
        <v>0</v>
      </c>
      <c r="J29" s="371">
        <v>0</v>
      </c>
      <c r="K29" s="374"/>
      <c r="L29" s="373">
        <v>42</v>
      </c>
    </row>
    <row r="30" spans="1:12" ht="23.25" customHeight="1">
      <c r="A30" s="369" t="s">
        <v>77</v>
      </c>
      <c r="B30" s="370"/>
      <c r="C30" s="371">
        <v>9</v>
      </c>
      <c r="D30" s="371">
        <v>22</v>
      </c>
      <c r="E30" s="371">
        <v>10</v>
      </c>
      <c r="F30" s="371">
        <v>3</v>
      </c>
      <c r="G30" s="371">
        <v>0</v>
      </c>
      <c r="H30" s="371">
        <v>1</v>
      </c>
      <c r="I30" s="371">
        <v>0</v>
      </c>
      <c r="J30" s="371">
        <v>0</v>
      </c>
      <c r="K30" s="375"/>
      <c r="L30" s="373">
        <v>45</v>
      </c>
    </row>
    <row r="31" spans="1:12" ht="23.25" customHeight="1">
      <c r="A31" s="369" t="s">
        <v>78</v>
      </c>
      <c r="B31" s="370"/>
      <c r="C31" s="371">
        <v>0</v>
      </c>
      <c r="D31" s="371">
        <v>4</v>
      </c>
      <c r="E31" s="371">
        <v>5</v>
      </c>
      <c r="F31" s="371">
        <v>0</v>
      </c>
      <c r="G31" s="371">
        <v>0</v>
      </c>
      <c r="H31" s="371">
        <v>0</v>
      </c>
      <c r="I31" s="371">
        <v>0</v>
      </c>
      <c r="J31" s="371">
        <v>0</v>
      </c>
      <c r="K31" s="374"/>
      <c r="L31" s="373">
        <v>9</v>
      </c>
    </row>
    <row r="32" spans="1:12" ht="23.25" customHeight="1">
      <c r="A32" s="369" t="s">
        <v>79</v>
      </c>
      <c r="B32" s="370"/>
      <c r="C32" s="371">
        <v>8</v>
      </c>
      <c r="D32" s="371">
        <v>15</v>
      </c>
      <c r="E32" s="371">
        <v>3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4"/>
      <c r="L32" s="373">
        <v>26</v>
      </c>
    </row>
    <row r="33" spans="1:12" ht="23.25" customHeight="1">
      <c r="A33" s="369" t="s">
        <v>80</v>
      </c>
      <c r="B33" s="370"/>
      <c r="C33" s="371">
        <v>15</v>
      </c>
      <c r="D33" s="371">
        <v>22</v>
      </c>
      <c r="E33" s="371">
        <v>4</v>
      </c>
      <c r="F33" s="371">
        <v>2</v>
      </c>
      <c r="G33" s="371">
        <v>0</v>
      </c>
      <c r="H33" s="371">
        <v>0</v>
      </c>
      <c r="I33" s="371">
        <v>0</v>
      </c>
      <c r="J33" s="371">
        <v>0</v>
      </c>
      <c r="K33" s="374"/>
      <c r="L33" s="373">
        <v>43</v>
      </c>
    </row>
    <row r="34" spans="1:12" ht="23.25" customHeight="1">
      <c r="A34" s="369" t="s">
        <v>81</v>
      </c>
      <c r="B34" s="370"/>
      <c r="C34" s="371">
        <v>6</v>
      </c>
      <c r="D34" s="371">
        <v>6</v>
      </c>
      <c r="E34" s="371">
        <v>3</v>
      </c>
      <c r="F34" s="371">
        <v>0</v>
      </c>
      <c r="G34" s="371">
        <v>0</v>
      </c>
      <c r="H34" s="371">
        <v>0</v>
      </c>
      <c r="I34" s="371">
        <v>0</v>
      </c>
      <c r="J34" s="371">
        <v>0</v>
      </c>
      <c r="K34" s="374"/>
      <c r="L34" s="373">
        <v>15</v>
      </c>
    </row>
    <row r="35" spans="1:12" ht="23.25" customHeight="1">
      <c r="A35" s="369" t="s">
        <v>82</v>
      </c>
      <c r="B35" s="370"/>
      <c r="C35" s="371">
        <v>5</v>
      </c>
      <c r="D35" s="371">
        <v>20</v>
      </c>
      <c r="E35" s="371">
        <v>11</v>
      </c>
      <c r="F35" s="371">
        <v>1</v>
      </c>
      <c r="G35" s="371">
        <v>0</v>
      </c>
      <c r="H35" s="371">
        <v>0</v>
      </c>
      <c r="I35" s="371">
        <v>0</v>
      </c>
      <c r="J35" s="371">
        <v>0</v>
      </c>
      <c r="K35" s="374"/>
      <c r="L35" s="373">
        <v>37</v>
      </c>
    </row>
    <row r="36" spans="1:12" ht="23.25" customHeight="1">
      <c r="A36" s="369" t="s">
        <v>83</v>
      </c>
      <c r="B36" s="370"/>
      <c r="C36" s="371">
        <v>0</v>
      </c>
      <c r="D36" s="371">
        <v>1</v>
      </c>
      <c r="E36" s="371">
        <v>13</v>
      </c>
      <c r="F36" s="371">
        <v>2</v>
      </c>
      <c r="G36" s="371">
        <v>0</v>
      </c>
      <c r="H36" s="371">
        <v>0</v>
      </c>
      <c r="I36" s="371">
        <v>0</v>
      </c>
      <c r="J36" s="371">
        <v>0</v>
      </c>
      <c r="K36" s="374"/>
      <c r="L36" s="373">
        <v>16</v>
      </c>
    </row>
    <row r="37" spans="1:12" ht="23.25" customHeight="1">
      <c r="A37" s="369" t="s">
        <v>84</v>
      </c>
      <c r="B37" s="370"/>
      <c r="C37" s="371">
        <v>28</v>
      </c>
      <c r="D37" s="371">
        <v>74</v>
      </c>
      <c r="E37" s="371">
        <v>6</v>
      </c>
      <c r="F37" s="371">
        <v>1</v>
      </c>
      <c r="G37" s="371">
        <v>0</v>
      </c>
      <c r="H37" s="371">
        <v>0</v>
      </c>
      <c r="I37" s="371">
        <v>0</v>
      </c>
      <c r="J37" s="371">
        <v>0</v>
      </c>
      <c r="K37" s="374"/>
      <c r="L37" s="373">
        <v>109</v>
      </c>
    </row>
    <row r="38" spans="1:12" ht="23.25" customHeight="1">
      <c r="A38" s="369" t="s">
        <v>85</v>
      </c>
      <c r="B38" s="370"/>
      <c r="C38" s="371">
        <v>6</v>
      </c>
      <c r="D38" s="371">
        <v>12</v>
      </c>
      <c r="E38" s="371">
        <v>20</v>
      </c>
      <c r="F38" s="371">
        <v>3</v>
      </c>
      <c r="G38" s="371">
        <v>0</v>
      </c>
      <c r="H38" s="371">
        <v>0</v>
      </c>
      <c r="I38" s="371">
        <v>0</v>
      </c>
      <c r="J38" s="371">
        <v>1</v>
      </c>
      <c r="K38" s="374"/>
      <c r="L38" s="373">
        <v>42</v>
      </c>
    </row>
    <row r="39" spans="1:12" ht="23.25" customHeight="1">
      <c r="A39" s="369" t="s">
        <v>86</v>
      </c>
      <c r="B39" s="370"/>
      <c r="C39" s="371">
        <v>27</v>
      </c>
      <c r="D39" s="371">
        <v>5</v>
      </c>
      <c r="E39" s="371">
        <v>0</v>
      </c>
      <c r="F39" s="371">
        <v>0</v>
      </c>
      <c r="G39" s="371">
        <v>1</v>
      </c>
      <c r="H39" s="371">
        <v>0</v>
      </c>
      <c r="I39" s="371">
        <v>0</v>
      </c>
      <c r="J39" s="371">
        <v>0</v>
      </c>
      <c r="K39" s="374"/>
      <c r="L39" s="373">
        <v>33</v>
      </c>
    </row>
    <row r="40" spans="1:12" ht="8.1" customHeight="1">
      <c r="A40" s="370"/>
      <c r="B40" s="370"/>
      <c r="C40" s="376"/>
      <c r="D40" s="377"/>
      <c r="E40" s="371"/>
      <c r="F40" s="371"/>
      <c r="G40" s="371"/>
      <c r="H40" s="371"/>
      <c r="I40" s="371"/>
      <c r="J40" s="371"/>
      <c r="K40" s="378"/>
      <c r="L40" s="379"/>
    </row>
    <row r="41" spans="1:12" ht="27" customHeight="1">
      <c r="A41" s="380" t="s">
        <v>192</v>
      </c>
      <c r="B41" s="368"/>
      <c r="C41" s="381">
        <v>492</v>
      </c>
      <c r="D41" s="381">
        <v>986</v>
      </c>
      <c r="E41" s="381">
        <v>1335</v>
      </c>
      <c r="F41" s="381">
        <v>96</v>
      </c>
      <c r="G41" s="381">
        <v>43</v>
      </c>
      <c r="H41" s="381">
        <v>6</v>
      </c>
      <c r="I41" s="381">
        <v>4</v>
      </c>
      <c r="J41" s="381">
        <v>1</v>
      </c>
      <c r="K41" s="374"/>
      <c r="L41" s="381">
        <v>2963</v>
      </c>
    </row>
    <row r="42" spans="1:12" ht="8.1" customHeight="1">
      <c r="A42" s="370"/>
      <c r="B42" s="370"/>
      <c r="C42" s="374"/>
      <c r="D42" s="374"/>
      <c r="E42" s="374"/>
      <c r="F42" s="374"/>
      <c r="G42" s="378"/>
      <c r="H42" s="378"/>
      <c r="I42" s="378"/>
      <c r="J42" s="378"/>
      <c r="K42" s="378"/>
      <c r="L42" s="379"/>
    </row>
    <row r="43" spans="1:12" ht="23.25" customHeight="1">
      <c r="A43" s="369" t="s">
        <v>365</v>
      </c>
      <c r="B43" s="320"/>
      <c r="C43" s="371">
        <v>0</v>
      </c>
      <c r="D43" s="371">
        <v>3</v>
      </c>
      <c r="E43" s="371">
        <v>0</v>
      </c>
      <c r="F43" s="371">
        <v>0</v>
      </c>
      <c r="G43" s="371">
        <v>0</v>
      </c>
      <c r="H43" s="371">
        <v>0</v>
      </c>
      <c r="I43" s="371">
        <v>0</v>
      </c>
      <c r="J43" s="371">
        <v>0</v>
      </c>
      <c r="K43" s="382"/>
      <c r="L43" s="373">
        <v>3</v>
      </c>
    </row>
    <row r="44" spans="1:12" ht="23.25" customHeight="1">
      <c r="A44" s="369" t="s">
        <v>183</v>
      </c>
      <c r="B44" s="320"/>
      <c r="C44" s="371">
        <v>0</v>
      </c>
      <c r="D44" s="371">
        <v>2</v>
      </c>
      <c r="E44" s="371">
        <v>0</v>
      </c>
      <c r="F44" s="371">
        <v>0</v>
      </c>
      <c r="G44" s="371">
        <v>0</v>
      </c>
      <c r="H44" s="371">
        <v>0</v>
      </c>
      <c r="I44" s="371">
        <v>0</v>
      </c>
      <c r="J44" s="371">
        <v>0</v>
      </c>
      <c r="K44" s="382"/>
      <c r="L44" s="373">
        <v>2</v>
      </c>
    </row>
    <row r="45" spans="1:12" ht="23.25" customHeight="1">
      <c r="A45" s="369" t="s">
        <v>184</v>
      </c>
      <c r="B45" s="320"/>
      <c r="C45" s="371">
        <v>0</v>
      </c>
      <c r="D45" s="371">
        <v>14</v>
      </c>
      <c r="E45" s="371">
        <v>9</v>
      </c>
      <c r="F45" s="371">
        <v>2</v>
      </c>
      <c r="G45" s="371">
        <v>0</v>
      </c>
      <c r="H45" s="371">
        <v>0</v>
      </c>
      <c r="I45" s="371">
        <v>0</v>
      </c>
      <c r="J45" s="371">
        <v>0</v>
      </c>
      <c r="K45" s="382"/>
      <c r="L45" s="373">
        <v>25</v>
      </c>
    </row>
    <row r="46" spans="1:12" ht="23.25" customHeight="1">
      <c r="A46" s="369" t="s">
        <v>366</v>
      </c>
      <c r="B46" s="320"/>
      <c r="C46" s="371">
        <v>0</v>
      </c>
      <c r="D46" s="371">
        <v>2</v>
      </c>
      <c r="E46" s="371">
        <v>1</v>
      </c>
      <c r="F46" s="371">
        <v>0</v>
      </c>
      <c r="G46" s="371">
        <v>0</v>
      </c>
      <c r="H46" s="371">
        <v>0</v>
      </c>
      <c r="I46" s="371">
        <v>0</v>
      </c>
      <c r="J46" s="371">
        <v>0</v>
      </c>
      <c r="K46" s="382"/>
      <c r="L46" s="373">
        <v>3</v>
      </c>
    </row>
    <row r="47" spans="1:12" ht="23.25" customHeight="1">
      <c r="A47" s="369" t="s">
        <v>185</v>
      </c>
      <c r="B47" s="320"/>
      <c r="C47" s="371">
        <v>0</v>
      </c>
      <c r="D47" s="371">
        <v>1</v>
      </c>
      <c r="E47" s="371">
        <v>0</v>
      </c>
      <c r="F47" s="371">
        <v>0</v>
      </c>
      <c r="G47" s="371">
        <v>0</v>
      </c>
      <c r="H47" s="371">
        <v>0</v>
      </c>
      <c r="I47" s="371">
        <v>0</v>
      </c>
      <c r="J47" s="371">
        <v>0</v>
      </c>
      <c r="K47" s="382"/>
      <c r="L47" s="373">
        <v>1</v>
      </c>
    </row>
    <row r="48" spans="1:12" ht="23.25" customHeight="1">
      <c r="A48" s="369" t="s">
        <v>186</v>
      </c>
      <c r="B48" s="320"/>
      <c r="C48" s="371">
        <v>0</v>
      </c>
      <c r="D48" s="371">
        <v>5</v>
      </c>
      <c r="E48" s="371">
        <v>11</v>
      </c>
      <c r="F48" s="371">
        <v>1</v>
      </c>
      <c r="G48" s="371">
        <v>0</v>
      </c>
      <c r="H48" s="371">
        <v>0</v>
      </c>
      <c r="I48" s="371">
        <v>0</v>
      </c>
      <c r="J48" s="371">
        <v>0</v>
      </c>
      <c r="K48" s="382"/>
      <c r="L48" s="373">
        <v>17</v>
      </c>
    </row>
    <row r="49" spans="1:12" ht="23.25" customHeight="1">
      <c r="A49" s="369" t="s">
        <v>187</v>
      </c>
      <c r="B49" s="320"/>
      <c r="C49" s="371">
        <v>0</v>
      </c>
      <c r="D49" s="371">
        <v>5</v>
      </c>
      <c r="E49" s="371">
        <v>1</v>
      </c>
      <c r="F49" s="371">
        <v>1</v>
      </c>
      <c r="G49" s="371">
        <v>0</v>
      </c>
      <c r="H49" s="371">
        <v>0</v>
      </c>
      <c r="I49" s="371">
        <v>0</v>
      </c>
      <c r="J49" s="371">
        <v>0</v>
      </c>
      <c r="K49" s="382"/>
      <c r="L49" s="373">
        <v>7</v>
      </c>
    </row>
    <row r="50" spans="1:12" ht="23.25" customHeight="1">
      <c r="A50" s="369" t="s">
        <v>188</v>
      </c>
      <c r="B50" s="320"/>
      <c r="C50" s="371">
        <v>0</v>
      </c>
      <c r="D50" s="371">
        <v>6</v>
      </c>
      <c r="E50" s="371">
        <v>13</v>
      </c>
      <c r="F50" s="371">
        <v>0</v>
      </c>
      <c r="G50" s="371">
        <v>1</v>
      </c>
      <c r="H50" s="371">
        <v>0</v>
      </c>
      <c r="I50" s="371">
        <v>0</v>
      </c>
      <c r="J50" s="371">
        <v>0</v>
      </c>
      <c r="K50" s="382"/>
      <c r="L50" s="373">
        <v>20</v>
      </c>
    </row>
    <row r="51" spans="1:12" ht="23.25" customHeight="1">
      <c r="A51" s="369" t="s">
        <v>189</v>
      </c>
      <c r="B51" s="320"/>
      <c r="C51" s="371">
        <v>0</v>
      </c>
      <c r="D51" s="371">
        <v>10</v>
      </c>
      <c r="E51" s="371">
        <v>4</v>
      </c>
      <c r="F51" s="371">
        <v>0</v>
      </c>
      <c r="G51" s="371">
        <v>0</v>
      </c>
      <c r="H51" s="371">
        <v>0</v>
      </c>
      <c r="I51" s="371">
        <v>0</v>
      </c>
      <c r="J51" s="371">
        <v>0</v>
      </c>
      <c r="K51" s="382"/>
      <c r="L51" s="373">
        <v>14</v>
      </c>
    </row>
    <row r="52" spans="1:12" ht="23.25" customHeight="1">
      <c r="A52" s="369" t="s">
        <v>181</v>
      </c>
      <c r="B52" s="320"/>
      <c r="C52" s="371">
        <v>0</v>
      </c>
      <c r="D52" s="371">
        <v>7</v>
      </c>
      <c r="E52" s="371">
        <v>2</v>
      </c>
      <c r="F52" s="371">
        <v>0</v>
      </c>
      <c r="G52" s="371">
        <v>0</v>
      </c>
      <c r="H52" s="371">
        <v>0</v>
      </c>
      <c r="I52" s="371">
        <v>0</v>
      </c>
      <c r="J52" s="371">
        <v>0</v>
      </c>
      <c r="K52" s="382"/>
      <c r="L52" s="373">
        <v>9</v>
      </c>
    </row>
    <row r="53" spans="1:12" ht="23.25" customHeight="1">
      <c r="A53" s="369" t="s">
        <v>180</v>
      </c>
      <c r="B53" s="320"/>
      <c r="C53" s="371">
        <v>75</v>
      </c>
      <c r="D53" s="371">
        <v>0</v>
      </c>
      <c r="E53" s="371">
        <v>152</v>
      </c>
      <c r="F53" s="371">
        <v>1</v>
      </c>
      <c r="G53" s="371">
        <v>0</v>
      </c>
      <c r="H53" s="371">
        <v>0</v>
      </c>
      <c r="I53" s="371">
        <v>0</v>
      </c>
      <c r="J53" s="371">
        <v>0</v>
      </c>
      <c r="K53" s="382"/>
      <c r="L53" s="373">
        <v>228</v>
      </c>
    </row>
    <row r="54" spans="1:12" ht="23.25" customHeight="1">
      <c r="A54" s="369" t="s">
        <v>182</v>
      </c>
      <c r="B54" s="320"/>
      <c r="C54" s="371">
        <v>0</v>
      </c>
      <c r="D54" s="371">
        <v>3</v>
      </c>
      <c r="E54" s="371">
        <v>4</v>
      </c>
      <c r="F54" s="371">
        <v>0</v>
      </c>
      <c r="G54" s="371">
        <v>1</v>
      </c>
      <c r="H54" s="371">
        <v>0</v>
      </c>
      <c r="I54" s="371">
        <v>0</v>
      </c>
      <c r="J54" s="371">
        <v>0</v>
      </c>
      <c r="K54" s="382"/>
      <c r="L54" s="373">
        <v>8</v>
      </c>
    </row>
    <row r="55" spans="1:12" ht="23.25" customHeight="1">
      <c r="A55" s="369" t="s">
        <v>179</v>
      </c>
      <c r="B55" s="320"/>
      <c r="C55" s="371">
        <v>0</v>
      </c>
      <c r="D55" s="371">
        <v>15</v>
      </c>
      <c r="E55" s="371">
        <v>6</v>
      </c>
      <c r="F55" s="371">
        <v>1</v>
      </c>
      <c r="G55" s="371">
        <v>0</v>
      </c>
      <c r="H55" s="371">
        <v>0</v>
      </c>
      <c r="I55" s="371">
        <v>0</v>
      </c>
      <c r="J55" s="371">
        <v>0</v>
      </c>
      <c r="K55" s="382"/>
      <c r="L55" s="373">
        <v>22</v>
      </c>
    </row>
    <row r="56" spans="1:12" ht="23.25" customHeight="1">
      <c r="A56" s="369" t="s">
        <v>190</v>
      </c>
      <c r="B56" s="320"/>
      <c r="C56" s="371">
        <v>0</v>
      </c>
      <c r="D56" s="371">
        <v>2</v>
      </c>
      <c r="E56" s="371">
        <v>4</v>
      </c>
      <c r="F56" s="371">
        <v>0</v>
      </c>
      <c r="G56" s="371">
        <v>1</v>
      </c>
      <c r="H56" s="371">
        <v>0</v>
      </c>
      <c r="I56" s="371">
        <v>0</v>
      </c>
      <c r="J56" s="371">
        <v>0</v>
      </c>
      <c r="K56" s="382"/>
      <c r="L56" s="373">
        <v>7</v>
      </c>
    </row>
    <row r="57" spans="1:12" ht="8.1" customHeight="1">
      <c r="A57" s="370"/>
      <c r="B57" s="370"/>
      <c r="C57" s="374"/>
      <c r="D57" s="374"/>
      <c r="E57" s="374"/>
      <c r="F57" s="374"/>
      <c r="G57" s="378"/>
      <c r="H57" s="378"/>
      <c r="I57" s="378"/>
      <c r="J57" s="378"/>
      <c r="K57" s="378"/>
      <c r="L57" s="379"/>
    </row>
    <row r="58" spans="1:12" ht="23.25" customHeight="1">
      <c r="A58" s="380" t="s">
        <v>192</v>
      </c>
      <c r="B58" s="368"/>
      <c r="C58" s="381">
        <v>75</v>
      </c>
      <c r="D58" s="381">
        <v>75</v>
      </c>
      <c r="E58" s="381">
        <v>207</v>
      </c>
      <c r="F58" s="381">
        <v>6</v>
      </c>
      <c r="G58" s="381">
        <v>3</v>
      </c>
      <c r="H58" s="381">
        <v>0</v>
      </c>
      <c r="I58" s="381">
        <v>0</v>
      </c>
      <c r="J58" s="381">
        <v>0</v>
      </c>
      <c r="K58" s="374"/>
      <c r="L58" s="381">
        <v>366</v>
      </c>
    </row>
    <row r="59" spans="1:12" ht="8.1" customHeight="1">
      <c r="A59" s="383"/>
      <c r="B59" s="370"/>
      <c r="C59" s="374"/>
      <c r="D59" s="374"/>
      <c r="E59" s="374"/>
      <c r="F59" s="374"/>
      <c r="G59" s="378"/>
      <c r="H59" s="378"/>
      <c r="I59" s="378"/>
      <c r="J59" s="378"/>
      <c r="K59" s="378"/>
      <c r="L59" s="379"/>
    </row>
    <row r="60" spans="1:12" ht="31.5" customHeight="1">
      <c r="A60" s="380" t="s">
        <v>90</v>
      </c>
      <c r="B60" s="368"/>
      <c r="C60" s="381">
        <v>567</v>
      </c>
      <c r="D60" s="381">
        <v>1061</v>
      </c>
      <c r="E60" s="381">
        <v>1542</v>
      </c>
      <c r="F60" s="381">
        <v>102</v>
      </c>
      <c r="G60" s="381">
        <v>46</v>
      </c>
      <c r="H60" s="381">
        <v>6</v>
      </c>
      <c r="I60" s="381">
        <v>4</v>
      </c>
      <c r="J60" s="381">
        <v>1</v>
      </c>
      <c r="K60" s="374"/>
      <c r="L60" s="381">
        <v>3329</v>
      </c>
    </row>
    <row r="61" spans="1:12">
      <c r="A61" s="370"/>
    </row>
    <row r="62" spans="1:12" s="384" customFormat="1" ht="18" customHeight="1">
      <c r="A62" s="384" t="s">
        <v>592</v>
      </c>
      <c r="F62" s="384" t="s">
        <v>593</v>
      </c>
    </row>
    <row r="63" spans="1:12" s="384" customFormat="1" ht="18" customHeight="1">
      <c r="A63" s="384" t="s">
        <v>594</v>
      </c>
      <c r="F63" s="384" t="s">
        <v>595</v>
      </c>
    </row>
    <row r="64" spans="1:12" s="384" customFormat="1" ht="18" customHeight="1">
      <c r="A64" s="385" t="s">
        <v>596</v>
      </c>
      <c r="F64" s="384" t="s">
        <v>597</v>
      </c>
    </row>
    <row r="65" spans="1:6" s="384" customFormat="1" ht="18" customHeight="1">
      <c r="A65" s="384" t="s">
        <v>598</v>
      </c>
      <c r="F65" s="384" t="s">
        <v>599</v>
      </c>
    </row>
    <row r="66" spans="1:6" s="384" customFormat="1" ht="15.75" customHeight="1"/>
    <row r="67" spans="1:6" s="384" customFormat="1" ht="15.75" customHeight="1"/>
    <row r="68" spans="1:6" s="384" customFormat="1" ht="18" customHeight="1">
      <c r="A68" s="385" t="s">
        <v>275</v>
      </c>
    </row>
    <row r="69" spans="1:6" s="384" customFormat="1" ht="18" customHeight="1">
      <c r="A69" s="385" t="s">
        <v>600</v>
      </c>
    </row>
    <row r="70" spans="1:6" s="384" customFormat="1" ht="18" customHeight="1">
      <c r="A70" s="385" t="s">
        <v>601</v>
      </c>
    </row>
    <row r="71" spans="1:6" s="384" customFormat="1" ht="18" customHeight="1">
      <c r="A71" s="385" t="s">
        <v>265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F9807-DC3C-4051-A6E6-0B316B4927AF}">
  <sheetPr codeName="Hoja32">
    <tabColor theme="0" tint="-0.14999847407452621"/>
    <pageSetUpPr fitToPage="1"/>
  </sheetPr>
  <dimension ref="A1:IO54"/>
  <sheetViews>
    <sheetView view="pageBreakPreview" topLeftCell="A2" zoomScale="55" zoomScaleNormal="55" zoomScaleSheetLayoutView="55" workbookViewId="0">
      <selection activeCell="A25" sqref="A25"/>
    </sheetView>
  </sheetViews>
  <sheetFormatPr baseColWidth="10" defaultColWidth="11.42578125" defaultRowHeight="12.75"/>
  <cols>
    <col min="1" max="1" width="45.28515625" style="321" customWidth="1"/>
    <col min="2" max="5" width="16.28515625" style="321" customWidth="1"/>
    <col min="6" max="6" width="17.7109375" style="323" customWidth="1"/>
    <col min="7" max="7" width="16.140625" style="323" customWidth="1"/>
    <col min="8" max="8" width="1.28515625" style="323" customWidth="1"/>
    <col min="9" max="11" width="16.28515625" style="321" customWidth="1"/>
    <col min="12" max="12" width="16.28515625" style="322" customWidth="1"/>
    <col min="13" max="13" width="17.7109375" style="322" customWidth="1"/>
    <col min="14" max="14" width="15.7109375" style="323" customWidth="1"/>
    <col min="15" max="15" width="1.28515625" style="321" customWidth="1"/>
    <col min="16" max="16" width="25.7109375" style="321" customWidth="1"/>
    <col min="17" max="17" width="12.7109375" style="324" hidden="1" customWidth="1"/>
    <col min="18" max="16384" width="11.42578125" style="324"/>
  </cols>
  <sheetData>
    <row r="1" spans="1:244" ht="36.75" customHeight="1">
      <c r="A1" s="587" t="s">
        <v>602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</row>
    <row r="2" spans="1:244" ht="42" customHeight="1">
      <c r="A2" s="588" t="str">
        <f>UPPER(P4&amp;" "&amp; P3)</f>
        <v>NOVIEMBRE 2023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</row>
    <row r="3" spans="1:244" ht="20.25" hidden="1">
      <c r="F3" s="321"/>
      <c r="G3" s="321"/>
      <c r="H3" s="321"/>
      <c r="N3" s="387" t="s">
        <v>603</v>
      </c>
      <c r="O3" s="388"/>
      <c r="P3" s="387">
        <v>2023</v>
      </c>
    </row>
    <row r="4" spans="1:244" ht="20.25" hidden="1">
      <c r="A4" s="327"/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8"/>
      <c r="M4" s="328"/>
      <c r="N4" s="389" t="s">
        <v>604</v>
      </c>
      <c r="O4" s="390"/>
      <c r="P4" s="391" t="s">
        <v>605</v>
      </c>
      <c r="Q4" s="364">
        <f>IF(CMes="Enero",1,IF(CMes="Febrero",2,IF(CMes="Marzo",3,IF(CMes="Abril",4,IF(CMes="Mayo",5,IF(CMes="Junio",6,IF(CMes="Julio",7,IF(CMes="Agosto",8,IF(CMes="Septiembre",9,IF(CMes="Octubre",10,IF(CMes="Noviembre",11,IF(CMes="Diciembre",12))))))))))))</f>
        <v>11</v>
      </c>
      <c r="R4" s="392" cm="1">
        <f t="array" ref="R4">_xlfn.IFS(CMes="Enero",1,CMes="Febrero",2,CMes="Marzo",3,CMes="Abril",4,CMes="Mayo",5, CMes="Junio",6,CMes="Julio",7,CMes="Agosto",8,CMes="Septiembre",9,CMes="Octubre",10,CMes="Noviembre",11,CMes="Diciembre",12)</f>
        <v>11</v>
      </c>
      <c r="S4" s="393">
        <f>$R$4+1</f>
        <v>12</v>
      </c>
      <c r="T4" s="392" t="str" cm="1">
        <f t="array" ref="T4">_xlfn.IFS(S4=1,"Enero",S4=2,"Febrero",S4=3,"Marzo",S4=4,"Abril",S4=5,"Mayo",S4=6,"Junio",S4=7,"Julio",S4=8,"Agosto",S4=9,"Septiembre",S4=10,"Octubre",S4=11,"Noviembre",S4=12,"Diciembre",S4=13,"Enero")</f>
        <v>Diciembre</v>
      </c>
      <c r="U4" s="329"/>
      <c r="V4" s="329"/>
    </row>
    <row r="5" spans="1:244" ht="50.1" customHeight="1">
      <c r="A5" s="327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8"/>
      <c r="M5" s="328"/>
      <c r="N5" s="327"/>
      <c r="O5" s="327"/>
      <c r="P5" s="327"/>
      <c r="Q5" s="329"/>
      <c r="R5" s="329"/>
      <c r="S5" s="329"/>
      <c r="T5" s="329"/>
      <c r="U5" s="329"/>
      <c r="V5" s="329"/>
    </row>
    <row r="6" spans="1:244" s="398" customFormat="1" ht="33" customHeight="1">
      <c r="A6" s="586" t="s">
        <v>583</v>
      </c>
      <c r="B6" s="586" t="s">
        <v>268</v>
      </c>
      <c r="C6" s="586"/>
      <c r="D6" s="586"/>
      <c r="E6" s="586"/>
      <c r="F6" s="586"/>
      <c r="G6" s="586"/>
      <c r="H6" s="395"/>
      <c r="I6" s="586" t="s">
        <v>269</v>
      </c>
      <c r="J6" s="586"/>
      <c r="K6" s="586"/>
      <c r="L6" s="586"/>
      <c r="M6" s="586"/>
      <c r="N6" s="586"/>
      <c r="O6" s="396"/>
      <c r="P6" s="586" t="s">
        <v>90</v>
      </c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97"/>
      <c r="AZ6" s="397"/>
      <c r="BA6" s="397"/>
      <c r="BB6" s="397"/>
      <c r="BC6" s="397"/>
      <c r="BD6" s="397"/>
      <c r="BE6" s="397"/>
      <c r="BF6" s="397"/>
      <c r="BG6" s="397"/>
      <c r="BH6" s="397"/>
      <c r="BI6" s="397"/>
      <c r="BJ6" s="397"/>
      <c r="BK6" s="397"/>
      <c r="BL6" s="397"/>
      <c r="BM6" s="397"/>
      <c r="BN6" s="397"/>
      <c r="BO6" s="397"/>
      <c r="BP6" s="397"/>
      <c r="BQ6" s="397"/>
      <c r="BR6" s="397"/>
      <c r="BS6" s="397"/>
      <c r="BT6" s="397"/>
      <c r="BU6" s="397"/>
      <c r="BV6" s="397"/>
      <c r="BW6" s="397"/>
      <c r="BX6" s="397"/>
      <c r="BY6" s="397"/>
      <c r="BZ6" s="397"/>
      <c r="CA6" s="397"/>
      <c r="CB6" s="397"/>
      <c r="CC6" s="397"/>
      <c r="CD6" s="397"/>
      <c r="CE6" s="397"/>
      <c r="CF6" s="397"/>
      <c r="CG6" s="397"/>
      <c r="CH6" s="397"/>
      <c r="CI6" s="397"/>
      <c r="CJ6" s="397"/>
      <c r="CK6" s="397"/>
      <c r="CL6" s="397"/>
      <c r="CM6" s="397"/>
      <c r="CN6" s="397"/>
      <c r="CO6" s="397"/>
      <c r="CP6" s="397"/>
      <c r="CQ6" s="397"/>
      <c r="CR6" s="397"/>
      <c r="CS6" s="397"/>
      <c r="CT6" s="397"/>
      <c r="CU6" s="397"/>
      <c r="CV6" s="397"/>
      <c r="CW6" s="397"/>
      <c r="CX6" s="397"/>
      <c r="CY6" s="397"/>
      <c r="CZ6" s="397"/>
      <c r="DA6" s="397"/>
      <c r="DB6" s="397"/>
      <c r="DC6" s="397"/>
      <c r="DD6" s="397"/>
      <c r="DE6" s="397"/>
      <c r="DF6" s="397"/>
      <c r="DG6" s="397"/>
      <c r="DH6" s="397"/>
      <c r="DI6" s="397"/>
      <c r="DJ6" s="397"/>
      <c r="DK6" s="397"/>
      <c r="DL6" s="397"/>
      <c r="DM6" s="397"/>
      <c r="DN6" s="397"/>
      <c r="DO6" s="397"/>
      <c r="DP6" s="397"/>
      <c r="DQ6" s="397"/>
      <c r="DR6" s="397"/>
      <c r="DS6" s="397"/>
      <c r="DT6" s="397"/>
      <c r="DU6" s="397"/>
      <c r="DV6" s="397"/>
      <c r="DW6" s="397"/>
      <c r="DX6" s="397"/>
      <c r="DY6" s="397"/>
      <c r="DZ6" s="397"/>
      <c r="EA6" s="397"/>
      <c r="EB6" s="397"/>
      <c r="EC6" s="397"/>
      <c r="ED6" s="397"/>
      <c r="EE6" s="397"/>
      <c r="EF6" s="397"/>
      <c r="EG6" s="397"/>
      <c r="EH6" s="397"/>
      <c r="EI6" s="397"/>
      <c r="EJ6" s="397"/>
      <c r="EK6" s="397"/>
      <c r="EL6" s="397"/>
      <c r="EM6" s="397"/>
      <c r="EN6" s="397"/>
      <c r="EO6" s="397"/>
      <c r="EP6" s="397"/>
      <c r="EQ6" s="397"/>
      <c r="ER6" s="397"/>
      <c r="ES6" s="397"/>
      <c r="ET6" s="397"/>
      <c r="EU6" s="397"/>
      <c r="EV6" s="397"/>
      <c r="EW6" s="397"/>
      <c r="EX6" s="397"/>
      <c r="EY6" s="397"/>
      <c r="EZ6" s="397"/>
      <c r="FA6" s="397"/>
      <c r="FB6" s="397"/>
      <c r="FC6" s="397"/>
      <c r="FD6" s="397"/>
      <c r="FE6" s="397"/>
      <c r="FF6" s="397"/>
      <c r="FG6" s="397"/>
      <c r="FH6" s="397"/>
      <c r="FI6" s="397"/>
      <c r="FJ6" s="397"/>
      <c r="FK6" s="397"/>
      <c r="FL6" s="397"/>
      <c r="FM6" s="397"/>
      <c r="FN6" s="397"/>
      <c r="FO6" s="397"/>
      <c r="FP6" s="397"/>
      <c r="FQ6" s="397"/>
      <c r="FR6" s="397"/>
      <c r="FS6" s="397"/>
      <c r="FT6" s="397"/>
      <c r="FU6" s="397"/>
      <c r="FV6" s="397"/>
      <c r="FW6" s="397"/>
      <c r="FX6" s="397"/>
      <c r="FY6" s="397"/>
      <c r="FZ6" s="397"/>
      <c r="GA6" s="397"/>
      <c r="GB6" s="397"/>
      <c r="GC6" s="397"/>
      <c r="GD6" s="397"/>
      <c r="GE6" s="397"/>
      <c r="GF6" s="397"/>
      <c r="GG6" s="397"/>
      <c r="GH6" s="397"/>
      <c r="GI6" s="397"/>
      <c r="GJ6" s="397"/>
      <c r="GK6" s="397"/>
      <c r="GL6" s="397"/>
      <c r="GM6" s="397"/>
      <c r="GN6" s="397"/>
      <c r="GO6" s="397"/>
      <c r="GP6" s="397"/>
      <c r="GQ6" s="397"/>
      <c r="GR6" s="397"/>
      <c r="GS6" s="397"/>
      <c r="GT6" s="397"/>
      <c r="GU6" s="397"/>
      <c r="GV6" s="397"/>
      <c r="GW6" s="397"/>
      <c r="GX6" s="397"/>
      <c r="GY6" s="397"/>
      <c r="GZ6" s="397"/>
      <c r="HA6" s="397"/>
      <c r="HB6" s="397"/>
      <c r="HC6" s="397"/>
      <c r="HD6" s="397"/>
      <c r="HE6" s="397"/>
      <c r="HF6" s="397"/>
      <c r="HG6" s="397"/>
      <c r="HH6" s="397"/>
      <c r="HI6" s="397"/>
      <c r="HJ6" s="397"/>
      <c r="HK6" s="397"/>
      <c r="HL6" s="397"/>
      <c r="HM6" s="397"/>
      <c r="HN6" s="397"/>
      <c r="HO6" s="397"/>
      <c r="HP6" s="397"/>
      <c r="HQ6" s="397"/>
      <c r="HR6" s="397"/>
      <c r="HS6" s="397"/>
      <c r="HT6" s="397"/>
      <c r="HU6" s="397"/>
      <c r="HV6" s="397"/>
      <c r="HW6" s="397"/>
      <c r="HX6" s="397"/>
      <c r="HY6" s="397"/>
      <c r="HZ6" s="397"/>
      <c r="IA6" s="397"/>
      <c r="IB6" s="397"/>
      <c r="IC6" s="397"/>
      <c r="ID6" s="397"/>
      <c r="IE6" s="397"/>
      <c r="IF6" s="397"/>
      <c r="IG6" s="397"/>
      <c r="IH6" s="397"/>
      <c r="II6" s="397"/>
      <c r="IJ6" s="397"/>
    </row>
    <row r="7" spans="1:244" s="398" customFormat="1" ht="40.15" customHeight="1">
      <c r="A7" s="589"/>
      <c r="B7" s="584" t="s">
        <v>277</v>
      </c>
      <c r="C7" s="585"/>
      <c r="D7" s="584" t="s">
        <v>278</v>
      </c>
      <c r="E7" s="585"/>
      <c r="F7" s="586" t="s">
        <v>192</v>
      </c>
      <c r="G7" s="586" t="s">
        <v>579</v>
      </c>
      <c r="H7" s="395"/>
      <c r="I7" s="584" t="s">
        <v>277</v>
      </c>
      <c r="J7" s="585"/>
      <c r="K7" s="584" t="s">
        <v>278</v>
      </c>
      <c r="L7" s="585"/>
      <c r="M7" s="586" t="s">
        <v>192</v>
      </c>
      <c r="N7" s="586" t="s">
        <v>579</v>
      </c>
      <c r="O7" s="396"/>
      <c r="P7" s="589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97"/>
      <c r="AJ7" s="397"/>
      <c r="AK7" s="397"/>
      <c r="AL7" s="397"/>
      <c r="AM7" s="397"/>
      <c r="AN7" s="397"/>
      <c r="AO7" s="397"/>
      <c r="AP7" s="397"/>
      <c r="AQ7" s="397"/>
      <c r="AR7" s="397"/>
      <c r="AS7" s="397"/>
      <c r="AT7" s="397"/>
      <c r="AU7" s="397"/>
      <c r="AV7" s="397"/>
      <c r="AW7" s="397"/>
      <c r="AX7" s="397"/>
      <c r="AY7" s="397"/>
      <c r="AZ7" s="397"/>
      <c r="BA7" s="397"/>
      <c r="BB7" s="397"/>
      <c r="BC7" s="397"/>
      <c r="BD7" s="397"/>
      <c r="BE7" s="397"/>
      <c r="BF7" s="397"/>
      <c r="BG7" s="397"/>
      <c r="BH7" s="397"/>
      <c r="BI7" s="397"/>
      <c r="BJ7" s="397"/>
      <c r="BK7" s="397"/>
      <c r="BL7" s="397"/>
      <c r="BM7" s="397"/>
      <c r="BN7" s="397"/>
      <c r="BO7" s="397"/>
      <c r="BP7" s="397"/>
      <c r="BQ7" s="397"/>
      <c r="BR7" s="397"/>
      <c r="BS7" s="397"/>
      <c r="BT7" s="397"/>
      <c r="BU7" s="397"/>
      <c r="BV7" s="397"/>
      <c r="BW7" s="397"/>
      <c r="BX7" s="397"/>
      <c r="BY7" s="397"/>
      <c r="BZ7" s="397"/>
      <c r="CA7" s="397"/>
      <c r="CB7" s="397"/>
      <c r="CC7" s="397"/>
      <c r="CD7" s="397"/>
      <c r="CE7" s="397"/>
      <c r="CF7" s="397"/>
      <c r="CG7" s="397"/>
      <c r="CH7" s="397"/>
      <c r="CI7" s="397"/>
      <c r="CJ7" s="397"/>
      <c r="CK7" s="397"/>
      <c r="CL7" s="397"/>
      <c r="CM7" s="397"/>
      <c r="CN7" s="397"/>
      <c r="CO7" s="397"/>
      <c r="CP7" s="397"/>
      <c r="CQ7" s="397"/>
      <c r="CR7" s="397"/>
      <c r="CS7" s="397"/>
      <c r="CT7" s="397"/>
      <c r="CU7" s="397"/>
      <c r="CV7" s="397"/>
      <c r="CW7" s="397"/>
      <c r="CX7" s="397"/>
      <c r="CY7" s="397"/>
      <c r="CZ7" s="397"/>
      <c r="DA7" s="397"/>
      <c r="DB7" s="397"/>
      <c r="DC7" s="397"/>
      <c r="DD7" s="397"/>
      <c r="DE7" s="397"/>
      <c r="DF7" s="397"/>
      <c r="DG7" s="397"/>
      <c r="DH7" s="397"/>
      <c r="DI7" s="397"/>
      <c r="DJ7" s="397"/>
      <c r="DK7" s="397"/>
      <c r="DL7" s="397"/>
      <c r="DM7" s="397"/>
      <c r="DN7" s="397"/>
      <c r="DO7" s="397"/>
      <c r="DP7" s="397"/>
      <c r="DQ7" s="397"/>
      <c r="DR7" s="397"/>
      <c r="DS7" s="397"/>
      <c r="DT7" s="397"/>
      <c r="DU7" s="397"/>
      <c r="DV7" s="397"/>
      <c r="DW7" s="397"/>
      <c r="DX7" s="397"/>
      <c r="DY7" s="397"/>
      <c r="DZ7" s="397"/>
      <c r="EA7" s="397"/>
      <c r="EB7" s="397"/>
      <c r="EC7" s="397"/>
      <c r="ED7" s="397"/>
      <c r="EE7" s="397"/>
      <c r="EF7" s="397"/>
      <c r="EG7" s="397"/>
      <c r="EH7" s="397"/>
      <c r="EI7" s="397"/>
      <c r="EJ7" s="397"/>
      <c r="EK7" s="397"/>
      <c r="EL7" s="397"/>
      <c r="EM7" s="397"/>
      <c r="EN7" s="397"/>
      <c r="EO7" s="397"/>
      <c r="EP7" s="397"/>
      <c r="EQ7" s="397"/>
      <c r="ER7" s="397"/>
      <c r="ES7" s="397"/>
      <c r="ET7" s="397"/>
      <c r="EU7" s="397"/>
      <c r="EV7" s="397"/>
      <c r="EW7" s="397"/>
      <c r="EX7" s="397"/>
      <c r="EY7" s="397"/>
      <c r="EZ7" s="397"/>
      <c r="FA7" s="397"/>
      <c r="FB7" s="397"/>
      <c r="FC7" s="397"/>
      <c r="FD7" s="397"/>
      <c r="FE7" s="397"/>
      <c r="FF7" s="397"/>
      <c r="FG7" s="397"/>
      <c r="FH7" s="397"/>
      <c r="FI7" s="397"/>
      <c r="FJ7" s="397"/>
      <c r="FK7" s="397"/>
      <c r="FL7" s="397"/>
      <c r="FM7" s="397"/>
      <c r="FN7" s="397"/>
      <c r="FO7" s="397"/>
      <c r="FP7" s="397"/>
      <c r="FQ7" s="397"/>
      <c r="FR7" s="397"/>
      <c r="FS7" s="397"/>
      <c r="FT7" s="397"/>
      <c r="FU7" s="397"/>
      <c r="FV7" s="397"/>
      <c r="FW7" s="397"/>
      <c r="FX7" s="397"/>
      <c r="FY7" s="397"/>
      <c r="FZ7" s="397"/>
      <c r="GA7" s="397"/>
      <c r="GB7" s="397"/>
      <c r="GC7" s="397"/>
      <c r="GD7" s="397"/>
      <c r="GE7" s="397"/>
      <c r="GF7" s="397"/>
      <c r="GG7" s="397"/>
      <c r="GH7" s="397"/>
      <c r="GI7" s="397"/>
      <c r="GJ7" s="397"/>
      <c r="GK7" s="397"/>
      <c r="GL7" s="397"/>
      <c r="GM7" s="397"/>
      <c r="GN7" s="397"/>
      <c r="GO7" s="397"/>
      <c r="GP7" s="397"/>
      <c r="GQ7" s="397"/>
      <c r="GR7" s="397"/>
      <c r="GS7" s="397"/>
      <c r="GT7" s="397"/>
      <c r="GU7" s="397"/>
      <c r="GV7" s="397"/>
      <c r="GW7" s="397"/>
      <c r="GX7" s="397"/>
      <c r="GY7" s="397"/>
      <c r="GZ7" s="397"/>
      <c r="HA7" s="397"/>
      <c r="HB7" s="397"/>
      <c r="HC7" s="397"/>
      <c r="HD7" s="397"/>
      <c r="HE7" s="397"/>
      <c r="HF7" s="397"/>
      <c r="HG7" s="397"/>
      <c r="HH7" s="397"/>
      <c r="HI7" s="397"/>
      <c r="HJ7" s="397"/>
      <c r="HK7" s="397"/>
      <c r="HL7" s="397"/>
      <c r="HM7" s="397"/>
      <c r="HN7" s="397"/>
      <c r="HO7" s="397"/>
      <c r="HP7" s="397"/>
      <c r="HQ7" s="397"/>
      <c r="HR7" s="397"/>
      <c r="HS7" s="397"/>
      <c r="HT7" s="397"/>
      <c r="HU7" s="397"/>
      <c r="HV7" s="397"/>
      <c r="HW7" s="397"/>
      <c r="HX7" s="397"/>
      <c r="HY7" s="397"/>
      <c r="HZ7" s="397"/>
      <c r="IA7" s="397"/>
      <c r="IB7" s="397"/>
      <c r="IC7" s="397"/>
      <c r="ID7" s="397"/>
      <c r="IE7" s="397"/>
      <c r="IF7" s="397"/>
      <c r="IG7" s="397"/>
      <c r="IH7" s="397"/>
      <c r="II7" s="397"/>
      <c r="IJ7" s="397"/>
    </row>
    <row r="8" spans="1:244" s="398" customFormat="1" ht="28.5" customHeight="1">
      <c r="A8" s="589"/>
      <c r="B8" s="394" t="s">
        <v>271</v>
      </c>
      <c r="C8" s="394" t="s">
        <v>272</v>
      </c>
      <c r="D8" s="394" t="s">
        <v>271</v>
      </c>
      <c r="E8" s="394" t="s">
        <v>272</v>
      </c>
      <c r="F8" s="586"/>
      <c r="G8" s="586"/>
      <c r="H8" s="395"/>
      <c r="I8" s="394" t="s">
        <v>271</v>
      </c>
      <c r="J8" s="394" t="s">
        <v>272</v>
      </c>
      <c r="K8" s="394" t="s">
        <v>271</v>
      </c>
      <c r="L8" s="394" t="s">
        <v>272</v>
      </c>
      <c r="M8" s="586"/>
      <c r="N8" s="586"/>
      <c r="O8" s="399"/>
      <c r="P8" s="589"/>
      <c r="Q8" s="397"/>
      <c r="R8" s="397"/>
      <c r="S8" s="397"/>
      <c r="T8" s="397"/>
      <c r="U8" s="397"/>
      <c r="V8" s="397"/>
      <c r="W8" s="397"/>
      <c r="X8" s="397"/>
      <c r="Y8" s="397"/>
      <c r="Z8" s="397"/>
      <c r="AA8" s="397"/>
      <c r="AB8" s="397"/>
      <c r="AC8" s="397"/>
      <c r="AD8" s="397"/>
      <c r="AE8" s="397"/>
      <c r="AF8" s="397"/>
      <c r="AG8" s="397"/>
      <c r="AH8" s="397"/>
      <c r="AI8" s="397"/>
      <c r="AJ8" s="397"/>
      <c r="AK8" s="397"/>
      <c r="AL8" s="397"/>
      <c r="AM8" s="397"/>
      <c r="AN8" s="397"/>
      <c r="AO8" s="397"/>
      <c r="AP8" s="397"/>
      <c r="AQ8" s="397"/>
      <c r="AR8" s="397"/>
      <c r="AS8" s="397"/>
      <c r="AT8" s="397"/>
      <c r="AU8" s="397"/>
      <c r="AV8" s="397"/>
      <c r="AW8" s="397"/>
      <c r="AX8" s="397"/>
      <c r="AY8" s="397"/>
      <c r="AZ8" s="397"/>
      <c r="BA8" s="397"/>
      <c r="BB8" s="397"/>
      <c r="BC8" s="397"/>
      <c r="BD8" s="397"/>
      <c r="BE8" s="397"/>
      <c r="BF8" s="397"/>
      <c r="BG8" s="397"/>
      <c r="BH8" s="397"/>
      <c r="BI8" s="397"/>
      <c r="BJ8" s="397"/>
      <c r="BK8" s="397"/>
      <c r="BL8" s="397"/>
      <c r="BM8" s="397"/>
      <c r="BN8" s="397"/>
      <c r="BO8" s="397"/>
      <c r="BP8" s="397"/>
      <c r="BQ8" s="397"/>
      <c r="BR8" s="397"/>
      <c r="BS8" s="397"/>
      <c r="BT8" s="397"/>
      <c r="BU8" s="397"/>
      <c r="BV8" s="397"/>
      <c r="BW8" s="397"/>
      <c r="BX8" s="397"/>
      <c r="BY8" s="397"/>
      <c r="BZ8" s="397"/>
      <c r="CA8" s="397"/>
      <c r="CB8" s="397"/>
      <c r="CC8" s="397"/>
      <c r="CD8" s="397"/>
      <c r="CE8" s="397"/>
      <c r="CF8" s="397"/>
      <c r="CG8" s="397"/>
      <c r="CH8" s="397"/>
      <c r="CI8" s="397"/>
      <c r="CJ8" s="397"/>
      <c r="CK8" s="397"/>
      <c r="CL8" s="397"/>
      <c r="CM8" s="397"/>
      <c r="CN8" s="397"/>
      <c r="CO8" s="397"/>
      <c r="CP8" s="397"/>
      <c r="CQ8" s="397"/>
      <c r="CR8" s="397"/>
      <c r="CS8" s="397"/>
      <c r="CT8" s="397"/>
      <c r="CU8" s="397"/>
      <c r="CV8" s="397"/>
      <c r="CW8" s="397"/>
      <c r="CX8" s="397"/>
      <c r="CY8" s="397"/>
      <c r="CZ8" s="397"/>
      <c r="DA8" s="397"/>
      <c r="DB8" s="397"/>
      <c r="DC8" s="397"/>
      <c r="DD8" s="397"/>
      <c r="DE8" s="397"/>
      <c r="DF8" s="397"/>
      <c r="DG8" s="397"/>
      <c r="DH8" s="397"/>
      <c r="DI8" s="397"/>
      <c r="DJ8" s="397"/>
      <c r="DK8" s="397"/>
      <c r="DL8" s="397"/>
      <c r="DM8" s="397"/>
      <c r="DN8" s="397"/>
      <c r="DO8" s="397"/>
      <c r="DP8" s="397"/>
      <c r="DQ8" s="397"/>
      <c r="DR8" s="397"/>
      <c r="DS8" s="397"/>
      <c r="DT8" s="397"/>
      <c r="DU8" s="397"/>
      <c r="DV8" s="397"/>
      <c r="DW8" s="397"/>
      <c r="DX8" s="397"/>
      <c r="DY8" s="397"/>
      <c r="DZ8" s="397"/>
      <c r="EA8" s="397"/>
      <c r="EB8" s="397"/>
      <c r="EC8" s="397"/>
      <c r="ED8" s="397"/>
      <c r="EE8" s="397"/>
      <c r="EF8" s="397"/>
      <c r="EG8" s="397"/>
      <c r="EH8" s="397"/>
      <c r="EI8" s="397"/>
      <c r="EJ8" s="397"/>
      <c r="EK8" s="397"/>
      <c r="EL8" s="397"/>
      <c r="EM8" s="397"/>
      <c r="EN8" s="397"/>
      <c r="EO8" s="397"/>
      <c r="EP8" s="397"/>
      <c r="EQ8" s="397"/>
      <c r="ER8" s="397"/>
      <c r="ES8" s="397"/>
      <c r="ET8" s="397"/>
      <c r="EU8" s="397"/>
      <c r="EV8" s="397"/>
      <c r="EW8" s="397"/>
      <c r="EX8" s="397"/>
      <c r="EY8" s="397"/>
      <c r="EZ8" s="397"/>
      <c r="FA8" s="397"/>
      <c r="FB8" s="397"/>
      <c r="FC8" s="397"/>
      <c r="FD8" s="397"/>
      <c r="FE8" s="397"/>
      <c r="FF8" s="397"/>
      <c r="FG8" s="397"/>
      <c r="FH8" s="397"/>
      <c r="FI8" s="397"/>
      <c r="FJ8" s="397"/>
      <c r="FK8" s="397"/>
      <c r="FL8" s="397"/>
      <c r="FM8" s="397"/>
      <c r="FN8" s="397"/>
      <c r="FO8" s="397"/>
      <c r="FP8" s="397"/>
      <c r="FQ8" s="397"/>
      <c r="FR8" s="397"/>
      <c r="FS8" s="397"/>
      <c r="FT8" s="397"/>
      <c r="FU8" s="397"/>
      <c r="FV8" s="397"/>
      <c r="FW8" s="397"/>
      <c r="FX8" s="397"/>
      <c r="FY8" s="397"/>
      <c r="FZ8" s="397"/>
      <c r="GA8" s="397"/>
      <c r="GB8" s="397"/>
      <c r="GC8" s="397"/>
      <c r="GD8" s="397"/>
      <c r="GE8" s="397"/>
      <c r="GF8" s="397"/>
      <c r="GG8" s="397"/>
      <c r="GH8" s="397"/>
      <c r="GI8" s="397"/>
      <c r="GJ8" s="397"/>
      <c r="GK8" s="397"/>
      <c r="GL8" s="397"/>
      <c r="GM8" s="397"/>
      <c r="GN8" s="397"/>
      <c r="GO8" s="397"/>
      <c r="GP8" s="397"/>
      <c r="GQ8" s="397"/>
      <c r="GR8" s="397"/>
      <c r="GS8" s="397"/>
      <c r="GT8" s="397"/>
      <c r="GU8" s="397"/>
      <c r="GV8" s="397"/>
      <c r="GW8" s="397"/>
      <c r="GX8" s="397"/>
      <c r="GY8" s="397"/>
      <c r="GZ8" s="397"/>
      <c r="HA8" s="397"/>
      <c r="HB8" s="397"/>
      <c r="HC8" s="397"/>
      <c r="HD8" s="397"/>
      <c r="HE8" s="397"/>
      <c r="HF8" s="397"/>
      <c r="HG8" s="397"/>
      <c r="HH8" s="397"/>
      <c r="HI8" s="397"/>
      <c r="HJ8" s="397"/>
      <c r="HK8" s="397"/>
      <c r="HL8" s="397"/>
      <c r="HM8" s="397"/>
      <c r="HN8" s="397"/>
      <c r="HO8" s="397"/>
      <c r="HP8" s="397"/>
      <c r="HQ8" s="397"/>
      <c r="HR8" s="397"/>
      <c r="HS8" s="397"/>
      <c r="HT8" s="397"/>
      <c r="HU8" s="397"/>
      <c r="HV8" s="397"/>
      <c r="HW8" s="397"/>
      <c r="HX8" s="397"/>
      <c r="HY8" s="397"/>
      <c r="HZ8" s="397"/>
      <c r="IA8" s="397"/>
      <c r="IB8" s="397"/>
      <c r="IC8" s="397"/>
      <c r="ID8" s="397"/>
      <c r="IE8" s="397"/>
      <c r="IF8" s="397"/>
      <c r="IG8" s="397"/>
      <c r="IH8" s="397"/>
      <c r="II8" s="397"/>
      <c r="IJ8" s="397"/>
    </row>
    <row r="9" spans="1:244" ht="16.5" customHeight="1">
      <c r="A9" s="335"/>
      <c r="B9" s="335"/>
      <c r="C9" s="336"/>
      <c r="D9" s="336"/>
      <c r="E9" s="336"/>
      <c r="F9" s="336"/>
      <c r="G9" s="336"/>
      <c r="H9" s="337"/>
      <c r="I9" s="336"/>
      <c r="J9" s="336"/>
      <c r="K9" s="336"/>
      <c r="L9" s="336"/>
      <c r="M9" s="336"/>
      <c r="N9" s="336"/>
      <c r="O9" s="336"/>
      <c r="P9" s="336"/>
      <c r="Q9" s="338"/>
      <c r="R9" s="338"/>
      <c r="S9" s="338"/>
      <c r="T9" s="338"/>
      <c r="U9" s="338"/>
      <c r="V9" s="338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 s="339"/>
      <c r="AU9" s="339"/>
      <c r="AV9" s="339"/>
      <c r="AW9" s="339"/>
      <c r="AX9" s="339"/>
      <c r="AY9" s="339"/>
      <c r="AZ9" s="339"/>
      <c r="BA9" s="339"/>
      <c r="BB9" s="339"/>
      <c r="BC9" s="339"/>
      <c r="BD9" s="339"/>
      <c r="BE9" s="339"/>
      <c r="BF9" s="339"/>
      <c r="BG9" s="339"/>
      <c r="BH9" s="339"/>
      <c r="BI9" s="339"/>
      <c r="BJ9" s="339"/>
      <c r="BK9" s="339"/>
      <c r="BL9" s="339"/>
      <c r="BM9" s="339"/>
      <c r="BN9" s="339"/>
      <c r="BO9" s="339"/>
      <c r="BP9" s="339"/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9"/>
      <c r="CG9" s="339"/>
      <c r="CH9" s="339"/>
      <c r="CI9" s="339"/>
      <c r="CJ9" s="339"/>
      <c r="CK9" s="339"/>
      <c r="CL9" s="339"/>
      <c r="CM9" s="339"/>
      <c r="CN9" s="339"/>
      <c r="CO9" s="339"/>
      <c r="CP9" s="339"/>
      <c r="CQ9" s="339"/>
      <c r="CR9" s="339"/>
      <c r="CS9" s="339"/>
      <c r="CT9" s="339"/>
      <c r="CU9" s="339"/>
      <c r="CV9" s="339"/>
      <c r="CW9" s="339"/>
      <c r="CX9" s="339"/>
      <c r="CY9" s="339"/>
      <c r="CZ9" s="339"/>
      <c r="DA9" s="339"/>
      <c r="DB9" s="339"/>
      <c r="DC9" s="339"/>
      <c r="DD9" s="339"/>
      <c r="DE9" s="339"/>
      <c r="DF9" s="339"/>
      <c r="DG9" s="339"/>
      <c r="DH9" s="339"/>
      <c r="DI9" s="339"/>
      <c r="DJ9" s="339"/>
      <c r="DK9" s="339"/>
      <c r="DL9" s="339"/>
      <c r="DM9" s="339"/>
      <c r="DN9" s="339"/>
      <c r="DO9" s="339"/>
      <c r="DP9" s="339"/>
      <c r="DQ9" s="339"/>
      <c r="DR9" s="339"/>
      <c r="DS9" s="339"/>
      <c r="DT9" s="339"/>
      <c r="DU9" s="339"/>
      <c r="DV9" s="339"/>
      <c r="DW9" s="339"/>
      <c r="DX9" s="339"/>
      <c r="DY9" s="339"/>
      <c r="DZ9" s="339"/>
      <c r="EA9" s="339"/>
      <c r="EB9" s="339"/>
      <c r="EC9" s="339"/>
      <c r="ED9" s="339"/>
      <c r="EE9" s="339"/>
      <c r="EF9" s="339"/>
      <c r="EG9" s="339"/>
      <c r="EH9" s="339"/>
      <c r="EI9" s="339"/>
      <c r="EJ9" s="339"/>
      <c r="EK9" s="339"/>
      <c r="EL9" s="339"/>
      <c r="EM9" s="339"/>
      <c r="EN9" s="339"/>
      <c r="EO9" s="339"/>
      <c r="EP9" s="339"/>
      <c r="EQ9" s="339"/>
      <c r="ER9" s="339"/>
      <c r="ES9" s="339"/>
      <c r="ET9" s="339"/>
      <c r="EU9" s="339"/>
      <c r="EV9" s="339"/>
      <c r="EW9" s="339"/>
      <c r="EX9" s="339"/>
      <c r="EY9" s="339"/>
      <c r="EZ9" s="339"/>
      <c r="FA9" s="339"/>
      <c r="FB9" s="339"/>
      <c r="FC9" s="339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</row>
    <row r="10" spans="1:244" s="401" customFormat="1" ht="50.1" customHeight="1">
      <c r="A10" s="400" t="s">
        <v>584</v>
      </c>
      <c r="B10" s="341">
        <v>0</v>
      </c>
      <c r="C10" s="341">
        <v>173</v>
      </c>
      <c r="D10" s="341">
        <v>0</v>
      </c>
      <c r="E10" s="341">
        <v>305</v>
      </c>
      <c r="F10" s="342">
        <v>478</v>
      </c>
      <c r="G10" s="343">
        <v>84.303350970017632</v>
      </c>
      <c r="H10" s="344"/>
      <c r="I10" s="341">
        <v>0</v>
      </c>
      <c r="J10" s="341">
        <v>34</v>
      </c>
      <c r="K10" s="341">
        <v>0</v>
      </c>
      <c r="L10" s="341">
        <v>55</v>
      </c>
      <c r="M10" s="342">
        <v>89</v>
      </c>
      <c r="N10" s="343">
        <v>15.696649029982364</v>
      </c>
      <c r="O10" s="345"/>
      <c r="P10" s="342">
        <v>567</v>
      </c>
    </row>
    <row r="11" spans="1:244" s="401" customFormat="1" ht="50.1" customHeight="1">
      <c r="A11" s="400" t="s">
        <v>585</v>
      </c>
      <c r="B11" s="341">
        <v>372</v>
      </c>
      <c r="C11" s="341">
        <v>0</v>
      </c>
      <c r="D11" s="341">
        <v>585</v>
      </c>
      <c r="E11" s="341">
        <v>0</v>
      </c>
      <c r="F11" s="342">
        <v>957</v>
      </c>
      <c r="G11" s="343">
        <v>90.197926484448629</v>
      </c>
      <c r="H11" s="344"/>
      <c r="I11" s="341">
        <v>54</v>
      </c>
      <c r="J11" s="341">
        <v>0</v>
      </c>
      <c r="K11" s="341">
        <v>50</v>
      </c>
      <c r="L11" s="341">
        <v>0</v>
      </c>
      <c r="M11" s="342">
        <v>104</v>
      </c>
      <c r="N11" s="343">
        <v>9.802073515551367</v>
      </c>
      <c r="O11" s="345"/>
      <c r="P11" s="342">
        <v>1061</v>
      </c>
    </row>
    <row r="12" spans="1:244" s="401" customFormat="1" ht="50.1" customHeight="1">
      <c r="A12" s="400" t="s">
        <v>586</v>
      </c>
      <c r="B12" s="341">
        <v>183</v>
      </c>
      <c r="C12" s="341">
        <v>222</v>
      </c>
      <c r="D12" s="341">
        <v>379</v>
      </c>
      <c r="E12" s="341">
        <v>601</v>
      </c>
      <c r="F12" s="342">
        <v>1385</v>
      </c>
      <c r="G12" s="343">
        <v>89.818417639429313</v>
      </c>
      <c r="H12" s="344"/>
      <c r="I12" s="341">
        <v>31</v>
      </c>
      <c r="J12" s="341">
        <v>37</v>
      </c>
      <c r="K12" s="341">
        <v>29</v>
      </c>
      <c r="L12" s="341">
        <v>60</v>
      </c>
      <c r="M12" s="342">
        <v>157</v>
      </c>
      <c r="N12" s="343">
        <v>10.181582360570687</v>
      </c>
      <c r="O12" s="345"/>
      <c r="P12" s="342">
        <v>1542</v>
      </c>
    </row>
    <row r="13" spans="1:244" s="401" customFormat="1" ht="50.1" customHeight="1">
      <c r="A13" s="400" t="s">
        <v>587</v>
      </c>
      <c r="B13" s="341">
        <v>17</v>
      </c>
      <c r="C13" s="341">
        <v>4</v>
      </c>
      <c r="D13" s="341">
        <v>49</v>
      </c>
      <c r="E13" s="341">
        <v>19</v>
      </c>
      <c r="F13" s="342">
        <v>89</v>
      </c>
      <c r="G13" s="343">
        <v>87.254901960784309</v>
      </c>
      <c r="H13" s="344"/>
      <c r="I13" s="341">
        <v>3</v>
      </c>
      <c r="J13" s="341">
        <v>0</v>
      </c>
      <c r="K13" s="341">
        <v>5</v>
      </c>
      <c r="L13" s="341">
        <v>5</v>
      </c>
      <c r="M13" s="342">
        <v>13</v>
      </c>
      <c r="N13" s="343">
        <v>12.745098039215685</v>
      </c>
      <c r="O13" s="345"/>
      <c r="P13" s="342">
        <v>102</v>
      </c>
    </row>
    <row r="14" spans="1:244" s="401" customFormat="1" ht="50.1" customHeight="1">
      <c r="A14" s="400" t="s">
        <v>588</v>
      </c>
      <c r="B14" s="341">
        <v>18</v>
      </c>
      <c r="C14" s="341">
        <v>2</v>
      </c>
      <c r="D14" s="341">
        <v>19</v>
      </c>
      <c r="E14" s="341">
        <v>1</v>
      </c>
      <c r="F14" s="342">
        <v>40</v>
      </c>
      <c r="G14" s="343">
        <v>86.956521739130437</v>
      </c>
      <c r="H14" s="344"/>
      <c r="I14" s="341">
        <v>3</v>
      </c>
      <c r="J14" s="341">
        <v>0</v>
      </c>
      <c r="K14" s="341">
        <v>1</v>
      </c>
      <c r="L14" s="341">
        <v>2</v>
      </c>
      <c r="M14" s="342">
        <v>6</v>
      </c>
      <c r="N14" s="343">
        <v>13.043478260869565</v>
      </c>
      <c r="O14" s="345"/>
      <c r="P14" s="342">
        <v>46</v>
      </c>
    </row>
    <row r="15" spans="1:244" s="401" customFormat="1" ht="50.1" customHeight="1">
      <c r="A15" s="400" t="s">
        <v>589</v>
      </c>
      <c r="B15" s="341">
        <v>3</v>
      </c>
      <c r="C15" s="341">
        <v>0</v>
      </c>
      <c r="D15" s="341">
        <v>3</v>
      </c>
      <c r="E15" s="341">
        <v>0</v>
      </c>
      <c r="F15" s="342">
        <v>6</v>
      </c>
      <c r="G15" s="343">
        <v>100</v>
      </c>
      <c r="H15" s="344"/>
      <c r="I15" s="341">
        <v>0</v>
      </c>
      <c r="J15" s="341">
        <v>0</v>
      </c>
      <c r="K15" s="341">
        <v>0</v>
      </c>
      <c r="L15" s="341">
        <v>0</v>
      </c>
      <c r="M15" s="342">
        <v>0</v>
      </c>
      <c r="N15" s="343">
        <v>0</v>
      </c>
      <c r="O15" s="345"/>
      <c r="P15" s="342">
        <v>6</v>
      </c>
    </row>
    <row r="16" spans="1:244" s="401" customFormat="1" ht="50.1" customHeight="1">
      <c r="A16" s="400" t="s">
        <v>590</v>
      </c>
      <c r="B16" s="341">
        <v>1</v>
      </c>
      <c r="C16" s="341">
        <v>0</v>
      </c>
      <c r="D16" s="341">
        <v>3</v>
      </c>
      <c r="E16" s="341">
        <v>0</v>
      </c>
      <c r="F16" s="342">
        <v>4</v>
      </c>
      <c r="G16" s="343">
        <v>100</v>
      </c>
      <c r="H16" s="344"/>
      <c r="I16" s="341">
        <v>0</v>
      </c>
      <c r="J16" s="341">
        <v>0</v>
      </c>
      <c r="K16" s="341">
        <v>0</v>
      </c>
      <c r="L16" s="341">
        <v>0</v>
      </c>
      <c r="M16" s="342">
        <v>0</v>
      </c>
      <c r="N16" s="343">
        <v>0</v>
      </c>
      <c r="O16" s="345"/>
      <c r="P16" s="342">
        <v>4</v>
      </c>
    </row>
    <row r="17" spans="1:249" s="401" customFormat="1" ht="50.1" customHeight="1">
      <c r="A17" s="400" t="s">
        <v>591</v>
      </c>
      <c r="B17" s="341">
        <v>0</v>
      </c>
      <c r="C17" s="341">
        <v>0</v>
      </c>
      <c r="D17" s="341">
        <v>1</v>
      </c>
      <c r="E17" s="341">
        <v>0</v>
      </c>
      <c r="F17" s="342">
        <v>1</v>
      </c>
      <c r="G17" s="343">
        <v>100</v>
      </c>
      <c r="H17" s="344"/>
      <c r="I17" s="341">
        <v>0</v>
      </c>
      <c r="J17" s="341">
        <v>0</v>
      </c>
      <c r="K17" s="341">
        <v>0</v>
      </c>
      <c r="L17" s="341">
        <v>0</v>
      </c>
      <c r="M17" s="342">
        <v>0</v>
      </c>
      <c r="N17" s="343">
        <v>0</v>
      </c>
      <c r="O17" s="345"/>
      <c r="P17" s="342">
        <v>1</v>
      </c>
    </row>
    <row r="18" spans="1:249" ht="6" customHeight="1">
      <c r="A18" s="402"/>
      <c r="B18" s="403"/>
      <c r="C18" s="403"/>
      <c r="D18" s="403"/>
      <c r="E18" s="404"/>
      <c r="F18" s="404"/>
      <c r="G18" s="404"/>
      <c r="H18" s="405"/>
      <c r="I18" s="403"/>
      <c r="J18" s="403"/>
      <c r="K18" s="403"/>
      <c r="L18" s="404"/>
      <c r="M18" s="404"/>
      <c r="N18" s="404"/>
      <c r="O18" s="403"/>
      <c r="P18" s="406"/>
      <c r="Q18" s="329"/>
      <c r="R18" s="329"/>
      <c r="S18" s="329"/>
      <c r="T18" s="329"/>
      <c r="U18" s="329"/>
      <c r="V18" s="329"/>
    </row>
    <row r="19" spans="1:249" s="401" customFormat="1" ht="50.1" customHeight="1">
      <c r="A19" s="407" t="s">
        <v>90</v>
      </c>
      <c r="B19" s="408">
        <v>594</v>
      </c>
      <c r="C19" s="408">
        <v>401</v>
      </c>
      <c r="D19" s="408">
        <v>1039</v>
      </c>
      <c r="E19" s="408">
        <v>926</v>
      </c>
      <c r="F19" s="408">
        <v>2960</v>
      </c>
      <c r="G19" s="408">
        <v>88.915590267347554</v>
      </c>
      <c r="H19" s="409"/>
      <c r="I19" s="408">
        <v>91</v>
      </c>
      <c r="J19" s="408">
        <v>71</v>
      </c>
      <c r="K19" s="408">
        <v>85</v>
      </c>
      <c r="L19" s="408">
        <v>122</v>
      </c>
      <c r="M19" s="408">
        <v>369</v>
      </c>
      <c r="N19" s="355">
        <v>11.084409732652448</v>
      </c>
      <c r="O19" s="410"/>
      <c r="P19" s="355">
        <v>3329</v>
      </c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  <c r="AU19" s="411"/>
      <c r="AV19" s="411"/>
      <c r="AW19" s="411"/>
      <c r="AX19" s="411"/>
      <c r="AY19" s="411"/>
      <c r="AZ19" s="411"/>
      <c r="BA19" s="411"/>
      <c r="BB19" s="411"/>
      <c r="BC19" s="411"/>
      <c r="BD19" s="411"/>
      <c r="BE19" s="411"/>
      <c r="BF19" s="411"/>
      <c r="BG19" s="411"/>
      <c r="BH19" s="411"/>
      <c r="BI19" s="411"/>
      <c r="BJ19" s="411"/>
      <c r="BK19" s="411"/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1"/>
      <c r="CF19" s="411"/>
      <c r="CG19" s="411"/>
      <c r="CH19" s="411"/>
      <c r="CI19" s="411"/>
      <c r="CJ19" s="411"/>
      <c r="CK19" s="411"/>
      <c r="CL19" s="411"/>
      <c r="CM19" s="411"/>
      <c r="CN19" s="411"/>
      <c r="CO19" s="411"/>
      <c r="CP19" s="411"/>
      <c r="CQ19" s="411"/>
      <c r="CR19" s="411"/>
      <c r="CS19" s="411"/>
      <c r="CT19" s="411"/>
      <c r="CU19" s="411"/>
      <c r="CV19" s="411"/>
      <c r="CW19" s="411"/>
      <c r="CX19" s="411"/>
      <c r="CY19" s="411"/>
      <c r="CZ19" s="411"/>
      <c r="DA19" s="411"/>
      <c r="DB19" s="411"/>
      <c r="DC19" s="411"/>
      <c r="DD19" s="411"/>
      <c r="DE19" s="411"/>
      <c r="DF19" s="411"/>
      <c r="DG19" s="411"/>
      <c r="DH19" s="411"/>
      <c r="DI19" s="411"/>
      <c r="DJ19" s="411"/>
      <c r="DK19" s="411"/>
      <c r="DL19" s="411"/>
      <c r="DM19" s="411"/>
      <c r="DN19" s="411"/>
      <c r="DO19" s="411"/>
      <c r="DP19" s="411"/>
      <c r="DQ19" s="411"/>
      <c r="DR19" s="411"/>
      <c r="DS19" s="411"/>
      <c r="DT19" s="411"/>
      <c r="DU19" s="411"/>
      <c r="DV19" s="411"/>
      <c r="DW19" s="411"/>
      <c r="DX19" s="411"/>
      <c r="DY19" s="411"/>
      <c r="DZ19" s="411"/>
      <c r="EA19" s="411"/>
      <c r="EB19" s="411"/>
      <c r="EC19" s="411"/>
      <c r="ED19" s="411"/>
      <c r="EE19" s="411"/>
      <c r="EF19" s="411"/>
      <c r="EG19" s="411"/>
      <c r="EH19" s="411"/>
      <c r="EI19" s="411"/>
      <c r="EJ19" s="411"/>
      <c r="EK19" s="411"/>
      <c r="EL19" s="411"/>
      <c r="EM19" s="411"/>
      <c r="EN19" s="411"/>
      <c r="EO19" s="411"/>
      <c r="EP19" s="411"/>
      <c r="EQ19" s="411"/>
      <c r="ER19" s="411"/>
      <c r="ES19" s="411"/>
      <c r="ET19" s="411"/>
      <c r="EU19" s="411"/>
      <c r="EV19" s="411"/>
      <c r="EW19" s="411"/>
      <c r="EX19" s="411"/>
      <c r="EY19" s="411"/>
      <c r="EZ19" s="411"/>
      <c r="FA19" s="411"/>
      <c r="FB19" s="411"/>
      <c r="FC19" s="411"/>
      <c r="FD19" s="411"/>
      <c r="FE19" s="411"/>
      <c r="FF19" s="411"/>
      <c r="FG19" s="411"/>
      <c r="FH19" s="411"/>
      <c r="FI19" s="411"/>
      <c r="FJ19" s="411"/>
      <c r="FK19" s="411"/>
      <c r="FL19" s="411"/>
      <c r="FM19" s="411"/>
      <c r="FN19" s="411"/>
      <c r="FO19" s="411"/>
      <c r="FP19" s="411"/>
      <c r="FQ19" s="411"/>
      <c r="FR19" s="411"/>
      <c r="FS19" s="411"/>
      <c r="FT19" s="411"/>
      <c r="FU19" s="411"/>
      <c r="FV19" s="411"/>
      <c r="FW19" s="411"/>
      <c r="FX19" s="411"/>
      <c r="FY19" s="411"/>
      <c r="FZ19" s="411"/>
      <c r="GA19" s="411"/>
      <c r="GB19" s="411"/>
      <c r="GC19" s="411"/>
      <c r="GD19" s="411"/>
      <c r="GE19" s="411"/>
      <c r="GF19" s="411"/>
      <c r="GG19" s="411"/>
      <c r="GH19" s="411"/>
      <c r="GI19" s="411"/>
      <c r="GJ19" s="411"/>
      <c r="GK19" s="411"/>
      <c r="GL19" s="411"/>
      <c r="GM19" s="411"/>
      <c r="GN19" s="411"/>
      <c r="GO19" s="411"/>
      <c r="GP19" s="411"/>
      <c r="GQ19" s="411"/>
      <c r="GR19" s="411"/>
      <c r="GS19" s="411"/>
      <c r="GT19" s="411"/>
      <c r="GU19" s="411"/>
      <c r="GV19" s="411"/>
      <c r="GW19" s="411"/>
      <c r="GX19" s="411"/>
      <c r="GY19" s="411"/>
      <c r="GZ19" s="411"/>
      <c r="HA19" s="411"/>
      <c r="HB19" s="411"/>
      <c r="HC19" s="411"/>
      <c r="HD19" s="411"/>
      <c r="HE19" s="411"/>
      <c r="HF19" s="411"/>
      <c r="HG19" s="411"/>
      <c r="HH19" s="411"/>
      <c r="HI19" s="411"/>
      <c r="HJ19" s="411"/>
      <c r="HK19" s="411"/>
      <c r="HL19" s="411"/>
      <c r="HM19" s="411"/>
      <c r="HN19" s="411"/>
      <c r="HO19" s="411"/>
      <c r="HP19" s="411"/>
      <c r="HQ19" s="411"/>
      <c r="HR19" s="411"/>
      <c r="HS19" s="411"/>
      <c r="HT19" s="411"/>
      <c r="HU19" s="411"/>
      <c r="HV19" s="411"/>
      <c r="HW19" s="411"/>
      <c r="HX19" s="411"/>
      <c r="HY19" s="411"/>
      <c r="HZ19" s="411"/>
      <c r="IA19" s="411"/>
      <c r="IB19" s="411"/>
      <c r="IC19" s="411"/>
      <c r="ID19" s="411"/>
      <c r="IE19" s="411"/>
      <c r="IF19" s="411"/>
      <c r="IG19" s="411"/>
      <c r="IH19" s="411"/>
      <c r="II19" s="411"/>
      <c r="IJ19" s="411"/>
    </row>
    <row r="20" spans="1:249" ht="38.25" customHeight="1">
      <c r="A20" s="412"/>
      <c r="B20" s="413"/>
      <c r="C20" s="414"/>
      <c r="D20" s="414"/>
      <c r="E20" s="414"/>
      <c r="F20" s="414"/>
      <c r="G20" s="414"/>
      <c r="H20" s="327"/>
      <c r="I20" s="414"/>
      <c r="J20" s="414"/>
      <c r="K20" s="414"/>
      <c r="L20" s="414"/>
      <c r="M20" s="414"/>
      <c r="N20" s="414"/>
      <c r="O20" s="414"/>
      <c r="P20" s="414"/>
      <c r="Q20" s="329"/>
      <c r="R20" s="329"/>
      <c r="S20" s="329"/>
      <c r="T20" s="329"/>
      <c r="U20" s="329"/>
      <c r="V20" s="329"/>
    </row>
    <row r="21" spans="1:249" ht="15" customHeight="1">
      <c r="A21" s="412" t="s">
        <v>275</v>
      </c>
      <c r="B21" s="413"/>
      <c r="C21" s="414"/>
      <c r="D21" s="414"/>
      <c r="E21" s="414"/>
      <c r="F21" s="414"/>
      <c r="G21" s="414"/>
      <c r="H21" s="327"/>
      <c r="I21" s="414"/>
      <c r="J21" s="414"/>
      <c r="K21" s="414"/>
      <c r="L21" s="414"/>
      <c r="M21" s="414"/>
      <c r="N21" s="414"/>
      <c r="O21" s="414"/>
      <c r="P21" s="414"/>
      <c r="Q21" s="329"/>
      <c r="R21" s="329"/>
      <c r="S21" s="329"/>
      <c r="T21" s="329"/>
      <c r="U21" s="329"/>
      <c r="V21" s="329"/>
    </row>
    <row r="22" spans="1:249" ht="15" customHeight="1">
      <c r="A22" s="412" t="s">
        <v>606</v>
      </c>
      <c r="B22" s="413"/>
      <c r="C22" s="414"/>
      <c r="D22" s="414"/>
      <c r="E22" s="414"/>
      <c r="F22" s="414"/>
      <c r="G22" s="414"/>
      <c r="H22" s="327"/>
      <c r="I22" s="414"/>
      <c r="J22" s="414"/>
      <c r="K22" s="414"/>
      <c r="L22" s="414"/>
      <c r="M22" s="414"/>
      <c r="N22" s="414"/>
      <c r="O22" s="414"/>
      <c r="P22" s="414"/>
      <c r="Q22" s="329"/>
      <c r="R22" s="329"/>
      <c r="S22" s="329"/>
      <c r="T22" s="329"/>
      <c r="U22" s="329"/>
      <c r="V22" s="329"/>
    </row>
    <row r="23" spans="1:249" ht="15" customHeight="1">
      <c r="A23" s="412" t="s">
        <v>607</v>
      </c>
      <c r="B23" s="413"/>
      <c r="C23" s="414"/>
      <c r="D23" s="414"/>
      <c r="E23" s="414"/>
      <c r="F23" s="414"/>
      <c r="G23" s="414"/>
      <c r="H23" s="327"/>
      <c r="I23" s="414"/>
      <c r="J23" s="414"/>
      <c r="K23" s="414"/>
      <c r="L23" s="414"/>
      <c r="M23" s="414"/>
      <c r="N23" s="414"/>
      <c r="O23" s="414"/>
      <c r="P23" s="414"/>
      <c r="Q23" s="329"/>
      <c r="R23" s="329"/>
      <c r="S23" s="329"/>
      <c r="T23" s="329"/>
      <c r="U23" s="329"/>
      <c r="V23" s="329"/>
    </row>
    <row r="24" spans="1:249" s="321" customFormat="1" ht="15" customHeight="1">
      <c r="A24" s="415" t="s">
        <v>574</v>
      </c>
      <c r="C24" s="327"/>
      <c r="D24" s="327"/>
      <c r="E24" s="327"/>
      <c r="F24" s="327"/>
      <c r="G24" s="327"/>
      <c r="H24" s="327"/>
      <c r="I24" s="327"/>
      <c r="J24" s="327"/>
      <c r="K24" s="327"/>
      <c r="L24" s="328"/>
      <c r="M24" s="328"/>
      <c r="N24" s="327"/>
      <c r="O24" s="327"/>
      <c r="P24" s="327"/>
      <c r="Q24" s="329"/>
      <c r="R24" s="329"/>
      <c r="S24" s="329"/>
      <c r="T24" s="329"/>
      <c r="U24" s="329"/>
      <c r="V24" s="329"/>
      <c r="W24" s="324"/>
      <c r="X24" s="324"/>
      <c r="Y24" s="324"/>
      <c r="Z24" s="324"/>
      <c r="AA24" s="324"/>
      <c r="AB24" s="324"/>
      <c r="AC24" s="324"/>
      <c r="AD24" s="324"/>
      <c r="AE24" s="324"/>
      <c r="AF24" s="324"/>
      <c r="AG24" s="324"/>
      <c r="AH24" s="324"/>
      <c r="AI24" s="324"/>
      <c r="AJ24" s="324"/>
      <c r="AK24" s="324"/>
      <c r="AL24" s="324"/>
      <c r="AM24" s="324"/>
      <c r="AN24" s="324"/>
      <c r="AO24" s="324"/>
      <c r="AP24" s="324"/>
      <c r="AQ24" s="324"/>
      <c r="AR24" s="324"/>
      <c r="AS24" s="324"/>
      <c r="AT24" s="324"/>
      <c r="AU24" s="324"/>
      <c r="AV24" s="324"/>
      <c r="AW24" s="324"/>
      <c r="AX24" s="324"/>
      <c r="AY24" s="324"/>
      <c r="AZ24" s="324"/>
      <c r="BA24" s="324"/>
      <c r="BB24" s="324"/>
      <c r="BC24" s="324"/>
      <c r="BD24" s="324"/>
      <c r="BE24" s="324"/>
      <c r="BF24" s="324"/>
      <c r="BG24" s="324"/>
      <c r="BH24" s="324"/>
      <c r="BI24" s="324"/>
      <c r="BJ24" s="324"/>
      <c r="BK24" s="324"/>
      <c r="BL24" s="324"/>
      <c r="BM24" s="324"/>
      <c r="BN24" s="324"/>
      <c r="BO24" s="324"/>
      <c r="BP24" s="324"/>
      <c r="BQ24" s="324"/>
      <c r="BR24" s="324"/>
      <c r="BS24" s="324"/>
      <c r="BT24" s="324"/>
      <c r="BU24" s="324"/>
      <c r="BV24" s="324"/>
      <c r="BW24" s="324"/>
      <c r="BX24" s="324"/>
      <c r="BY24" s="324"/>
      <c r="BZ24" s="324"/>
      <c r="CA24" s="324"/>
      <c r="CB24" s="324"/>
      <c r="CC24" s="324"/>
      <c r="CD24" s="324"/>
      <c r="CE24" s="324"/>
      <c r="CF24" s="324"/>
      <c r="CG24" s="324"/>
      <c r="CH24" s="324"/>
      <c r="CI24" s="324"/>
      <c r="CJ24" s="324"/>
      <c r="CK24" s="324"/>
      <c r="CL24" s="324"/>
      <c r="CM24" s="324"/>
      <c r="CN24" s="324"/>
      <c r="CO24" s="324"/>
      <c r="CP24" s="324"/>
      <c r="CQ24" s="324"/>
      <c r="CR24" s="324"/>
      <c r="CS24" s="324"/>
      <c r="CT24" s="324"/>
      <c r="CU24" s="324"/>
      <c r="CV24" s="324"/>
      <c r="CW24" s="324"/>
      <c r="CX24" s="324"/>
      <c r="CY24" s="324"/>
      <c r="CZ24" s="324"/>
      <c r="DA24" s="324"/>
      <c r="DB24" s="324"/>
      <c r="DC24" s="324"/>
      <c r="DD24" s="324"/>
      <c r="DE24" s="324"/>
      <c r="DF24" s="324"/>
      <c r="DG24" s="324"/>
      <c r="DH24" s="324"/>
      <c r="DI24" s="324"/>
      <c r="DJ24" s="324"/>
      <c r="DK24" s="324"/>
      <c r="DL24" s="324"/>
      <c r="DM24" s="324"/>
      <c r="DN24" s="324"/>
      <c r="DO24" s="324"/>
      <c r="DP24" s="324"/>
      <c r="DQ24" s="324"/>
      <c r="DR24" s="324"/>
      <c r="DS24" s="324"/>
      <c r="DT24" s="324"/>
      <c r="DU24" s="324"/>
      <c r="DV24" s="324"/>
      <c r="DW24" s="324"/>
      <c r="DX24" s="324"/>
      <c r="DY24" s="324"/>
      <c r="DZ24" s="324"/>
      <c r="EA24" s="324"/>
      <c r="EB24" s="324"/>
      <c r="EC24" s="324"/>
      <c r="ED24" s="324"/>
      <c r="EE24" s="324"/>
      <c r="EF24" s="324"/>
      <c r="EG24" s="324"/>
      <c r="EH24" s="324"/>
      <c r="EI24" s="324"/>
      <c r="EJ24" s="324"/>
      <c r="EK24" s="324"/>
      <c r="EL24" s="324"/>
      <c r="EM24" s="324"/>
      <c r="EN24" s="324"/>
      <c r="EO24" s="324"/>
      <c r="EP24" s="324"/>
      <c r="EQ24" s="324"/>
      <c r="ER24" s="324"/>
      <c r="ES24" s="324"/>
      <c r="ET24" s="324"/>
      <c r="EU24" s="324"/>
      <c r="EV24" s="324"/>
      <c r="EW24" s="324"/>
      <c r="EX24" s="324"/>
      <c r="EY24" s="324"/>
      <c r="EZ24" s="324"/>
      <c r="FA24" s="324"/>
      <c r="FB24" s="324"/>
      <c r="FC24" s="324"/>
      <c r="FD24" s="324"/>
      <c r="FE24" s="324"/>
      <c r="FF24" s="324"/>
      <c r="FG24" s="324"/>
      <c r="FH24" s="324"/>
      <c r="FI24" s="324"/>
      <c r="FJ24" s="324"/>
      <c r="FK24" s="324"/>
      <c r="FL24" s="324"/>
      <c r="FM24" s="324"/>
      <c r="FN24" s="324"/>
      <c r="FO24" s="324"/>
      <c r="FP24" s="324"/>
      <c r="FQ24" s="324"/>
      <c r="FR24" s="324"/>
      <c r="FS24" s="324"/>
      <c r="FT24" s="324"/>
      <c r="FU24" s="324"/>
      <c r="FV24" s="324"/>
      <c r="FW24" s="324"/>
      <c r="FX24" s="324"/>
      <c r="FY24" s="324"/>
      <c r="FZ24" s="324"/>
      <c r="GA24" s="324"/>
      <c r="GB24" s="324"/>
      <c r="GC24" s="324"/>
      <c r="GD24" s="324"/>
      <c r="GE24" s="324"/>
      <c r="GF24" s="324"/>
      <c r="GG24" s="324"/>
      <c r="GH24" s="324"/>
      <c r="GI24" s="324"/>
      <c r="GJ24" s="324"/>
      <c r="GK24" s="324"/>
      <c r="GL24" s="324"/>
      <c r="GM24" s="324"/>
      <c r="GN24" s="324"/>
      <c r="GO24" s="324"/>
      <c r="GP24" s="324"/>
      <c r="GQ24" s="324"/>
      <c r="GR24" s="324"/>
      <c r="GS24" s="324"/>
      <c r="GT24" s="324"/>
      <c r="GU24" s="324"/>
      <c r="GV24" s="324"/>
      <c r="GW24" s="324"/>
      <c r="GX24" s="324"/>
      <c r="GY24" s="324"/>
      <c r="GZ24" s="324"/>
      <c r="HA24" s="324"/>
      <c r="HB24" s="324"/>
      <c r="HC24" s="324"/>
      <c r="HD24" s="324"/>
      <c r="HE24" s="324"/>
      <c r="HF24" s="324"/>
      <c r="HG24" s="324"/>
      <c r="HH24" s="324"/>
      <c r="HI24" s="324"/>
      <c r="HJ24" s="324"/>
      <c r="HK24" s="324"/>
      <c r="HL24" s="324"/>
      <c r="HM24" s="324"/>
      <c r="HN24" s="324"/>
      <c r="HO24" s="324"/>
      <c r="HP24" s="324"/>
      <c r="HQ24" s="324"/>
      <c r="HR24" s="324"/>
      <c r="HS24" s="324"/>
      <c r="HT24" s="324"/>
      <c r="HU24" s="324"/>
      <c r="HV24" s="324"/>
      <c r="HW24" s="324"/>
      <c r="HX24" s="324"/>
      <c r="HY24" s="324"/>
      <c r="HZ24" s="324"/>
      <c r="IA24" s="324"/>
      <c r="IB24" s="324"/>
      <c r="IC24" s="324"/>
      <c r="ID24" s="324"/>
      <c r="IE24" s="324"/>
      <c r="IF24" s="324"/>
      <c r="IG24" s="324"/>
      <c r="IH24" s="324"/>
      <c r="II24" s="324"/>
      <c r="IJ24" s="324"/>
      <c r="IK24" s="324"/>
      <c r="IL24" s="324"/>
      <c r="IM24" s="324"/>
      <c r="IN24" s="324"/>
      <c r="IO24" s="324"/>
    </row>
    <row r="25" spans="1:249" s="321" customFormat="1" ht="15" customHeight="1">
      <c r="A25" s="415" t="s">
        <v>265</v>
      </c>
      <c r="C25" s="327"/>
      <c r="D25" s="327"/>
      <c r="E25" s="327"/>
      <c r="F25" s="327"/>
      <c r="G25" s="327"/>
      <c r="H25" s="327"/>
      <c r="I25" s="327"/>
      <c r="J25" s="327"/>
      <c r="K25" s="327"/>
      <c r="L25" s="328"/>
      <c r="M25" s="328"/>
      <c r="N25" s="327"/>
      <c r="O25" s="327"/>
      <c r="P25" s="327"/>
      <c r="Q25" s="329"/>
      <c r="R25" s="329"/>
      <c r="S25" s="329"/>
      <c r="T25" s="329"/>
      <c r="U25" s="329"/>
      <c r="V25" s="329"/>
      <c r="W25" s="324"/>
      <c r="X25" s="324"/>
      <c r="Y25" s="324"/>
      <c r="Z25" s="324"/>
      <c r="AA25" s="324"/>
      <c r="AB25" s="324"/>
      <c r="AC25" s="324"/>
      <c r="AD25" s="324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F25" s="324"/>
      <c r="BG25" s="324"/>
      <c r="BH25" s="324"/>
      <c r="BI25" s="324"/>
      <c r="BJ25" s="324"/>
      <c r="BK25" s="324"/>
      <c r="BL25" s="324"/>
      <c r="BM25" s="324"/>
      <c r="BN25" s="324"/>
      <c r="BO25" s="324"/>
      <c r="BP25" s="324"/>
      <c r="BQ25" s="324"/>
      <c r="BR25" s="324"/>
      <c r="BS25" s="324"/>
      <c r="BT25" s="324"/>
      <c r="BU25" s="324"/>
      <c r="BV25" s="324"/>
      <c r="BW25" s="324"/>
      <c r="BX25" s="324"/>
      <c r="BY25" s="324"/>
      <c r="BZ25" s="324"/>
      <c r="CA25" s="324"/>
      <c r="CB25" s="324"/>
      <c r="CC25" s="324"/>
      <c r="CD25" s="324"/>
      <c r="CE25" s="324"/>
      <c r="CF25" s="324"/>
      <c r="CG25" s="324"/>
      <c r="CH25" s="324"/>
      <c r="CI25" s="324"/>
      <c r="CJ25" s="324"/>
      <c r="CK25" s="324"/>
      <c r="CL25" s="324"/>
      <c r="CM25" s="324"/>
      <c r="CN25" s="324"/>
      <c r="CO25" s="324"/>
      <c r="CP25" s="324"/>
      <c r="CQ25" s="324"/>
      <c r="CR25" s="324"/>
      <c r="CS25" s="324"/>
      <c r="CT25" s="324"/>
      <c r="CU25" s="324"/>
      <c r="CV25" s="324"/>
      <c r="CW25" s="324"/>
      <c r="CX25" s="324"/>
      <c r="CY25" s="324"/>
      <c r="CZ25" s="324"/>
      <c r="DA25" s="324"/>
      <c r="DB25" s="324"/>
      <c r="DC25" s="324"/>
      <c r="DD25" s="324"/>
      <c r="DE25" s="324"/>
      <c r="DF25" s="324"/>
      <c r="DG25" s="324"/>
      <c r="DH25" s="324"/>
      <c r="DI25" s="324"/>
      <c r="DJ25" s="324"/>
      <c r="DK25" s="324"/>
      <c r="DL25" s="324"/>
      <c r="DM25" s="324"/>
      <c r="DN25" s="324"/>
      <c r="DO25" s="324"/>
      <c r="DP25" s="324"/>
      <c r="DQ25" s="324"/>
      <c r="DR25" s="324"/>
      <c r="DS25" s="324"/>
      <c r="DT25" s="324"/>
      <c r="DU25" s="324"/>
      <c r="DV25" s="324"/>
      <c r="DW25" s="324"/>
      <c r="DX25" s="324"/>
      <c r="DY25" s="324"/>
      <c r="DZ25" s="324"/>
      <c r="EA25" s="324"/>
      <c r="EB25" s="324"/>
      <c r="EC25" s="324"/>
      <c r="ED25" s="324"/>
      <c r="EE25" s="324"/>
      <c r="EF25" s="324"/>
      <c r="EG25" s="324"/>
      <c r="EH25" s="324"/>
      <c r="EI25" s="324"/>
      <c r="EJ25" s="324"/>
      <c r="EK25" s="324"/>
      <c r="EL25" s="324"/>
      <c r="EM25" s="324"/>
      <c r="EN25" s="324"/>
      <c r="EO25" s="324"/>
      <c r="EP25" s="324"/>
      <c r="EQ25" s="324"/>
      <c r="ER25" s="324"/>
      <c r="ES25" s="324"/>
      <c r="ET25" s="324"/>
      <c r="EU25" s="324"/>
      <c r="EV25" s="324"/>
      <c r="EW25" s="324"/>
      <c r="EX25" s="324"/>
      <c r="EY25" s="324"/>
      <c r="EZ25" s="324"/>
      <c r="FA25" s="324"/>
      <c r="FB25" s="324"/>
      <c r="FC25" s="324"/>
      <c r="FD25" s="324"/>
      <c r="FE25" s="324"/>
      <c r="FF25" s="324"/>
      <c r="FG25" s="324"/>
      <c r="FH25" s="324"/>
      <c r="FI25" s="324"/>
      <c r="FJ25" s="324"/>
      <c r="FK25" s="324"/>
      <c r="FL25" s="324"/>
      <c r="FM25" s="324"/>
      <c r="FN25" s="324"/>
      <c r="FO25" s="324"/>
      <c r="FP25" s="324"/>
      <c r="FQ25" s="324"/>
      <c r="FR25" s="324"/>
      <c r="FS25" s="324"/>
      <c r="FT25" s="324"/>
      <c r="FU25" s="324"/>
      <c r="FV25" s="324"/>
      <c r="FW25" s="324"/>
      <c r="FX25" s="324"/>
      <c r="FY25" s="324"/>
      <c r="FZ25" s="324"/>
      <c r="GA25" s="324"/>
      <c r="GB25" s="324"/>
      <c r="GC25" s="324"/>
      <c r="GD25" s="324"/>
      <c r="GE25" s="324"/>
      <c r="GF25" s="324"/>
      <c r="GG25" s="324"/>
      <c r="GH25" s="324"/>
      <c r="GI25" s="324"/>
      <c r="GJ25" s="324"/>
      <c r="GK25" s="324"/>
      <c r="GL25" s="324"/>
      <c r="GM25" s="324"/>
      <c r="GN25" s="324"/>
      <c r="GO25" s="324"/>
      <c r="GP25" s="324"/>
      <c r="GQ25" s="324"/>
      <c r="GR25" s="324"/>
      <c r="GS25" s="324"/>
      <c r="GT25" s="324"/>
      <c r="GU25" s="324"/>
      <c r="GV25" s="324"/>
      <c r="GW25" s="324"/>
      <c r="GX25" s="324"/>
      <c r="GY25" s="324"/>
      <c r="GZ25" s="324"/>
      <c r="HA25" s="324"/>
      <c r="HB25" s="324"/>
      <c r="HC25" s="324"/>
      <c r="HD25" s="324"/>
      <c r="HE25" s="324"/>
      <c r="HF25" s="324"/>
      <c r="HG25" s="324"/>
      <c r="HH25" s="324"/>
      <c r="HI25" s="324"/>
      <c r="HJ25" s="324"/>
      <c r="HK25" s="324"/>
      <c r="HL25" s="324"/>
      <c r="HM25" s="324"/>
      <c r="HN25" s="324"/>
      <c r="HO25" s="324"/>
      <c r="HP25" s="324"/>
      <c r="HQ25" s="324"/>
      <c r="HR25" s="324"/>
      <c r="HS25" s="324"/>
      <c r="HT25" s="324"/>
      <c r="HU25" s="324"/>
      <c r="HV25" s="324"/>
      <c r="HW25" s="324"/>
      <c r="HX25" s="324"/>
      <c r="HY25" s="324"/>
      <c r="HZ25" s="324"/>
      <c r="IA25" s="324"/>
      <c r="IB25" s="324"/>
      <c r="IC25" s="324"/>
      <c r="ID25" s="324"/>
      <c r="IE25" s="324"/>
      <c r="IF25" s="324"/>
      <c r="IG25" s="324"/>
      <c r="IH25" s="324"/>
      <c r="II25" s="324"/>
      <c r="IJ25" s="324"/>
      <c r="IK25" s="324"/>
      <c r="IL25" s="324"/>
      <c r="IM25" s="324"/>
      <c r="IN25" s="324"/>
      <c r="IO25" s="324"/>
    </row>
    <row r="26" spans="1:249" ht="15.75">
      <c r="C26" s="327"/>
      <c r="D26" s="327"/>
      <c r="E26" s="327"/>
      <c r="F26" s="327"/>
      <c r="G26" s="327"/>
      <c r="H26" s="327"/>
      <c r="I26" s="327"/>
      <c r="J26" s="327"/>
      <c r="K26" s="327"/>
      <c r="L26" s="328"/>
      <c r="M26" s="328"/>
      <c r="N26" s="327"/>
      <c r="O26" s="327"/>
      <c r="P26" s="327"/>
      <c r="Q26" s="329"/>
      <c r="R26" s="329"/>
      <c r="S26" s="329"/>
      <c r="T26" s="329"/>
      <c r="U26" s="329"/>
      <c r="V26" s="329"/>
    </row>
    <row r="27" spans="1:249" ht="15.75">
      <c r="C27" s="327"/>
      <c r="D27" s="327"/>
      <c r="E27" s="327"/>
      <c r="F27" s="327"/>
      <c r="G27" s="327"/>
      <c r="H27" s="327"/>
      <c r="I27" s="327"/>
      <c r="J27" s="327"/>
      <c r="K27" s="327"/>
      <c r="L27" s="328"/>
      <c r="M27" s="328"/>
      <c r="N27" s="327"/>
      <c r="O27" s="327"/>
      <c r="P27" s="327"/>
      <c r="Q27" s="329"/>
      <c r="R27" s="329"/>
      <c r="S27" s="329"/>
      <c r="T27" s="329"/>
      <c r="U27" s="329"/>
      <c r="V27" s="329"/>
    </row>
    <row r="28" spans="1:249" ht="15.75">
      <c r="C28" s="327"/>
      <c r="D28" s="327"/>
      <c r="E28" s="327"/>
      <c r="F28" s="327"/>
      <c r="G28" s="327"/>
      <c r="H28" s="327"/>
      <c r="I28" s="327"/>
      <c r="J28" s="327"/>
      <c r="K28" s="327"/>
      <c r="L28" s="328"/>
      <c r="M28" s="328"/>
      <c r="N28" s="327"/>
      <c r="O28" s="327"/>
      <c r="P28" s="327"/>
      <c r="Q28" s="329"/>
      <c r="R28" s="329"/>
      <c r="S28" s="329"/>
      <c r="T28" s="329"/>
      <c r="U28" s="329"/>
      <c r="V28" s="329"/>
    </row>
    <row r="29" spans="1:249" ht="15.75">
      <c r="C29" s="327"/>
      <c r="D29" s="327"/>
      <c r="E29" s="327"/>
      <c r="F29" s="327"/>
      <c r="G29" s="327"/>
      <c r="H29" s="327"/>
      <c r="I29" s="327"/>
      <c r="J29" s="327"/>
      <c r="K29" s="327"/>
      <c r="L29" s="328"/>
      <c r="M29" s="328"/>
      <c r="N29" s="327"/>
      <c r="O29" s="327"/>
      <c r="P29" s="327"/>
      <c r="Q29" s="329"/>
      <c r="R29" s="329"/>
      <c r="S29" s="329"/>
      <c r="T29" s="329"/>
      <c r="U29" s="329"/>
      <c r="V29" s="329"/>
    </row>
    <row r="30" spans="1:249" ht="15.75">
      <c r="C30" s="327"/>
      <c r="D30" s="327"/>
      <c r="E30" s="327"/>
      <c r="F30" s="327"/>
      <c r="G30" s="327"/>
      <c r="H30" s="327"/>
      <c r="I30" s="327"/>
      <c r="J30" s="327"/>
      <c r="K30" s="327"/>
      <c r="L30" s="328"/>
      <c r="M30" s="328"/>
      <c r="N30" s="327"/>
      <c r="O30" s="327"/>
      <c r="P30" s="327"/>
      <c r="Q30" s="329"/>
      <c r="R30" s="329"/>
      <c r="S30" s="329"/>
      <c r="T30" s="329"/>
      <c r="U30" s="329"/>
      <c r="V30" s="329"/>
    </row>
    <row r="31" spans="1:249" ht="15.75">
      <c r="C31" s="327"/>
      <c r="D31" s="327"/>
      <c r="E31" s="327"/>
      <c r="F31" s="327"/>
      <c r="G31" s="327"/>
      <c r="H31" s="327"/>
      <c r="I31" s="327"/>
      <c r="J31" s="327"/>
      <c r="K31" s="327"/>
      <c r="L31" s="328"/>
      <c r="M31" s="328"/>
      <c r="N31" s="327"/>
      <c r="O31" s="327"/>
      <c r="P31" s="327"/>
      <c r="Q31" s="329"/>
      <c r="R31" s="329"/>
      <c r="S31" s="329"/>
      <c r="T31" s="329"/>
      <c r="U31" s="329"/>
      <c r="V31" s="329"/>
    </row>
    <row r="32" spans="1:249" ht="15.75">
      <c r="C32" s="327"/>
      <c r="D32" s="327"/>
      <c r="E32" s="327"/>
      <c r="F32" s="327"/>
      <c r="G32" s="327"/>
      <c r="H32" s="327"/>
      <c r="I32" s="327"/>
      <c r="J32" s="327"/>
      <c r="K32" s="327"/>
      <c r="L32" s="328"/>
      <c r="M32" s="328"/>
      <c r="N32" s="327"/>
      <c r="O32" s="327"/>
      <c r="P32" s="327"/>
      <c r="Q32" s="329"/>
      <c r="R32" s="329"/>
      <c r="S32" s="329"/>
      <c r="T32" s="329"/>
      <c r="U32" s="329"/>
      <c r="V32" s="329"/>
    </row>
    <row r="33" spans="3:22" ht="15.75">
      <c r="C33" s="327"/>
      <c r="D33" s="327"/>
      <c r="E33" s="327"/>
      <c r="F33" s="327"/>
      <c r="G33" s="327"/>
      <c r="H33" s="327"/>
      <c r="I33" s="327"/>
      <c r="J33" s="327"/>
      <c r="K33" s="327"/>
      <c r="L33" s="328"/>
      <c r="M33" s="328"/>
      <c r="N33" s="327"/>
      <c r="O33" s="327"/>
      <c r="P33" s="327"/>
      <c r="Q33" s="329"/>
      <c r="R33" s="329"/>
      <c r="S33" s="329"/>
      <c r="T33" s="329"/>
      <c r="U33" s="329"/>
      <c r="V33" s="329"/>
    </row>
    <row r="34" spans="3:22" ht="15.75">
      <c r="C34" s="327"/>
      <c r="D34" s="327"/>
      <c r="E34" s="327"/>
      <c r="F34" s="327"/>
      <c r="G34" s="327"/>
      <c r="H34" s="327"/>
      <c r="I34" s="327"/>
      <c r="J34" s="327"/>
      <c r="K34" s="327"/>
      <c r="L34" s="328"/>
      <c r="M34" s="328"/>
      <c r="N34" s="327"/>
      <c r="O34" s="327"/>
      <c r="P34" s="327"/>
      <c r="Q34" s="329"/>
      <c r="R34" s="329"/>
      <c r="S34" s="329"/>
      <c r="T34" s="329"/>
      <c r="U34" s="329"/>
      <c r="V34" s="329"/>
    </row>
    <row r="35" spans="3:22" ht="15.75">
      <c r="C35" s="327"/>
      <c r="D35" s="327"/>
      <c r="E35" s="327"/>
      <c r="F35" s="327"/>
      <c r="G35" s="327"/>
      <c r="H35" s="327"/>
      <c r="I35" s="327"/>
      <c r="J35" s="327"/>
      <c r="K35" s="327"/>
      <c r="L35" s="328"/>
      <c r="M35" s="328"/>
      <c r="N35" s="327"/>
      <c r="O35" s="327"/>
      <c r="P35" s="327"/>
      <c r="Q35" s="329"/>
      <c r="R35" s="329"/>
      <c r="S35" s="329"/>
      <c r="T35" s="329"/>
      <c r="U35" s="329"/>
      <c r="V35" s="329"/>
    </row>
    <row r="36" spans="3:22" ht="15.75">
      <c r="C36" s="327"/>
      <c r="D36" s="327"/>
      <c r="E36" s="327"/>
      <c r="F36" s="327"/>
      <c r="G36" s="327"/>
      <c r="H36" s="327"/>
      <c r="I36" s="327"/>
      <c r="J36" s="327"/>
      <c r="K36" s="327"/>
      <c r="L36" s="328"/>
      <c r="M36" s="328"/>
      <c r="N36" s="327"/>
      <c r="O36" s="327"/>
      <c r="P36" s="327"/>
      <c r="Q36" s="329"/>
      <c r="R36" s="329"/>
      <c r="S36" s="329"/>
      <c r="T36" s="329"/>
      <c r="U36" s="329"/>
      <c r="V36" s="329"/>
    </row>
    <row r="37" spans="3:22" ht="15.75">
      <c r="C37" s="327"/>
      <c r="D37" s="327"/>
      <c r="E37" s="327"/>
      <c r="F37" s="327"/>
      <c r="G37" s="327"/>
      <c r="H37" s="327"/>
      <c r="I37" s="327"/>
      <c r="J37" s="327"/>
      <c r="K37" s="327"/>
      <c r="L37" s="328"/>
      <c r="M37" s="328"/>
      <c r="N37" s="327"/>
      <c r="O37" s="327"/>
      <c r="P37" s="327"/>
      <c r="Q37" s="329"/>
      <c r="R37" s="329"/>
      <c r="S37" s="329"/>
      <c r="T37" s="329"/>
      <c r="U37" s="329"/>
      <c r="V37" s="329"/>
    </row>
    <row r="38" spans="3:22" ht="15.75">
      <c r="C38" s="327"/>
      <c r="D38" s="327"/>
      <c r="E38" s="327"/>
      <c r="F38" s="327"/>
      <c r="G38" s="327"/>
      <c r="H38" s="327"/>
      <c r="I38" s="327"/>
      <c r="J38" s="327"/>
      <c r="K38" s="327"/>
      <c r="L38" s="328"/>
      <c r="M38" s="328"/>
      <c r="N38" s="327"/>
      <c r="O38" s="327"/>
      <c r="P38" s="327"/>
      <c r="Q38" s="329"/>
      <c r="R38" s="329"/>
      <c r="S38" s="329"/>
      <c r="T38" s="329"/>
      <c r="U38" s="329"/>
      <c r="V38" s="329"/>
    </row>
    <row r="39" spans="3:22" ht="15.75">
      <c r="C39" s="327"/>
      <c r="D39" s="327"/>
      <c r="E39" s="327"/>
      <c r="F39" s="327"/>
      <c r="G39" s="327"/>
      <c r="H39" s="327"/>
      <c r="I39" s="327"/>
      <c r="J39" s="327"/>
      <c r="K39" s="327"/>
      <c r="L39" s="328"/>
      <c r="M39" s="328"/>
      <c r="N39" s="327"/>
      <c r="O39" s="327"/>
      <c r="P39" s="327"/>
      <c r="Q39" s="329"/>
      <c r="R39" s="329"/>
      <c r="S39" s="329"/>
      <c r="T39" s="329"/>
      <c r="U39" s="329"/>
      <c r="V39" s="329"/>
    </row>
    <row r="40" spans="3:22" ht="15.75">
      <c r="C40" s="327"/>
      <c r="D40" s="327"/>
      <c r="E40" s="327"/>
      <c r="F40" s="327"/>
      <c r="G40" s="327"/>
      <c r="H40" s="327"/>
      <c r="I40" s="327"/>
      <c r="J40" s="327"/>
      <c r="K40" s="327"/>
      <c r="L40" s="328"/>
      <c r="M40" s="328"/>
      <c r="N40" s="327"/>
      <c r="O40" s="327"/>
      <c r="P40" s="327"/>
      <c r="Q40" s="329"/>
      <c r="R40" s="329"/>
      <c r="S40" s="329"/>
      <c r="T40" s="329"/>
      <c r="U40" s="329"/>
      <c r="V40" s="329"/>
    </row>
    <row r="41" spans="3:22" ht="15.75">
      <c r="C41" s="327"/>
      <c r="D41" s="327"/>
      <c r="E41" s="327"/>
      <c r="F41" s="327"/>
      <c r="G41" s="327"/>
      <c r="H41" s="327"/>
      <c r="I41" s="327"/>
      <c r="J41" s="327"/>
      <c r="K41" s="327"/>
      <c r="L41" s="328"/>
      <c r="M41" s="328"/>
      <c r="N41" s="327"/>
      <c r="O41" s="327"/>
      <c r="P41" s="327"/>
      <c r="Q41" s="329"/>
      <c r="R41" s="329"/>
      <c r="S41" s="329"/>
      <c r="T41" s="329"/>
      <c r="U41" s="329"/>
      <c r="V41" s="329"/>
    </row>
    <row r="42" spans="3:22" ht="15.75">
      <c r="C42" s="327"/>
      <c r="D42" s="327"/>
      <c r="E42" s="327"/>
      <c r="F42" s="327"/>
      <c r="G42" s="327"/>
      <c r="H42" s="327"/>
      <c r="I42" s="327"/>
      <c r="J42" s="327"/>
      <c r="K42" s="327"/>
      <c r="L42" s="328"/>
      <c r="M42" s="328"/>
      <c r="N42" s="327"/>
      <c r="O42" s="327"/>
      <c r="P42" s="327"/>
      <c r="Q42" s="329"/>
      <c r="R42" s="329"/>
      <c r="S42" s="329"/>
      <c r="T42" s="329"/>
      <c r="U42" s="329"/>
      <c r="V42" s="329"/>
    </row>
    <row r="43" spans="3:22" ht="15.75">
      <c r="C43" s="327"/>
      <c r="D43" s="327"/>
      <c r="E43" s="327"/>
      <c r="F43" s="327"/>
      <c r="G43" s="327"/>
      <c r="H43" s="327"/>
      <c r="I43" s="327"/>
      <c r="J43" s="327"/>
      <c r="K43" s="327"/>
      <c r="L43" s="328"/>
      <c r="M43" s="328"/>
      <c r="N43" s="327"/>
      <c r="O43" s="327"/>
      <c r="P43" s="327"/>
      <c r="Q43" s="329"/>
      <c r="R43" s="329"/>
      <c r="S43" s="329"/>
      <c r="T43" s="329"/>
      <c r="U43" s="329"/>
      <c r="V43" s="329"/>
    </row>
    <row r="44" spans="3:22" ht="15.75">
      <c r="C44" s="327"/>
      <c r="D44" s="327"/>
      <c r="E44" s="327"/>
      <c r="F44" s="327"/>
      <c r="G44" s="327"/>
      <c r="H44" s="327"/>
      <c r="I44" s="327"/>
      <c r="J44" s="327"/>
      <c r="K44" s="327"/>
      <c r="L44" s="328"/>
      <c r="M44" s="328"/>
      <c r="N44" s="327"/>
      <c r="O44" s="327"/>
      <c r="P44" s="327"/>
      <c r="Q44" s="329"/>
      <c r="R44" s="329"/>
      <c r="S44" s="329"/>
      <c r="T44" s="329"/>
      <c r="U44" s="329"/>
      <c r="V44" s="329"/>
    </row>
    <row r="45" spans="3:22" ht="15.75">
      <c r="C45" s="327"/>
      <c r="D45" s="327"/>
      <c r="E45" s="327"/>
      <c r="F45" s="327"/>
      <c r="G45" s="327"/>
      <c r="H45" s="327"/>
      <c r="I45" s="327"/>
      <c r="J45" s="327"/>
      <c r="K45" s="327"/>
      <c r="L45" s="328"/>
      <c r="M45" s="328"/>
      <c r="N45" s="327"/>
      <c r="O45" s="327"/>
      <c r="P45" s="327"/>
      <c r="Q45" s="329"/>
      <c r="R45" s="329"/>
      <c r="S45" s="329"/>
      <c r="T45" s="329"/>
      <c r="U45" s="329"/>
      <c r="V45" s="329"/>
    </row>
    <row r="46" spans="3:22" ht="15.75">
      <c r="C46" s="327"/>
      <c r="D46" s="327"/>
      <c r="E46" s="327"/>
      <c r="F46" s="327"/>
      <c r="G46" s="327"/>
      <c r="H46" s="327"/>
      <c r="I46" s="327"/>
      <c r="J46" s="327"/>
      <c r="K46" s="327"/>
      <c r="L46" s="328"/>
      <c r="M46" s="328"/>
      <c r="N46" s="327"/>
      <c r="O46" s="327"/>
      <c r="P46" s="327"/>
      <c r="Q46" s="329"/>
      <c r="R46" s="329"/>
      <c r="S46" s="329"/>
      <c r="T46" s="329"/>
      <c r="U46" s="329"/>
      <c r="V46" s="329"/>
    </row>
    <row r="47" spans="3:22" ht="15.75">
      <c r="C47" s="327"/>
      <c r="D47" s="327"/>
      <c r="E47" s="327"/>
      <c r="F47" s="327"/>
      <c r="G47" s="327"/>
      <c r="H47" s="327"/>
      <c r="I47" s="327"/>
      <c r="J47" s="327"/>
      <c r="K47" s="327"/>
      <c r="L47" s="328"/>
      <c r="M47" s="328"/>
      <c r="N47" s="327"/>
      <c r="O47" s="327"/>
      <c r="P47" s="327"/>
      <c r="Q47" s="329"/>
      <c r="R47" s="329"/>
      <c r="S47" s="329"/>
      <c r="T47" s="329"/>
      <c r="U47" s="329"/>
      <c r="V47" s="329"/>
    </row>
    <row r="48" spans="3:22" ht="15.75">
      <c r="C48" s="327"/>
      <c r="D48" s="327"/>
      <c r="E48" s="327"/>
      <c r="F48" s="327"/>
      <c r="G48" s="327"/>
      <c r="H48" s="327"/>
      <c r="I48" s="327"/>
      <c r="J48" s="327"/>
      <c r="K48" s="327"/>
      <c r="L48" s="328"/>
      <c r="M48" s="328"/>
      <c r="N48" s="327"/>
      <c r="O48" s="327"/>
      <c r="P48" s="327"/>
      <c r="Q48" s="329"/>
      <c r="R48" s="329"/>
      <c r="S48" s="329"/>
      <c r="T48" s="329"/>
      <c r="U48" s="329"/>
      <c r="V48" s="329"/>
    </row>
    <row r="49" spans="3:22" ht="15.75">
      <c r="C49" s="327"/>
      <c r="D49" s="327"/>
      <c r="E49" s="327"/>
      <c r="F49" s="327"/>
      <c r="G49" s="327"/>
      <c r="H49" s="327"/>
      <c r="I49" s="327"/>
      <c r="J49" s="327"/>
      <c r="K49" s="327"/>
      <c r="L49" s="328"/>
      <c r="M49" s="328"/>
      <c r="N49" s="327"/>
      <c r="O49" s="327"/>
      <c r="P49" s="327"/>
      <c r="Q49" s="329"/>
      <c r="R49" s="329"/>
      <c r="S49" s="329"/>
      <c r="T49" s="329"/>
      <c r="U49" s="329"/>
      <c r="V49" s="329"/>
    </row>
    <row r="50" spans="3:22" ht="15.75">
      <c r="C50" s="327"/>
      <c r="D50" s="327"/>
      <c r="E50" s="327"/>
      <c r="F50" s="327"/>
      <c r="G50" s="327"/>
      <c r="H50" s="327"/>
      <c r="I50" s="327"/>
      <c r="J50" s="327"/>
      <c r="K50" s="327"/>
      <c r="L50" s="328"/>
      <c r="M50" s="328"/>
      <c r="N50" s="327"/>
      <c r="O50" s="327"/>
      <c r="P50" s="327"/>
      <c r="Q50" s="329"/>
      <c r="R50" s="329"/>
      <c r="S50" s="329"/>
      <c r="T50" s="329"/>
      <c r="U50" s="329"/>
      <c r="V50" s="329"/>
    </row>
    <row r="51" spans="3:22" ht="15.75">
      <c r="C51" s="327"/>
      <c r="D51" s="327"/>
      <c r="E51" s="327"/>
      <c r="F51" s="327"/>
      <c r="G51" s="327"/>
      <c r="H51" s="327"/>
      <c r="I51" s="327"/>
      <c r="J51" s="327"/>
      <c r="K51" s="327"/>
      <c r="L51" s="328"/>
      <c r="M51" s="328"/>
      <c r="N51" s="327"/>
      <c r="O51" s="327"/>
      <c r="P51" s="327"/>
      <c r="Q51" s="329"/>
      <c r="R51" s="329"/>
      <c r="S51" s="329"/>
      <c r="T51" s="329"/>
      <c r="U51" s="329"/>
      <c r="V51" s="329"/>
    </row>
    <row r="52" spans="3:22" ht="15.75">
      <c r="C52" s="327"/>
      <c r="D52" s="327"/>
      <c r="E52" s="327"/>
      <c r="F52" s="327"/>
      <c r="G52" s="327"/>
      <c r="H52" s="327"/>
      <c r="I52" s="327"/>
      <c r="J52" s="327"/>
      <c r="K52" s="327"/>
      <c r="L52" s="328"/>
      <c r="M52" s="328"/>
      <c r="N52" s="327"/>
      <c r="O52" s="327"/>
      <c r="P52" s="327"/>
      <c r="Q52" s="329"/>
      <c r="R52" s="329"/>
      <c r="S52" s="329"/>
      <c r="T52" s="329"/>
      <c r="U52" s="329"/>
      <c r="V52" s="329"/>
    </row>
    <row r="53" spans="3:22" ht="15.75">
      <c r="C53" s="327"/>
      <c r="D53" s="327"/>
      <c r="E53" s="327"/>
      <c r="F53" s="327"/>
      <c r="G53" s="327"/>
      <c r="H53" s="327"/>
      <c r="I53" s="327"/>
      <c r="J53" s="327"/>
      <c r="K53" s="327"/>
      <c r="L53" s="328"/>
      <c r="M53" s="328"/>
      <c r="N53" s="327"/>
      <c r="O53" s="327"/>
      <c r="P53" s="327"/>
      <c r="Q53" s="329"/>
      <c r="R53" s="329"/>
      <c r="S53" s="329"/>
      <c r="T53" s="329"/>
      <c r="U53" s="329"/>
      <c r="V53" s="329"/>
    </row>
    <row r="54" spans="3:22" ht="15.75">
      <c r="C54" s="327"/>
      <c r="D54" s="327"/>
      <c r="E54" s="327"/>
      <c r="F54" s="327"/>
      <c r="G54" s="327"/>
      <c r="H54" s="327"/>
      <c r="I54" s="327"/>
      <c r="J54" s="327"/>
      <c r="K54" s="327"/>
      <c r="L54" s="328"/>
      <c r="M54" s="328"/>
      <c r="N54" s="327"/>
      <c r="O54" s="327"/>
      <c r="P54" s="327"/>
      <c r="Q54" s="329"/>
      <c r="R54" s="329"/>
      <c r="S54" s="329"/>
      <c r="T54" s="329"/>
      <c r="U54" s="329"/>
      <c r="V54" s="329"/>
    </row>
  </sheetData>
  <sheetProtection formatCells="0" formatColumns="0" formatRows="0" autoFilter="0"/>
  <protectedRanges>
    <protectedRange sqref="A19:N23 M7:N17 F7:G17 O6:P23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count="2">
    <dataValidation type="list" allowBlank="1" showInputMessage="1" showErrorMessage="1" sqref="P4" xr:uid="{D8B6F336-5CEB-4AB5-B061-32AEB3229056}">
      <formula1>Meses</formula1>
    </dataValidation>
    <dataValidation type="whole" allowBlank="1" showInputMessage="1" showErrorMessage="1" sqref="B10:E17 I10:L17" xr:uid="{9F544801-038A-4E34-9C2F-4B857D06B13F}">
      <formula1>0</formula1>
      <formula2>1000</formula2>
    </dataValidation>
  </dataValidations>
  <printOptions horizontalCentered="1"/>
  <pageMargins left="0.23622047244094491" right="0.23622047244094491" top="0.94488188976377963" bottom="0.34" header="0.19685039370078741" footer="0.31496062992125984"/>
  <pageSetup scale="49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17E19-B73C-418A-978C-0C12F7F14414}">
  <sheetPr>
    <pageSetUpPr fitToPage="1"/>
  </sheetPr>
  <dimension ref="A1:V63"/>
  <sheetViews>
    <sheetView view="pageBreakPreview" zoomScaleNormal="100" zoomScaleSheetLayoutView="100" workbookViewId="0">
      <selection activeCell="P31" sqref="P31"/>
    </sheetView>
  </sheetViews>
  <sheetFormatPr baseColWidth="10" defaultColWidth="11.42578125" defaultRowHeight="15"/>
  <cols>
    <col min="1" max="1" width="10.7109375" style="494" customWidth="1"/>
    <col min="2" max="2" width="8.7109375" style="494" customWidth="1"/>
    <col min="3" max="7" width="11.42578125" style="477"/>
    <col min="8" max="8" width="14.140625" style="477" customWidth="1"/>
    <col min="9" max="9" width="11.42578125" style="477"/>
    <col min="10" max="10" width="13.5703125" style="477" bestFit="1" customWidth="1"/>
    <col min="11" max="12" width="11.42578125" style="477"/>
    <col min="13" max="13" width="4.140625" style="477" customWidth="1"/>
    <col min="14" max="16384" width="11.42578125" style="477"/>
  </cols>
  <sheetData>
    <row r="1" spans="1:22">
      <c r="A1" s="474" t="s">
        <v>53</v>
      </c>
      <c r="B1" s="475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</row>
    <row r="2" spans="1:22" ht="20.100000000000001" customHeight="1">
      <c r="A2" s="590" t="s">
        <v>614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</row>
    <row r="3" spans="1:22" ht="20.100000000000001" customHeight="1">
      <c r="A3" s="591" t="s">
        <v>88</v>
      </c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478"/>
      <c r="O3" s="478"/>
      <c r="P3" s="478"/>
      <c r="Q3" s="478"/>
      <c r="R3" s="478"/>
      <c r="S3" s="478"/>
      <c r="T3" s="478"/>
      <c r="U3" s="478"/>
      <c r="V3" s="478"/>
    </row>
    <row r="4" spans="1:22" ht="16.5" customHeight="1">
      <c r="A4" s="479"/>
      <c r="B4" s="475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6"/>
    </row>
    <row r="5" spans="1:22" ht="10.5" customHeight="1">
      <c r="A5" s="480"/>
      <c r="B5" s="480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2"/>
      <c r="O5" s="482"/>
      <c r="P5" s="482"/>
      <c r="Q5" s="482"/>
      <c r="R5" s="482"/>
      <c r="S5" s="482"/>
      <c r="T5" s="482"/>
      <c r="U5" s="482"/>
      <c r="V5" s="482"/>
    </row>
    <row r="6" spans="1:22" ht="13.5" customHeight="1">
      <c r="A6" s="483"/>
      <c r="B6" s="484"/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  <c r="N6" s="482"/>
      <c r="O6" s="482"/>
      <c r="P6" s="482"/>
      <c r="Q6" s="482"/>
      <c r="R6" s="482"/>
      <c r="S6" s="482"/>
      <c r="T6" s="482"/>
      <c r="U6" s="482"/>
      <c r="V6" s="482"/>
    </row>
    <row r="7" spans="1:22" ht="13.5" customHeight="1">
      <c r="A7" s="485" t="s">
        <v>608</v>
      </c>
      <c r="B7" s="486" t="s">
        <v>576</v>
      </c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22" ht="13.5" customHeight="1">
      <c r="A8" s="485" t="s">
        <v>591</v>
      </c>
      <c r="B8" s="486">
        <v>1</v>
      </c>
      <c r="C8" s="481"/>
      <c r="D8" s="481"/>
      <c r="E8" s="481"/>
      <c r="F8" s="481"/>
      <c r="G8" s="481"/>
      <c r="H8" s="481"/>
      <c r="I8" s="481"/>
      <c r="J8" s="481"/>
      <c r="K8" s="481"/>
      <c r="L8" s="481"/>
      <c r="M8" s="481"/>
      <c r="N8" s="482"/>
      <c r="O8" s="482"/>
      <c r="P8" s="482"/>
      <c r="Q8" s="482"/>
      <c r="R8" s="482"/>
      <c r="S8" s="482"/>
      <c r="T8" s="482"/>
      <c r="U8" s="482"/>
      <c r="V8" s="482"/>
    </row>
    <row r="9" spans="1:22" ht="13.5" customHeight="1">
      <c r="A9" s="485" t="s">
        <v>590</v>
      </c>
      <c r="B9" s="486">
        <v>4</v>
      </c>
      <c r="C9" s="481"/>
      <c r="D9" s="481"/>
      <c r="E9" s="481"/>
      <c r="F9" s="481"/>
      <c r="G9" s="481"/>
      <c r="H9" s="481"/>
      <c r="I9" s="481"/>
      <c r="J9" s="481"/>
      <c r="K9" s="481"/>
      <c r="L9" s="481"/>
      <c r="M9" s="481"/>
      <c r="N9" s="482"/>
      <c r="O9" s="482"/>
      <c r="P9" s="482"/>
      <c r="Q9" s="482"/>
      <c r="R9" s="482"/>
      <c r="S9" s="482"/>
      <c r="T9" s="482"/>
      <c r="U9" s="482"/>
      <c r="V9" s="482"/>
    </row>
    <row r="10" spans="1:22" ht="13.5" customHeight="1">
      <c r="A10" s="485" t="s">
        <v>589</v>
      </c>
      <c r="B10" s="486">
        <v>6</v>
      </c>
      <c r="C10" s="481"/>
      <c r="D10" s="481"/>
      <c r="E10" s="481"/>
      <c r="F10" s="481"/>
      <c r="G10" s="481"/>
      <c r="H10" s="481"/>
      <c r="I10" s="481"/>
      <c r="J10" s="481"/>
      <c r="K10" s="481"/>
      <c r="L10" s="481"/>
      <c r="M10" s="481"/>
      <c r="N10" s="482"/>
      <c r="O10" s="482"/>
      <c r="P10" s="482"/>
      <c r="Q10" s="482"/>
      <c r="R10" s="482"/>
      <c r="S10" s="482"/>
      <c r="T10" s="482"/>
      <c r="U10" s="482"/>
      <c r="V10" s="482"/>
    </row>
    <row r="11" spans="1:22" ht="13.5" customHeight="1">
      <c r="A11" s="485" t="s">
        <v>588</v>
      </c>
      <c r="B11" s="486">
        <v>46</v>
      </c>
      <c r="C11" s="481"/>
      <c r="D11" s="481"/>
      <c r="E11" s="481"/>
      <c r="F11" s="481"/>
      <c r="G11" s="481"/>
      <c r="H11" s="481"/>
      <c r="I11" s="481"/>
      <c r="J11" s="481"/>
      <c r="K11" s="481"/>
      <c r="L11" s="481"/>
      <c r="M11" s="481"/>
      <c r="N11" s="482"/>
      <c r="O11" s="482"/>
      <c r="P11" s="482"/>
      <c r="Q11" s="482"/>
      <c r="R11" s="482"/>
      <c r="S11" s="482"/>
      <c r="T11" s="482"/>
      <c r="U11" s="482"/>
      <c r="V11" s="482"/>
    </row>
    <row r="12" spans="1:22" ht="13.5" customHeight="1">
      <c r="A12" s="485" t="s">
        <v>587</v>
      </c>
      <c r="B12" s="486">
        <v>102</v>
      </c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2"/>
      <c r="O12" s="482"/>
      <c r="P12" s="482"/>
      <c r="Q12" s="482"/>
      <c r="R12" s="482"/>
      <c r="S12" s="482"/>
      <c r="T12" s="482"/>
      <c r="U12" s="482"/>
      <c r="V12" s="482"/>
    </row>
    <row r="13" spans="1:22" ht="13.5" customHeight="1">
      <c r="A13" s="485" t="s">
        <v>584</v>
      </c>
      <c r="B13" s="486">
        <v>567</v>
      </c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2"/>
      <c r="O13" s="482"/>
      <c r="P13" s="482"/>
      <c r="Q13" s="482"/>
      <c r="R13" s="482"/>
      <c r="S13" s="482"/>
      <c r="T13" s="482"/>
      <c r="U13" s="482"/>
      <c r="V13" s="482"/>
    </row>
    <row r="14" spans="1:22" ht="13.5" customHeight="1">
      <c r="A14" s="485" t="s">
        <v>585</v>
      </c>
      <c r="B14" s="486">
        <v>1061</v>
      </c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2"/>
      <c r="O14" s="482"/>
      <c r="P14" s="482"/>
      <c r="Q14" s="482"/>
      <c r="R14" s="482"/>
      <c r="S14" s="482"/>
      <c r="T14" s="482"/>
      <c r="U14" s="482"/>
      <c r="V14" s="482"/>
    </row>
    <row r="15" spans="1:22" ht="13.5" customHeight="1">
      <c r="A15" s="485" t="s">
        <v>586</v>
      </c>
      <c r="B15" s="486">
        <v>1542</v>
      </c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2"/>
      <c r="O15" s="482"/>
      <c r="P15" s="482"/>
      <c r="Q15" s="482"/>
      <c r="R15" s="482"/>
      <c r="S15" s="482"/>
      <c r="T15" s="482"/>
      <c r="U15" s="482"/>
      <c r="V15" s="482"/>
    </row>
    <row r="16" spans="1:22" ht="13.5" customHeight="1">
      <c r="A16" s="485"/>
      <c r="B16" s="486"/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2"/>
      <c r="O16" s="482"/>
      <c r="P16" s="482"/>
      <c r="Q16" s="482"/>
      <c r="R16" s="482"/>
      <c r="S16" s="482"/>
      <c r="T16" s="482"/>
      <c r="U16" s="482"/>
      <c r="V16" s="482"/>
    </row>
    <row r="17" spans="1:22" ht="13.5" customHeight="1">
      <c r="A17" s="485"/>
      <c r="B17" s="486"/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481"/>
      <c r="N17" s="482"/>
      <c r="O17" s="482"/>
      <c r="P17" s="482"/>
      <c r="Q17" s="482"/>
      <c r="R17" s="482"/>
      <c r="S17" s="482"/>
      <c r="T17" s="482"/>
      <c r="U17" s="482"/>
      <c r="V17" s="482"/>
    </row>
    <row r="18" spans="1:22" ht="13.5" customHeight="1">
      <c r="A18" s="483"/>
      <c r="B18" s="484"/>
      <c r="C18" s="481"/>
      <c r="D18" s="481"/>
      <c r="E18" s="481"/>
      <c r="F18" s="481"/>
      <c r="G18" s="481"/>
      <c r="H18" s="481"/>
      <c r="I18" s="481"/>
      <c r="J18" s="481"/>
      <c r="K18" s="481"/>
      <c r="L18" s="481"/>
      <c r="M18" s="481"/>
      <c r="N18" s="482"/>
      <c r="O18" s="482"/>
      <c r="P18" s="482"/>
      <c r="Q18" s="482"/>
      <c r="R18" s="482"/>
      <c r="S18" s="482"/>
      <c r="T18" s="482"/>
      <c r="U18" s="482"/>
      <c r="V18" s="482"/>
    </row>
    <row r="19" spans="1:22" ht="13.5" customHeight="1">
      <c r="A19" s="483"/>
      <c r="B19" s="484"/>
      <c r="C19" s="481"/>
      <c r="D19" s="481"/>
      <c r="E19" s="481"/>
      <c r="F19" s="481"/>
      <c r="G19" s="481"/>
      <c r="H19" s="481"/>
      <c r="I19" s="481"/>
      <c r="J19" s="481"/>
      <c r="K19" s="481"/>
      <c r="L19" s="481"/>
      <c r="M19" s="481"/>
      <c r="N19" s="482"/>
      <c r="O19" s="482"/>
      <c r="P19" s="482"/>
      <c r="Q19" s="482"/>
      <c r="R19" s="482"/>
      <c r="S19" s="482"/>
      <c r="T19" s="482"/>
      <c r="U19" s="482"/>
      <c r="V19" s="482"/>
    </row>
    <row r="20" spans="1:22" ht="13.5" customHeight="1">
      <c r="A20" s="483"/>
      <c r="B20" s="484"/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2"/>
      <c r="O20" s="482"/>
      <c r="P20" s="482"/>
      <c r="Q20" s="482"/>
      <c r="R20" s="482"/>
      <c r="S20" s="482"/>
      <c r="T20" s="482"/>
      <c r="U20" s="482"/>
      <c r="V20" s="482"/>
    </row>
    <row r="21" spans="1:22" ht="13.5" customHeight="1">
      <c r="A21" s="483"/>
      <c r="B21" s="484"/>
      <c r="C21" s="481"/>
      <c r="D21" s="481"/>
      <c r="E21" s="481"/>
      <c r="F21" s="481"/>
      <c r="G21" s="481"/>
      <c r="H21" s="481"/>
      <c r="I21" s="481"/>
      <c r="J21" s="481"/>
      <c r="K21" s="481"/>
      <c r="L21" s="481"/>
      <c r="M21" s="481"/>
      <c r="N21" s="482"/>
      <c r="O21" s="482"/>
      <c r="P21" s="482"/>
      <c r="Q21" s="482"/>
      <c r="R21" s="482"/>
      <c r="S21" s="482"/>
      <c r="T21" s="482"/>
      <c r="U21" s="482"/>
      <c r="V21" s="482"/>
    </row>
    <row r="22" spans="1:22" ht="13.5" customHeight="1">
      <c r="A22" s="483"/>
      <c r="B22" s="484"/>
      <c r="C22" s="481"/>
      <c r="D22" s="481"/>
      <c r="E22" s="481"/>
      <c r="F22" s="481"/>
      <c r="G22" s="481"/>
      <c r="H22" s="481"/>
      <c r="I22" s="481"/>
      <c r="J22" s="481"/>
      <c r="K22" s="481"/>
      <c r="L22" s="481"/>
      <c r="M22" s="481"/>
      <c r="N22" s="482"/>
      <c r="O22" s="482"/>
      <c r="P22" s="482"/>
      <c r="Q22" s="482"/>
      <c r="R22" s="482"/>
      <c r="S22" s="482"/>
      <c r="T22" s="482"/>
      <c r="U22" s="482"/>
      <c r="V22" s="482"/>
    </row>
    <row r="23" spans="1:22" ht="13.5" customHeight="1">
      <c r="A23" s="483"/>
      <c r="B23" s="484"/>
      <c r="C23" s="481"/>
      <c r="D23" s="481"/>
      <c r="E23" s="481"/>
      <c r="F23" s="481"/>
      <c r="G23" s="481"/>
      <c r="H23" s="481"/>
      <c r="I23" s="481"/>
      <c r="J23" s="481"/>
      <c r="K23" s="481"/>
      <c r="L23" s="481"/>
      <c r="M23" s="481"/>
      <c r="N23" s="482"/>
      <c r="O23" s="482"/>
      <c r="P23" s="482"/>
      <c r="Q23" s="482"/>
      <c r="R23" s="482"/>
      <c r="S23" s="482"/>
      <c r="T23" s="482"/>
      <c r="U23" s="482"/>
      <c r="V23" s="482"/>
    </row>
    <row r="24" spans="1:22" ht="13.5" customHeight="1">
      <c r="A24" s="487"/>
      <c r="B24" s="488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2"/>
      <c r="O24" s="482"/>
      <c r="P24" s="482"/>
      <c r="Q24" s="482"/>
      <c r="R24" s="482"/>
      <c r="S24" s="482"/>
      <c r="T24" s="482"/>
      <c r="U24" s="482"/>
      <c r="V24" s="482"/>
    </row>
    <row r="25" spans="1:22" ht="13.5" customHeight="1">
      <c r="A25" s="475"/>
      <c r="B25" s="475"/>
      <c r="C25" s="481"/>
      <c r="D25" s="481"/>
      <c r="E25" s="481"/>
      <c r="F25" s="481"/>
      <c r="G25" s="481"/>
      <c r="H25" s="481"/>
      <c r="I25" s="481"/>
      <c r="J25" s="481"/>
      <c r="K25" s="481"/>
      <c r="L25" s="481"/>
      <c r="M25" s="481"/>
      <c r="N25" s="482"/>
      <c r="O25" s="482"/>
      <c r="P25" s="482"/>
      <c r="Q25" s="482"/>
      <c r="R25" s="482"/>
      <c r="S25" s="482"/>
      <c r="T25" s="482"/>
      <c r="U25" s="482"/>
      <c r="V25" s="482"/>
    </row>
    <row r="26" spans="1:22" ht="13.5" customHeight="1">
      <c r="A26" s="475"/>
      <c r="B26" s="475"/>
      <c r="C26" s="489"/>
      <c r="D26" s="481"/>
      <c r="E26" s="481"/>
      <c r="F26" s="481"/>
      <c r="G26" s="481"/>
      <c r="H26" s="481"/>
      <c r="I26" s="481"/>
      <c r="J26" s="481"/>
      <c r="K26" s="481"/>
      <c r="L26" s="481"/>
      <c r="M26" s="481"/>
      <c r="N26" s="482"/>
      <c r="O26" s="482"/>
      <c r="P26" s="482"/>
      <c r="Q26" s="482"/>
      <c r="R26" s="482"/>
      <c r="S26" s="482"/>
      <c r="T26" s="482"/>
      <c r="U26" s="482"/>
      <c r="V26" s="482"/>
    </row>
    <row r="27" spans="1:22" ht="16.5" customHeight="1">
      <c r="A27" s="475"/>
      <c r="B27" s="475"/>
      <c r="C27" s="489"/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2"/>
      <c r="O27" s="482"/>
      <c r="P27" s="482"/>
      <c r="Q27" s="482"/>
      <c r="R27" s="482"/>
      <c r="S27" s="482"/>
      <c r="T27" s="482"/>
      <c r="U27" s="482"/>
      <c r="V27" s="482"/>
    </row>
    <row r="28" spans="1:22" ht="16.5" customHeight="1">
      <c r="A28" s="475"/>
      <c r="B28" s="475"/>
      <c r="C28" s="481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2"/>
      <c r="O28" s="482"/>
      <c r="P28" s="482"/>
      <c r="Q28" s="482"/>
      <c r="R28" s="482"/>
      <c r="S28" s="482"/>
      <c r="T28" s="482"/>
      <c r="U28" s="482"/>
      <c r="V28" s="482"/>
    </row>
    <row r="29" spans="1:22" ht="16.5" customHeight="1">
      <c r="A29" s="475"/>
      <c r="B29" s="475"/>
      <c r="C29" s="481"/>
      <c r="D29" s="481"/>
      <c r="E29" s="481"/>
      <c r="F29" s="481"/>
      <c r="G29" s="481"/>
      <c r="H29" s="481"/>
      <c r="I29" s="481"/>
      <c r="J29" s="481"/>
      <c r="K29" s="481"/>
      <c r="L29" s="481"/>
      <c r="M29" s="481"/>
      <c r="N29" s="482"/>
      <c r="O29" s="482"/>
      <c r="P29" s="482"/>
      <c r="Q29" s="482"/>
      <c r="R29" s="482"/>
      <c r="S29" s="482"/>
      <c r="T29" s="482"/>
      <c r="U29" s="482"/>
      <c r="V29" s="482"/>
    </row>
    <row r="30" spans="1:22" ht="16.5" customHeight="1">
      <c r="A30" s="475"/>
      <c r="B30" s="475"/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M30" s="481"/>
      <c r="N30" s="482"/>
      <c r="O30" s="482"/>
      <c r="P30" s="482"/>
      <c r="Q30" s="482"/>
      <c r="R30" s="482"/>
      <c r="S30" s="482"/>
      <c r="T30" s="482"/>
      <c r="U30" s="482"/>
      <c r="V30" s="482"/>
    </row>
    <row r="31" spans="1:22" ht="29.25" customHeight="1">
      <c r="A31" s="475"/>
      <c r="B31" s="475"/>
      <c r="C31" s="481"/>
      <c r="D31" s="481"/>
      <c r="E31" s="481"/>
      <c r="F31" s="481"/>
      <c r="G31" s="476"/>
      <c r="H31" s="476"/>
      <c r="I31" s="481"/>
      <c r="J31" s="481"/>
      <c r="K31" s="481"/>
      <c r="L31" s="481"/>
      <c r="M31" s="481"/>
      <c r="N31" s="482"/>
      <c r="O31" s="482"/>
      <c r="P31" s="482"/>
      <c r="Q31" s="482"/>
      <c r="R31" s="482"/>
      <c r="S31" s="482"/>
      <c r="T31" s="482"/>
      <c r="U31" s="482"/>
      <c r="V31" s="482"/>
    </row>
    <row r="32" spans="1:22" ht="34.5" customHeight="1">
      <c r="A32" s="475"/>
      <c r="B32" s="475"/>
      <c r="C32" s="481"/>
      <c r="D32" s="481"/>
      <c r="E32" s="481"/>
      <c r="F32" s="481"/>
      <c r="G32" s="490" t="s">
        <v>266</v>
      </c>
      <c r="H32" s="491">
        <v>3329</v>
      </c>
      <c r="I32" s="481"/>
      <c r="J32" s="481"/>
      <c r="K32" s="481"/>
      <c r="L32" s="481"/>
      <c r="M32" s="481"/>
      <c r="N32" s="482"/>
      <c r="O32" s="482"/>
      <c r="P32" s="482"/>
      <c r="Q32" s="482"/>
      <c r="R32" s="482"/>
      <c r="S32" s="482"/>
      <c r="T32" s="482"/>
      <c r="U32" s="482"/>
      <c r="V32" s="482"/>
    </row>
    <row r="33" spans="1:22" ht="34.5" customHeight="1">
      <c r="A33" s="475"/>
      <c r="B33" s="475"/>
      <c r="C33" s="481"/>
      <c r="D33" s="481"/>
      <c r="E33" s="481"/>
      <c r="F33" s="481"/>
      <c r="G33" s="481"/>
      <c r="H33" s="481"/>
      <c r="I33" s="481"/>
      <c r="J33" s="481"/>
      <c r="K33" s="481"/>
      <c r="L33" s="481"/>
      <c r="M33" s="481"/>
      <c r="N33" s="482"/>
      <c r="O33" s="482"/>
      <c r="P33" s="482"/>
      <c r="Q33" s="482"/>
      <c r="R33" s="482"/>
      <c r="S33" s="482"/>
      <c r="T33" s="482"/>
      <c r="U33" s="482"/>
      <c r="V33" s="482"/>
    </row>
    <row r="34" spans="1:22" ht="10.5" customHeight="1">
      <c r="A34" s="492" t="s">
        <v>275</v>
      </c>
      <c r="B34" s="475"/>
      <c r="C34" s="481"/>
      <c r="D34" s="481"/>
      <c r="E34" s="481"/>
      <c r="F34" s="481"/>
      <c r="G34" s="481"/>
      <c r="H34" s="481"/>
      <c r="I34" s="481"/>
      <c r="J34" s="481"/>
      <c r="K34" s="481"/>
      <c r="L34" s="481"/>
      <c r="M34" s="481"/>
      <c r="N34" s="482"/>
      <c r="O34" s="482"/>
      <c r="P34" s="482"/>
      <c r="Q34" s="482"/>
      <c r="R34" s="482"/>
      <c r="S34" s="482"/>
      <c r="T34" s="482"/>
      <c r="U34" s="482"/>
      <c r="V34" s="482"/>
    </row>
    <row r="35" spans="1:22" ht="10.5" customHeight="1">
      <c r="A35" s="493" t="s">
        <v>609</v>
      </c>
      <c r="B35" s="475"/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2"/>
      <c r="O35" s="482"/>
      <c r="P35" s="482"/>
      <c r="Q35" s="482"/>
      <c r="R35" s="482"/>
      <c r="S35" s="482"/>
      <c r="T35" s="482"/>
      <c r="U35" s="482"/>
      <c r="V35" s="482"/>
    </row>
    <row r="36" spans="1:22" ht="10.5" customHeight="1">
      <c r="A36" s="493" t="s">
        <v>265</v>
      </c>
      <c r="B36" s="475"/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482"/>
      <c r="O36" s="482"/>
      <c r="P36" s="482"/>
      <c r="Q36" s="482"/>
      <c r="R36" s="482"/>
      <c r="S36" s="482"/>
      <c r="T36" s="482"/>
      <c r="U36" s="482"/>
      <c r="V36" s="482"/>
    </row>
    <row r="37" spans="1:22" ht="15.75"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482"/>
      <c r="U37" s="482"/>
      <c r="V37" s="482"/>
    </row>
    <row r="38" spans="1:22" ht="15.75">
      <c r="C38" s="482"/>
      <c r="D38" s="482"/>
      <c r="E38" s="482"/>
      <c r="F38" s="482"/>
      <c r="G38" s="482"/>
      <c r="H38" s="482"/>
      <c r="I38" s="482"/>
      <c r="J38" s="482"/>
      <c r="K38" s="482"/>
      <c r="L38" s="482"/>
      <c r="M38" s="482"/>
      <c r="N38" s="482"/>
      <c r="O38" s="482"/>
      <c r="P38" s="482"/>
      <c r="Q38" s="482"/>
      <c r="R38" s="482"/>
      <c r="S38" s="482"/>
      <c r="T38" s="482"/>
      <c r="U38" s="482"/>
      <c r="V38" s="482"/>
    </row>
    <row r="39" spans="1:22" ht="15.75"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  <c r="Q39" s="482"/>
      <c r="R39" s="482"/>
      <c r="S39" s="482"/>
      <c r="T39" s="482"/>
      <c r="U39" s="482"/>
      <c r="V39" s="482"/>
    </row>
    <row r="40" spans="1:22" ht="15.75">
      <c r="C40" s="482"/>
      <c r="D40" s="482"/>
      <c r="E40" s="482"/>
      <c r="F40" s="482"/>
      <c r="G40" s="482"/>
      <c r="H40" s="482"/>
      <c r="I40" s="482"/>
      <c r="J40" s="482"/>
      <c r="K40" s="482"/>
      <c r="L40" s="482"/>
      <c r="M40" s="482"/>
      <c r="N40" s="482"/>
      <c r="O40" s="482"/>
      <c r="P40" s="482"/>
      <c r="Q40" s="482"/>
      <c r="R40" s="482"/>
      <c r="S40" s="482"/>
      <c r="T40" s="482"/>
      <c r="U40" s="482"/>
      <c r="V40" s="482"/>
    </row>
    <row r="41" spans="1:22" ht="15.75"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</row>
    <row r="42" spans="1:22" ht="15.75">
      <c r="C42" s="482"/>
      <c r="D42" s="482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482"/>
      <c r="T42" s="482"/>
      <c r="U42" s="482"/>
      <c r="V42" s="482"/>
    </row>
    <row r="43" spans="1:22" ht="15.75"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2"/>
      <c r="O43" s="482"/>
      <c r="P43" s="482"/>
      <c r="Q43" s="482"/>
      <c r="R43" s="482"/>
      <c r="S43" s="482"/>
      <c r="T43" s="482"/>
      <c r="U43" s="482"/>
      <c r="V43" s="482"/>
    </row>
    <row r="44" spans="1:22" ht="15.75">
      <c r="C44" s="482"/>
      <c r="D44" s="482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2"/>
      <c r="Q44" s="482"/>
      <c r="R44" s="482"/>
      <c r="S44" s="482"/>
      <c r="T44" s="482"/>
      <c r="U44" s="482"/>
      <c r="V44" s="482"/>
    </row>
    <row r="45" spans="1:22" ht="15.75">
      <c r="C45" s="482"/>
      <c r="D45" s="482"/>
      <c r="E45" s="482"/>
      <c r="F45" s="482"/>
      <c r="G45" s="482"/>
      <c r="H45" s="482"/>
      <c r="I45" s="482"/>
      <c r="J45" s="482"/>
      <c r="K45" s="482"/>
      <c r="L45" s="482"/>
      <c r="M45" s="482"/>
      <c r="N45" s="482"/>
      <c r="O45" s="482"/>
      <c r="P45" s="482"/>
      <c r="Q45" s="482"/>
      <c r="R45" s="482"/>
      <c r="S45" s="482"/>
      <c r="T45" s="482"/>
      <c r="U45" s="482"/>
      <c r="V45" s="482"/>
    </row>
    <row r="46" spans="1:22" ht="15.75">
      <c r="C46" s="482"/>
      <c r="D46" s="482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2"/>
      <c r="Q46" s="482"/>
      <c r="R46" s="482"/>
      <c r="S46" s="482"/>
      <c r="T46" s="482"/>
      <c r="U46" s="482"/>
      <c r="V46" s="482"/>
    </row>
    <row r="47" spans="1:22" ht="15.75">
      <c r="C47" s="482"/>
      <c r="D47" s="482"/>
      <c r="E47" s="482"/>
      <c r="F47" s="482"/>
      <c r="G47" s="482"/>
      <c r="H47" s="482"/>
      <c r="I47" s="482"/>
      <c r="J47" s="482"/>
      <c r="K47" s="482"/>
      <c r="L47" s="482"/>
      <c r="M47" s="482"/>
      <c r="N47" s="482"/>
      <c r="O47" s="482"/>
      <c r="P47" s="482"/>
      <c r="Q47" s="482"/>
      <c r="R47" s="482"/>
      <c r="S47" s="482"/>
      <c r="T47" s="482"/>
      <c r="U47" s="482"/>
      <c r="V47" s="482"/>
    </row>
    <row r="48" spans="1:22" ht="15.75">
      <c r="C48" s="482"/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482"/>
      <c r="R48" s="482"/>
      <c r="S48" s="482"/>
      <c r="T48" s="482"/>
      <c r="U48" s="482"/>
      <c r="V48" s="482"/>
    </row>
    <row r="49" spans="3:22" ht="15.75">
      <c r="C49" s="482"/>
      <c r="D49" s="482"/>
      <c r="E49" s="482"/>
      <c r="F49" s="482"/>
      <c r="G49" s="482"/>
      <c r="H49" s="482"/>
      <c r="I49" s="482"/>
      <c r="J49" s="482"/>
      <c r="K49" s="482"/>
      <c r="L49" s="482"/>
      <c r="M49" s="482"/>
      <c r="N49" s="482"/>
      <c r="O49" s="482"/>
      <c r="P49" s="482"/>
      <c r="Q49" s="482"/>
      <c r="R49" s="482"/>
      <c r="S49" s="482"/>
      <c r="T49" s="482"/>
      <c r="U49" s="482"/>
      <c r="V49" s="482"/>
    </row>
    <row r="50" spans="3:22" ht="15.75"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  <c r="N50" s="482"/>
      <c r="O50" s="482"/>
      <c r="P50" s="482"/>
      <c r="Q50" s="482"/>
      <c r="R50" s="482"/>
      <c r="S50" s="482"/>
      <c r="T50" s="482"/>
      <c r="U50" s="482"/>
      <c r="V50" s="482"/>
    </row>
    <row r="51" spans="3:22" ht="15.75"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  <c r="N51" s="482"/>
      <c r="O51" s="482"/>
      <c r="P51" s="482"/>
      <c r="Q51" s="482"/>
      <c r="R51" s="482"/>
      <c r="S51" s="482"/>
      <c r="T51" s="482"/>
      <c r="U51" s="482"/>
      <c r="V51" s="482"/>
    </row>
    <row r="52" spans="3:22" ht="15.75">
      <c r="C52" s="482"/>
      <c r="D52" s="482"/>
      <c r="E52" s="482"/>
      <c r="F52" s="482"/>
      <c r="G52" s="482"/>
      <c r="H52" s="482"/>
      <c r="I52" s="482"/>
      <c r="J52" s="482"/>
      <c r="K52" s="482"/>
      <c r="L52" s="482"/>
      <c r="M52" s="482"/>
      <c r="N52" s="482"/>
      <c r="O52" s="482"/>
      <c r="P52" s="482"/>
      <c r="Q52" s="482"/>
      <c r="R52" s="482"/>
      <c r="S52" s="482"/>
      <c r="T52" s="482"/>
      <c r="U52" s="482"/>
      <c r="V52" s="482"/>
    </row>
    <row r="53" spans="3:22" ht="15.75">
      <c r="C53" s="482"/>
      <c r="D53" s="482"/>
      <c r="E53" s="482"/>
      <c r="F53" s="482"/>
      <c r="G53" s="482"/>
      <c r="H53" s="482"/>
      <c r="I53" s="482"/>
      <c r="J53" s="482"/>
      <c r="K53" s="482"/>
      <c r="L53" s="482"/>
      <c r="M53" s="482"/>
      <c r="N53" s="482"/>
      <c r="O53" s="482"/>
      <c r="P53" s="482"/>
      <c r="Q53" s="482"/>
      <c r="R53" s="482"/>
      <c r="S53" s="482"/>
      <c r="T53" s="482"/>
      <c r="U53" s="482"/>
      <c r="V53" s="482"/>
    </row>
    <row r="54" spans="3:22" ht="15.75">
      <c r="C54" s="482"/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482"/>
      <c r="R54" s="482"/>
      <c r="S54" s="482"/>
      <c r="T54" s="482"/>
      <c r="U54" s="482"/>
      <c r="V54" s="482"/>
    </row>
    <row r="55" spans="3:22" ht="15.75">
      <c r="C55" s="482"/>
      <c r="D55" s="482"/>
      <c r="E55" s="482"/>
      <c r="F55" s="482"/>
      <c r="G55" s="482"/>
      <c r="H55" s="482"/>
      <c r="I55" s="482"/>
      <c r="J55" s="482"/>
      <c r="K55" s="482"/>
      <c r="L55" s="482"/>
      <c r="M55" s="482"/>
      <c r="N55" s="482"/>
      <c r="O55" s="482"/>
      <c r="P55" s="482"/>
      <c r="Q55" s="482"/>
      <c r="R55" s="482"/>
      <c r="S55" s="482"/>
      <c r="T55" s="482"/>
      <c r="U55" s="482"/>
      <c r="V55" s="482"/>
    </row>
    <row r="56" spans="3:22" ht="15.75">
      <c r="C56" s="482"/>
      <c r="D56" s="482"/>
      <c r="E56" s="482"/>
      <c r="F56" s="482"/>
      <c r="G56" s="482"/>
      <c r="H56" s="482"/>
      <c r="I56" s="482"/>
      <c r="J56" s="482"/>
      <c r="K56" s="482"/>
      <c r="L56" s="482"/>
      <c r="M56" s="482"/>
      <c r="N56" s="482"/>
      <c r="O56" s="482"/>
      <c r="P56" s="482"/>
      <c r="Q56" s="482"/>
      <c r="R56" s="482"/>
      <c r="S56" s="482"/>
      <c r="T56" s="482"/>
      <c r="U56" s="482"/>
      <c r="V56" s="482"/>
    </row>
    <row r="57" spans="3:22" ht="15.75">
      <c r="C57" s="482"/>
      <c r="D57" s="482"/>
      <c r="E57" s="482"/>
      <c r="F57" s="482"/>
      <c r="G57" s="482"/>
      <c r="H57" s="482"/>
      <c r="I57" s="482"/>
      <c r="J57" s="482"/>
      <c r="K57" s="482"/>
      <c r="L57" s="482"/>
      <c r="M57" s="482"/>
      <c r="N57" s="482"/>
      <c r="O57" s="482"/>
      <c r="P57" s="482"/>
      <c r="Q57" s="482"/>
      <c r="R57" s="482"/>
      <c r="S57" s="482"/>
      <c r="T57" s="482"/>
      <c r="U57" s="482"/>
      <c r="V57" s="482"/>
    </row>
    <row r="58" spans="3:22" ht="15.75">
      <c r="C58" s="482"/>
      <c r="D58" s="482"/>
      <c r="E58" s="482"/>
      <c r="F58" s="482"/>
      <c r="G58" s="482"/>
      <c r="H58" s="482"/>
      <c r="I58" s="482"/>
      <c r="J58" s="482"/>
      <c r="K58" s="482"/>
      <c r="L58" s="482"/>
      <c r="M58" s="482"/>
      <c r="N58" s="482"/>
      <c r="O58" s="482"/>
      <c r="P58" s="482"/>
      <c r="Q58" s="482"/>
      <c r="R58" s="482"/>
      <c r="S58" s="482"/>
      <c r="T58" s="482"/>
      <c r="U58" s="482"/>
      <c r="V58" s="482"/>
    </row>
    <row r="59" spans="3:22" ht="15.75">
      <c r="C59" s="482"/>
      <c r="D59" s="482"/>
      <c r="E59" s="482"/>
      <c r="F59" s="482"/>
      <c r="G59" s="482"/>
      <c r="H59" s="482"/>
      <c r="I59" s="482"/>
      <c r="J59" s="482"/>
      <c r="K59" s="482"/>
      <c r="L59" s="482"/>
      <c r="M59" s="482"/>
      <c r="N59" s="482"/>
      <c r="O59" s="482"/>
      <c r="P59" s="482"/>
      <c r="Q59" s="482"/>
      <c r="R59" s="482"/>
      <c r="S59" s="482"/>
      <c r="T59" s="482"/>
      <c r="U59" s="482"/>
      <c r="V59" s="482"/>
    </row>
    <row r="60" spans="3:22" ht="15.75"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482"/>
      <c r="P60" s="482"/>
      <c r="Q60" s="482"/>
      <c r="R60" s="482"/>
      <c r="S60" s="482"/>
      <c r="T60" s="482"/>
      <c r="U60" s="482"/>
      <c r="V60" s="482"/>
    </row>
    <row r="61" spans="3:22" ht="15.75">
      <c r="C61" s="482"/>
      <c r="D61" s="482"/>
      <c r="E61" s="482"/>
      <c r="F61" s="482"/>
      <c r="G61" s="482"/>
      <c r="H61" s="482"/>
      <c r="I61" s="482"/>
      <c r="J61" s="482"/>
      <c r="K61" s="482"/>
      <c r="L61" s="482"/>
      <c r="M61" s="482"/>
      <c r="N61" s="482"/>
      <c r="O61" s="482"/>
      <c r="P61" s="482"/>
      <c r="Q61" s="482"/>
      <c r="R61" s="482"/>
      <c r="S61" s="482"/>
      <c r="T61" s="482"/>
      <c r="U61" s="482"/>
      <c r="V61" s="482"/>
    </row>
    <row r="62" spans="3:22" ht="15.75">
      <c r="C62" s="482"/>
      <c r="D62" s="482"/>
      <c r="E62" s="482"/>
      <c r="F62" s="482"/>
      <c r="G62" s="482"/>
      <c r="H62" s="482"/>
      <c r="I62" s="482"/>
      <c r="J62" s="482"/>
      <c r="K62" s="482"/>
      <c r="L62" s="482"/>
      <c r="M62" s="482"/>
      <c r="N62" s="482"/>
      <c r="O62" s="482"/>
      <c r="P62" s="482"/>
      <c r="Q62" s="482"/>
      <c r="R62" s="482"/>
      <c r="S62" s="482"/>
      <c r="T62" s="482"/>
      <c r="U62" s="482"/>
      <c r="V62" s="482"/>
    </row>
    <row r="63" spans="3:22" ht="15.75">
      <c r="C63" s="482"/>
      <c r="D63" s="482"/>
      <c r="E63" s="482"/>
      <c r="F63" s="482"/>
      <c r="G63" s="482"/>
      <c r="H63" s="482"/>
      <c r="I63" s="482"/>
      <c r="J63" s="482"/>
      <c r="K63" s="482"/>
      <c r="L63" s="482"/>
      <c r="M63" s="482"/>
      <c r="N63" s="482"/>
      <c r="O63" s="482"/>
      <c r="P63" s="482"/>
      <c r="Q63" s="482"/>
      <c r="R63" s="482"/>
      <c r="S63" s="482"/>
      <c r="T63" s="482"/>
      <c r="U63" s="482"/>
      <c r="V63" s="482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D2282-3BF6-49A5-A879-E392C030D491}">
  <sheetPr codeName="Hoja34"/>
  <dimension ref="A1:Q67"/>
  <sheetViews>
    <sheetView view="pageBreakPreview" zoomScale="85" zoomScaleNormal="100" zoomScaleSheetLayoutView="85" workbookViewId="0">
      <selection activeCell="K76" sqref="K76"/>
    </sheetView>
  </sheetViews>
  <sheetFormatPr baseColWidth="10" defaultColWidth="11.42578125" defaultRowHeight="15"/>
  <cols>
    <col min="1" max="1" width="55.7109375" style="417" customWidth="1"/>
    <col min="2" max="2" width="1.7109375" style="417" customWidth="1"/>
    <col min="3" max="8" width="14.7109375" style="417" customWidth="1"/>
    <col min="9" max="9" width="1" style="417" customWidth="1"/>
    <col min="10" max="15" width="14.7109375" style="417" customWidth="1"/>
    <col min="16" max="16" width="1" style="417" customWidth="1"/>
    <col min="17" max="17" width="14.7109375" style="417" customWidth="1"/>
    <col min="18" max="16384" width="11.42578125" style="417"/>
  </cols>
  <sheetData>
    <row r="1" spans="1:17">
      <c r="A1" s="416" t="s">
        <v>53</v>
      </c>
    </row>
    <row r="2" spans="1:17" ht="37.5" customHeight="1">
      <c r="A2" s="592" t="s">
        <v>610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</row>
    <row r="3" spans="1:17" ht="20.100000000000001" customHeight="1">
      <c r="A3" s="592" t="str">
        <f>UPPER('[7]TOTAL CF Y EF'!P4&amp; " "&amp; '[7]TOTAL CF Y EF'!P3)</f>
        <v>NOVIEMBRE 2023</v>
      </c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</row>
    <row r="4" spans="1:17">
      <c r="A4" s="418"/>
    </row>
    <row r="5" spans="1:17">
      <c r="A5" s="593" t="s">
        <v>611</v>
      </c>
      <c r="B5" s="420"/>
      <c r="C5" s="593" t="s">
        <v>268</v>
      </c>
      <c r="D5" s="593"/>
      <c r="E5" s="593"/>
      <c r="F5" s="593"/>
      <c r="G5" s="593"/>
      <c r="H5" s="593"/>
      <c r="I5" s="420"/>
      <c r="J5" s="593" t="s">
        <v>269</v>
      </c>
      <c r="K5" s="593"/>
      <c r="L5" s="593"/>
      <c r="M5" s="593"/>
      <c r="N5" s="593"/>
      <c r="O5" s="594"/>
      <c r="P5" s="595"/>
      <c r="Q5" s="593" t="s">
        <v>90</v>
      </c>
    </row>
    <row r="6" spans="1:17">
      <c r="A6" s="593"/>
      <c r="B6" s="420"/>
      <c r="C6" s="593" t="s">
        <v>277</v>
      </c>
      <c r="D6" s="593"/>
      <c r="E6" s="593" t="s">
        <v>278</v>
      </c>
      <c r="F6" s="593"/>
      <c r="G6" s="593" t="s">
        <v>192</v>
      </c>
      <c r="H6" s="593" t="s">
        <v>270</v>
      </c>
      <c r="I6" s="420"/>
      <c r="J6" s="593" t="s">
        <v>277</v>
      </c>
      <c r="K6" s="593"/>
      <c r="L6" s="593" t="s">
        <v>278</v>
      </c>
      <c r="M6" s="593"/>
      <c r="N6" s="593" t="s">
        <v>192</v>
      </c>
      <c r="O6" s="594" t="s">
        <v>270</v>
      </c>
      <c r="P6" s="595"/>
      <c r="Q6" s="593"/>
    </row>
    <row r="7" spans="1:17">
      <c r="A7" s="593"/>
      <c r="B7" s="420"/>
      <c r="C7" s="421" t="s">
        <v>271</v>
      </c>
      <c r="D7" s="421" t="s">
        <v>272</v>
      </c>
      <c r="E7" s="421" t="s">
        <v>271</v>
      </c>
      <c r="F7" s="421" t="s">
        <v>272</v>
      </c>
      <c r="G7" s="596"/>
      <c r="H7" s="596"/>
      <c r="I7" s="420"/>
      <c r="J7" s="419" t="s">
        <v>271</v>
      </c>
      <c r="K7" s="419" t="s">
        <v>272</v>
      </c>
      <c r="L7" s="419" t="s">
        <v>271</v>
      </c>
      <c r="M7" s="419" t="s">
        <v>272</v>
      </c>
      <c r="N7" s="593"/>
      <c r="O7" s="594"/>
      <c r="P7" s="595"/>
      <c r="Q7" s="593"/>
    </row>
    <row r="8" spans="1:17" ht="8.1" customHeight="1">
      <c r="A8" s="418"/>
      <c r="B8" s="418"/>
      <c r="C8" s="418"/>
      <c r="D8" s="418"/>
      <c r="E8" s="418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8"/>
      <c r="Q8" s="418"/>
    </row>
    <row r="9" spans="1:17">
      <c r="A9" s="422" t="s">
        <v>55</v>
      </c>
      <c r="B9" s="423"/>
      <c r="C9" s="424">
        <v>20</v>
      </c>
      <c r="D9" s="424">
        <v>14</v>
      </c>
      <c r="E9" s="424">
        <v>1</v>
      </c>
      <c r="F9" s="424">
        <v>14</v>
      </c>
      <c r="G9" s="425">
        <v>49</v>
      </c>
      <c r="H9" s="426">
        <v>85.964912280701753</v>
      </c>
      <c r="I9" s="427"/>
      <c r="J9" s="424">
        <v>1</v>
      </c>
      <c r="K9" s="424">
        <v>6</v>
      </c>
      <c r="L9" s="424">
        <v>0</v>
      </c>
      <c r="M9" s="424">
        <v>1</v>
      </c>
      <c r="N9" s="425">
        <v>8</v>
      </c>
      <c r="O9" s="426">
        <v>14.035087719298245</v>
      </c>
      <c r="P9" s="428"/>
      <c r="Q9" s="425">
        <v>57</v>
      </c>
    </row>
    <row r="10" spans="1:17">
      <c r="A10" s="422" t="s">
        <v>56</v>
      </c>
      <c r="B10" s="423"/>
      <c r="C10" s="424">
        <v>45</v>
      </c>
      <c r="D10" s="424">
        <v>11</v>
      </c>
      <c r="E10" s="424">
        <v>53</v>
      </c>
      <c r="F10" s="424">
        <v>10</v>
      </c>
      <c r="G10" s="425">
        <v>119</v>
      </c>
      <c r="H10" s="426">
        <v>90.839694656488547</v>
      </c>
      <c r="I10" s="427"/>
      <c r="J10" s="424">
        <v>2</v>
      </c>
      <c r="K10" s="424">
        <v>3</v>
      </c>
      <c r="L10" s="424">
        <v>3</v>
      </c>
      <c r="M10" s="424">
        <v>4</v>
      </c>
      <c r="N10" s="425">
        <v>12</v>
      </c>
      <c r="O10" s="426">
        <v>9.1603053435114496</v>
      </c>
      <c r="P10" s="428"/>
      <c r="Q10" s="425">
        <v>131</v>
      </c>
    </row>
    <row r="11" spans="1:17">
      <c r="A11" s="422" t="s">
        <v>57</v>
      </c>
      <c r="B11" s="423"/>
      <c r="C11" s="424">
        <v>1</v>
      </c>
      <c r="D11" s="424">
        <v>1</v>
      </c>
      <c r="E11" s="424">
        <v>1</v>
      </c>
      <c r="F11" s="424">
        <v>0</v>
      </c>
      <c r="G11" s="425">
        <v>3</v>
      </c>
      <c r="H11" s="426">
        <v>100</v>
      </c>
      <c r="I11" s="427"/>
      <c r="J11" s="424">
        <v>0</v>
      </c>
      <c r="K11" s="424">
        <v>0</v>
      </c>
      <c r="L11" s="424">
        <v>0</v>
      </c>
      <c r="M11" s="424">
        <v>0</v>
      </c>
      <c r="N11" s="425">
        <v>0</v>
      </c>
      <c r="O11" s="426">
        <v>0</v>
      </c>
      <c r="P11" s="428"/>
      <c r="Q11" s="425">
        <v>3</v>
      </c>
    </row>
    <row r="12" spans="1:17">
      <c r="A12" s="422" t="s">
        <v>58</v>
      </c>
      <c r="B12" s="423"/>
      <c r="C12" s="424">
        <v>1</v>
      </c>
      <c r="D12" s="424">
        <v>0</v>
      </c>
      <c r="E12" s="424">
        <v>13</v>
      </c>
      <c r="F12" s="424">
        <v>5</v>
      </c>
      <c r="G12" s="425">
        <v>19</v>
      </c>
      <c r="H12" s="426">
        <v>100</v>
      </c>
      <c r="I12" s="427"/>
      <c r="J12" s="424">
        <v>0</v>
      </c>
      <c r="K12" s="424">
        <v>0</v>
      </c>
      <c r="L12" s="424">
        <v>0</v>
      </c>
      <c r="M12" s="424">
        <v>0</v>
      </c>
      <c r="N12" s="425">
        <v>0</v>
      </c>
      <c r="O12" s="426">
        <v>0</v>
      </c>
      <c r="P12" s="428"/>
      <c r="Q12" s="425">
        <v>19</v>
      </c>
    </row>
    <row r="13" spans="1:17">
      <c r="A13" s="422" t="s">
        <v>61</v>
      </c>
      <c r="B13" s="423"/>
      <c r="C13" s="424">
        <v>14</v>
      </c>
      <c r="D13" s="424">
        <v>10</v>
      </c>
      <c r="E13" s="424">
        <v>8</v>
      </c>
      <c r="F13" s="424">
        <v>9</v>
      </c>
      <c r="G13" s="425">
        <v>41</v>
      </c>
      <c r="H13" s="426">
        <v>97.61904761904762</v>
      </c>
      <c r="I13" s="427"/>
      <c r="J13" s="424">
        <v>0</v>
      </c>
      <c r="K13" s="424">
        <v>0</v>
      </c>
      <c r="L13" s="424">
        <v>0</v>
      </c>
      <c r="M13" s="424">
        <v>1</v>
      </c>
      <c r="N13" s="425">
        <v>1</v>
      </c>
      <c r="O13" s="426">
        <v>2.3809523809523809</v>
      </c>
      <c r="P13" s="428"/>
      <c r="Q13" s="425">
        <v>42</v>
      </c>
    </row>
    <row r="14" spans="1:17">
      <c r="A14" s="422" t="s">
        <v>62</v>
      </c>
      <c r="B14" s="423"/>
      <c r="C14" s="424">
        <v>11</v>
      </c>
      <c r="D14" s="424">
        <v>15</v>
      </c>
      <c r="E14" s="424">
        <v>24</v>
      </c>
      <c r="F14" s="424">
        <v>15</v>
      </c>
      <c r="G14" s="425">
        <v>65</v>
      </c>
      <c r="H14" s="426">
        <v>91.549295774647888</v>
      </c>
      <c r="I14" s="427"/>
      <c r="J14" s="424">
        <v>1</v>
      </c>
      <c r="K14" s="424">
        <v>0</v>
      </c>
      <c r="L14" s="424">
        <v>0</v>
      </c>
      <c r="M14" s="424">
        <v>5</v>
      </c>
      <c r="N14" s="425">
        <v>6</v>
      </c>
      <c r="O14" s="426">
        <v>8.4507042253521121</v>
      </c>
      <c r="P14" s="428"/>
      <c r="Q14" s="425">
        <v>71</v>
      </c>
    </row>
    <row r="15" spans="1:17">
      <c r="A15" s="422" t="s">
        <v>63</v>
      </c>
      <c r="B15" s="423"/>
      <c r="C15" s="424">
        <v>59</v>
      </c>
      <c r="D15" s="424">
        <v>21</v>
      </c>
      <c r="E15" s="424">
        <v>294</v>
      </c>
      <c r="F15" s="424">
        <v>173</v>
      </c>
      <c r="G15" s="425">
        <v>547</v>
      </c>
      <c r="H15" s="426">
        <v>93.664383561643831</v>
      </c>
      <c r="I15" s="427"/>
      <c r="J15" s="424">
        <v>2</v>
      </c>
      <c r="K15" s="424">
        <v>3</v>
      </c>
      <c r="L15" s="424">
        <v>9</v>
      </c>
      <c r="M15" s="424">
        <v>23</v>
      </c>
      <c r="N15" s="425">
        <v>37</v>
      </c>
      <c r="O15" s="426">
        <v>6.3356164383561646</v>
      </c>
      <c r="P15" s="428"/>
      <c r="Q15" s="425">
        <v>584</v>
      </c>
    </row>
    <row r="16" spans="1:17">
      <c r="A16" s="422" t="s">
        <v>59</v>
      </c>
      <c r="B16" s="423"/>
      <c r="C16" s="424">
        <v>8</v>
      </c>
      <c r="D16" s="424">
        <v>22</v>
      </c>
      <c r="E16" s="424">
        <v>16</v>
      </c>
      <c r="F16" s="424">
        <v>28</v>
      </c>
      <c r="G16" s="425">
        <v>74</v>
      </c>
      <c r="H16" s="426">
        <v>100</v>
      </c>
      <c r="I16" s="427"/>
      <c r="J16" s="424">
        <v>0</v>
      </c>
      <c r="K16" s="424">
        <v>0</v>
      </c>
      <c r="L16" s="424">
        <v>0</v>
      </c>
      <c r="M16" s="424">
        <v>0</v>
      </c>
      <c r="N16" s="425">
        <v>0</v>
      </c>
      <c r="O16" s="426">
        <v>0</v>
      </c>
      <c r="P16" s="428"/>
      <c r="Q16" s="425">
        <v>74</v>
      </c>
    </row>
    <row r="17" spans="1:17">
      <c r="A17" s="422" t="s">
        <v>60</v>
      </c>
      <c r="B17" s="423"/>
      <c r="C17" s="424">
        <v>52</v>
      </c>
      <c r="D17" s="424">
        <v>1</v>
      </c>
      <c r="E17" s="424">
        <v>26</v>
      </c>
      <c r="F17" s="424">
        <v>4</v>
      </c>
      <c r="G17" s="425">
        <v>83</v>
      </c>
      <c r="H17" s="426">
        <v>69.747899159663859</v>
      </c>
      <c r="I17" s="427"/>
      <c r="J17" s="424">
        <v>28</v>
      </c>
      <c r="K17" s="424">
        <v>0</v>
      </c>
      <c r="L17" s="424">
        <v>5</v>
      </c>
      <c r="M17" s="424">
        <v>3</v>
      </c>
      <c r="N17" s="425">
        <v>36</v>
      </c>
      <c r="O17" s="426">
        <v>30.252100840336134</v>
      </c>
      <c r="P17" s="428"/>
      <c r="Q17" s="425">
        <v>119</v>
      </c>
    </row>
    <row r="18" spans="1:17">
      <c r="A18" s="422" t="s">
        <v>64</v>
      </c>
      <c r="B18" s="423"/>
      <c r="C18" s="424">
        <v>1</v>
      </c>
      <c r="D18" s="424">
        <v>0</v>
      </c>
      <c r="E18" s="424">
        <v>0</v>
      </c>
      <c r="F18" s="424">
        <v>0</v>
      </c>
      <c r="G18" s="425">
        <v>1</v>
      </c>
      <c r="H18" s="426">
        <v>100</v>
      </c>
      <c r="I18" s="427"/>
      <c r="J18" s="424">
        <v>0</v>
      </c>
      <c r="K18" s="424">
        <v>0</v>
      </c>
      <c r="L18" s="424">
        <v>0</v>
      </c>
      <c r="M18" s="424">
        <v>0</v>
      </c>
      <c r="N18" s="425">
        <v>0</v>
      </c>
      <c r="O18" s="426">
        <v>0</v>
      </c>
      <c r="P18" s="428"/>
      <c r="Q18" s="425">
        <v>1</v>
      </c>
    </row>
    <row r="19" spans="1:17">
      <c r="A19" s="422" t="s">
        <v>69</v>
      </c>
      <c r="B19" s="423"/>
      <c r="C19" s="424">
        <v>84</v>
      </c>
      <c r="D19" s="424">
        <v>74</v>
      </c>
      <c r="E19" s="424">
        <v>139</v>
      </c>
      <c r="F19" s="424">
        <v>165</v>
      </c>
      <c r="G19" s="425">
        <v>462</v>
      </c>
      <c r="H19" s="426">
        <v>96.65271966527196</v>
      </c>
      <c r="I19" s="427"/>
      <c r="J19" s="424">
        <v>3</v>
      </c>
      <c r="K19" s="424">
        <v>7</v>
      </c>
      <c r="L19" s="424">
        <v>3</v>
      </c>
      <c r="M19" s="424">
        <v>3</v>
      </c>
      <c r="N19" s="425">
        <v>16</v>
      </c>
      <c r="O19" s="426">
        <v>3.3472803347280333</v>
      </c>
      <c r="P19" s="428"/>
      <c r="Q19" s="425">
        <v>478</v>
      </c>
    </row>
    <row r="20" spans="1:17">
      <c r="A20" s="422" t="s">
        <v>65</v>
      </c>
      <c r="B20" s="423"/>
      <c r="C20" s="424">
        <v>6</v>
      </c>
      <c r="D20" s="424">
        <v>7</v>
      </c>
      <c r="E20" s="424">
        <v>6</v>
      </c>
      <c r="F20" s="424">
        <v>10</v>
      </c>
      <c r="G20" s="425">
        <v>29</v>
      </c>
      <c r="H20" s="426">
        <v>82.857142857142861</v>
      </c>
      <c r="I20" s="427"/>
      <c r="J20" s="424">
        <v>2</v>
      </c>
      <c r="K20" s="424">
        <v>0</v>
      </c>
      <c r="L20" s="424">
        <v>0</v>
      </c>
      <c r="M20" s="424">
        <v>4</v>
      </c>
      <c r="N20" s="425">
        <v>6</v>
      </c>
      <c r="O20" s="426">
        <v>17.142857142857142</v>
      </c>
      <c r="P20" s="428"/>
      <c r="Q20" s="425">
        <v>35</v>
      </c>
    </row>
    <row r="21" spans="1:17">
      <c r="A21" s="422" t="s">
        <v>66</v>
      </c>
      <c r="B21" s="423"/>
      <c r="C21" s="424">
        <v>23</v>
      </c>
      <c r="D21" s="424">
        <v>11</v>
      </c>
      <c r="E21" s="424">
        <v>22</v>
      </c>
      <c r="F21" s="424">
        <v>1</v>
      </c>
      <c r="G21" s="425">
        <v>57</v>
      </c>
      <c r="H21" s="426">
        <v>86.36363636363636</v>
      </c>
      <c r="I21" s="427"/>
      <c r="J21" s="424">
        <v>1</v>
      </c>
      <c r="K21" s="424">
        <v>3</v>
      </c>
      <c r="L21" s="424">
        <v>2</v>
      </c>
      <c r="M21" s="424">
        <v>3</v>
      </c>
      <c r="N21" s="425">
        <v>9</v>
      </c>
      <c r="O21" s="426">
        <v>13.636363636363637</v>
      </c>
      <c r="P21" s="428"/>
      <c r="Q21" s="425">
        <v>66</v>
      </c>
    </row>
    <row r="22" spans="1:17">
      <c r="A22" s="422" t="s">
        <v>67</v>
      </c>
      <c r="B22" s="423"/>
      <c r="C22" s="424">
        <v>3</v>
      </c>
      <c r="D22" s="424">
        <v>5</v>
      </c>
      <c r="E22" s="424">
        <v>20</v>
      </c>
      <c r="F22" s="424">
        <v>22</v>
      </c>
      <c r="G22" s="425">
        <v>50</v>
      </c>
      <c r="H22" s="426">
        <v>98.039215686274517</v>
      </c>
      <c r="I22" s="427"/>
      <c r="J22" s="424">
        <v>0</v>
      </c>
      <c r="K22" s="424">
        <v>0</v>
      </c>
      <c r="L22" s="424">
        <v>0</v>
      </c>
      <c r="M22" s="424">
        <v>1</v>
      </c>
      <c r="N22" s="425">
        <v>1</v>
      </c>
      <c r="O22" s="426">
        <v>1.9607843137254901</v>
      </c>
      <c r="P22" s="428"/>
      <c r="Q22" s="425">
        <v>51</v>
      </c>
    </row>
    <row r="23" spans="1:17">
      <c r="A23" s="422" t="s">
        <v>68</v>
      </c>
      <c r="B23" s="423"/>
      <c r="C23" s="424">
        <v>75</v>
      </c>
      <c r="D23" s="424">
        <v>41</v>
      </c>
      <c r="E23" s="424">
        <v>88</v>
      </c>
      <c r="F23" s="424">
        <v>37</v>
      </c>
      <c r="G23" s="425">
        <v>241</v>
      </c>
      <c r="H23" s="426">
        <v>90.601503759398497</v>
      </c>
      <c r="I23" s="427"/>
      <c r="J23" s="424">
        <v>6</v>
      </c>
      <c r="K23" s="424">
        <v>5</v>
      </c>
      <c r="L23" s="424">
        <v>10</v>
      </c>
      <c r="M23" s="424">
        <v>4</v>
      </c>
      <c r="N23" s="425">
        <v>25</v>
      </c>
      <c r="O23" s="426">
        <v>9.3984962406015029</v>
      </c>
      <c r="P23" s="428"/>
      <c r="Q23" s="425">
        <v>266</v>
      </c>
    </row>
    <row r="24" spans="1:17">
      <c r="A24" s="422" t="s">
        <v>70</v>
      </c>
      <c r="B24" s="423"/>
      <c r="C24" s="424">
        <v>5</v>
      </c>
      <c r="D24" s="424">
        <v>12</v>
      </c>
      <c r="E24" s="424">
        <v>18</v>
      </c>
      <c r="F24" s="424">
        <v>17</v>
      </c>
      <c r="G24" s="425">
        <v>52</v>
      </c>
      <c r="H24" s="426">
        <v>86.666666666666671</v>
      </c>
      <c r="I24" s="427"/>
      <c r="J24" s="424">
        <v>0</v>
      </c>
      <c r="K24" s="424">
        <v>1</v>
      </c>
      <c r="L24" s="424">
        <v>1</v>
      </c>
      <c r="M24" s="424">
        <v>6</v>
      </c>
      <c r="N24" s="425">
        <v>8</v>
      </c>
      <c r="O24" s="426">
        <v>13.333333333333334</v>
      </c>
      <c r="P24" s="428"/>
      <c r="Q24" s="425">
        <v>60</v>
      </c>
    </row>
    <row r="25" spans="1:17">
      <c r="A25" s="422" t="s">
        <v>71</v>
      </c>
      <c r="B25" s="423"/>
      <c r="C25" s="424">
        <v>11</v>
      </c>
      <c r="D25" s="424">
        <v>9</v>
      </c>
      <c r="E25" s="424">
        <v>25</v>
      </c>
      <c r="F25" s="424">
        <v>49</v>
      </c>
      <c r="G25" s="425">
        <v>94</v>
      </c>
      <c r="H25" s="426">
        <v>96.907216494845358</v>
      </c>
      <c r="I25" s="427"/>
      <c r="J25" s="424">
        <v>0</v>
      </c>
      <c r="K25" s="424">
        <v>1</v>
      </c>
      <c r="L25" s="424">
        <v>1</v>
      </c>
      <c r="M25" s="424">
        <v>1</v>
      </c>
      <c r="N25" s="425">
        <v>3</v>
      </c>
      <c r="O25" s="426">
        <v>3.0927835051546393</v>
      </c>
      <c r="P25" s="428"/>
      <c r="Q25" s="425">
        <v>97</v>
      </c>
    </row>
    <row r="26" spans="1:17">
      <c r="A26" s="422" t="s">
        <v>72</v>
      </c>
      <c r="B26" s="423"/>
      <c r="C26" s="424">
        <v>5</v>
      </c>
      <c r="D26" s="424">
        <v>9</v>
      </c>
      <c r="E26" s="424">
        <v>8</v>
      </c>
      <c r="F26" s="424">
        <v>15</v>
      </c>
      <c r="G26" s="425">
        <v>37</v>
      </c>
      <c r="H26" s="426">
        <v>100</v>
      </c>
      <c r="I26" s="427"/>
      <c r="J26" s="424">
        <v>0</v>
      </c>
      <c r="K26" s="424">
        <v>0</v>
      </c>
      <c r="L26" s="424">
        <v>0</v>
      </c>
      <c r="M26" s="424">
        <v>0</v>
      </c>
      <c r="N26" s="425">
        <v>0</v>
      </c>
      <c r="O26" s="426">
        <v>0</v>
      </c>
      <c r="P26" s="428"/>
      <c r="Q26" s="425">
        <v>37</v>
      </c>
    </row>
    <row r="27" spans="1:17">
      <c r="A27" s="422" t="s">
        <v>73</v>
      </c>
      <c r="B27" s="423"/>
      <c r="C27" s="424">
        <v>15</v>
      </c>
      <c r="D27" s="424">
        <v>30</v>
      </c>
      <c r="E27" s="424">
        <v>45</v>
      </c>
      <c r="F27" s="424">
        <v>115</v>
      </c>
      <c r="G27" s="425">
        <v>205</v>
      </c>
      <c r="H27" s="426">
        <v>94.036697247706428</v>
      </c>
      <c r="I27" s="427"/>
      <c r="J27" s="424">
        <v>3</v>
      </c>
      <c r="K27" s="424">
        <v>4</v>
      </c>
      <c r="L27" s="424">
        <v>0</v>
      </c>
      <c r="M27" s="424">
        <v>6</v>
      </c>
      <c r="N27" s="425">
        <v>13</v>
      </c>
      <c r="O27" s="426">
        <v>5.9633027522935782</v>
      </c>
      <c r="P27" s="428"/>
      <c r="Q27" s="425">
        <v>218</v>
      </c>
    </row>
    <row r="28" spans="1:17">
      <c r="A28" s="422" t="s">
        <v>74</v>
      </c>
      <c r="B28" s="423"/>
      <c r="C28" s="424">
        <v>6</v>
      </c>
      <c r="D28" s="424">
        <v>8</v>
      </c>
      <c r="E28" s="424">
        <v>6</v>
      </c>
      <c r="F28" s="424">
        <v>13</v>
      </c>
      <c r="G28" s="425">
        <v>33</v>
      </c>
      <c r="H28" s="426">
        <v>91.666666666666671</v>
      </c>
      <c r="I28" s="427"/>
      <c r="J28" s="424">
        <v>0</v>
      </c>
      <c r="K28" s="424">
        <v>0</v>
      </c>
      <c r="L28" s="424">
        <v>0</v>
      </c>
      <c r="M28" s="424">
        <v>3</v>
      </c>
      <c r="N28" s="425">
        <v>3</v>
      </c>
      <c r="O28" s="426">
        <v>8.3333333333333339</v>
      </c>
      <c r="P28" s="428"/>
      <c r="Q28" s="425">
        <v>36</v>
      </c>
    </row>
    <row r="29" spans="1:17">
      <c r="A29" s="422" t="s">
        <v>75</v>
      </c>
      <c r="B29" s="423"/>
      <c r="C29" s="424">
        <v>13</v>
      </c>
      <c r="D29" s="424">
        <v>24</v>
      </c>
      <c r="E29" s="424">
        <v>37</v>
      </c>
      <c r="F29" s="424">
        <v>20</v>
      </c>
      <c r="G29" s="425">
        <v>94</v>
      </c>
      <c r="H29" s="426">
        <v>93.069306930693074</v>
      </c>
      <c r="I29" s="427"/>
      <c r="J29" s="424">
        <v>0</v>
      </c>
      <c r="K29" s="424">
        <v>0</v>
      </c>
      <c r="L29" s="424">
        <v>3</v>
      </c>
      <c r="M29" s="424">
        <v>4</v>
      </c>
      <c r="N29" s="425">
        <v>7</v>
      </c>
      <c r="O29" s="426">
        <v>6.9306930693069306</v>
      </c>
      <c r="P29" s="428"/>
      <c r="Q29" s="425">
        <v>101</v>
      </c>
    </row>
    <row r="30" spans="1:17">
      <c r="A30" s="422" t="s">
        <v>76</v>
      </c>
      <c r="B30" s="423"/>
      <c r="C30" s="424">
        <v>10</v>
      </c>
      <c r="D30" s="424">
        <v>1</v>
      </c>
      <c r="E30" s="424">
        <v>28</v>
      </c>
      <c r="F30" s="424">
        <v>3</v>
      </c>
      <c r="G30" s="425">
        <v>42</v>
      </c>
      <c r="H30" s="426">
        <v>100</v>
      </c>
      <c r="I30" s="427"/>
      <c r="J30" s="424">
        <v>0</v>
      </c>
      <c r="K30" s="424">
        <v>0</v>
      </c>
      <c r="L30" s="424">
        <v>0</v>
      </c>
      <c r="M30" s="424">
        <v>0</v>
      </c>
      <c r="N30" s="425">
        <v>0</v>
      </c>
      <c r="O30" s="426">
        <v>0</v>
      </c>
      <c r="P30" s="428"/>
      <c r="Q30" s="425">
        <v>42</v>
      </c>
    </row>
    <row r="31" spans="1:17">
      <c r="A31" s="422" t="s">
        <v>77</v>
      </c>
      <c r="B31" s="423"/>
      <c r="C31" s="424">
        <v>23</v>
      </c>
      <c r="D31" s="424">
        <v>7</v>
      </c>
      <c r="E31" s="424">
        <v>7</v>
      </c>
      <c r="F31" s="424">
        <v>2</v>
      </c>
      <c r="G31" s="425">
        <v>39</v>
      </c>
      <c r="H31" s="426">
        <v>86.666666666666671</v>
      </c>
      <c r="I31" s="427"/>
      <c r="J31" s="424">
        <v>5</v>
      </c>
      <c r="K31" s="424">
        <v>1</v>
      </c>
      <c r="L31" s="424">
        <v>0</v>
      </c>
      <c r="M31" s="424">
        <v>0</v>
      </c>
      <c r="N31" s="425">
        <v>6</v>
      </c>
      <c r="O31" s="426">
        <v>13.333333333333334</v>
      </c>
      <c r="P31" s="428"/>
      <c r="Q31" s="425">
        <v>45</v>
      </c>
    </row>
    <row r="32" spans="1:17">
      <c r="A32" s="422" t="s">
        <v>78</v>
      </c>
      <c r="B32" s="423"/>
      <c r="C32" s="424">
        <v>3</v>
      </c>
      <c r="D32" s="424">
        <v>0</v>
      </c>
      <c r="E32" s="424">
        <v>5</v>
      </c>
      <c r="F32" s="424">
        <v>0</v>
      </c>
      <c r="G32" s="425">
        <v>8</v>
      </c>
      <c r="H32" s="426">
        <v>88.888888888888886</v>
      </c>
      <c r="I32" s="427"/>
      <c r="J32" s="424">
        <v>1</v>
      </c>
      <c r="K32" s="424">
        <v>0</v>
      </c>
      <c r="L32" s="424">
        <v>0</v>
      </c>
      <c r="M32" s="424">
        <v>0</v>
      </c>
      <c r="N32" s="425">
        <v>1</v>
      </c>
      <c r="O32" s="426">
        <v>11.111111111111111</v>
      </c>
      <c r="P32" s="428"/>
      <c r="Q32" s="425">
        <v>9</v>
      </c>
    </row>
    <row r="33" spans="1:17">
      <c r="A33" s="422" t="s">
        <v>79</v>
      </c>
      <c r="B33" s="423"/>
      <c r="C33" s="424">
        <v>5</v>
      </c>
      <c r="D33" s="424">
        <v>2</v>
      </c>
      <c r="E33" s="424">
        <v>10</v>
      </c>
      <c r="F33" s="424">
        <v>1</v>
      </c>
      <c r="G33" s="425">
        <v>18</v>
      </c>
      <c r="H33" s="426">
        <v>69.230769230769226</v>
      </c>
      <c r="I33" s="427"/>
      <c r="J33" s="424">
        <v>0</v>
      </c>
      <c r="K33" s="424">
        <v>6</v>
      </c>
      <c r="L33" s="424">
        <v>1</v>
      </c>
      <c r="M33" s="424">
        <v>1</v>
      </c>
      <c r="N33" s="425">
        <v>8</v>
      </c>
      <c r="O33" s="426">
        <v>30.76923076923077</v>
      </c>
      <c r="P33" s="428"/>
      <c r="Q33" s="425">
        <v>26</v>
      </c>
    </row>
    <row r="34" spans="1:17">
      <c r="A34" s="422" t="s">
        <v>80</v>
      </c>
      <c r="B34" s="423"/>
      <c r="C34" s="424">
        <v>2</v>
      </c>
      <c r="D34" s="424">
        <v>7</v>
      </c>
      <c r="E34" s="424">
        <v>20</v>
      </c>
      <c r="F34" s="424">
        <v>10</v>
      </c>
      <c r="G34" s="425">
        <v>39</v>
      </c>
      <c r="H34" s="426">
        <v>90.697674418604649</v>
      </c>
      <c r="I34" s="427"/>
      <c r="J34" s="424">
        <v>0</v>
      </c>
      <c r="K34" s="424">
        <v>0</v>
      </c>
      <c r="L34" s="424">
        <v>2</v>
      </c>
      <c r="M34" s="424">
        <v>2</v>
      </c>
      <c r="N34" s="425">
        <v>4</v>
      </c>
      <c r="O34" s="426">
        <v>9.3023255813953494</v>
      </c>
      <c r="P34" s="428"/>
      <c r="Q34" s="425">
        <v>43</v>
      </c>
    </row>
    <row r="35" spans="1:17">
      <c r="A35" s="422" t="s">
        <v>81</v>
      </c>
      <c r="B35" s="423"/>
      <c r="C35" s="424">
        <v>2</v>
      </c>
      <c r="D35" s="424">
        <v>0</v>
      </c>
      <c r="E35" s="424">
        <v>5</v>
      </c>
      <c r="F35" s="424">
        <v>8</v>
      </c>
      <c r="G35" s="425">
        <v>15</v>
      </c>
      <c r="H35" s="426">
        <v>100</v>
      </c>
      <c r="I35" s="427"/>
      <c r="J35" s="424">
        <v>0</v>
      </c>
      <c r="K35" s="424">
        <v>0</v>
      </c>
      <c r="L35" s="424">
        <v>0</v>
      </c>
      <c r="M35" s="424">
        <v>0</v>
      </c>
      <c r="N35" s="425">
        <v>0</v>
      </c>
      <c r="O35" s="426">
        <v>0</v>
      </c>
      <c r="P35" s="428"/>
      <c r="Q35" s="425">
        <v>15</v>
      </c>
    </row>
    <row r="36" spans="1:17">
      <c r="A36" s="422" t="s">
        <v>82</v>
      </c>
      <c r="B36" s="423"/>
      <c r="C36" s="424">
        <v>5</v>
      </c>
      <c r="D36" s="424">
        <v>4</v>
      </c>
      <c r="E36" s="424">
        <v>20</v>
      </c>
      <c r="F36" s="424">
        <v>6</v>
      </c>
      <c r="G36" s="425">
        <v>35</v>
      </c>
      <c r="H36" s="426">
        <v>0</v>
      </c>
      <c r="I36" s="427"/>
      <c r="J36" s="424">
        <v>0</v>
      </c>
      <c r="K36" s="424">
        <v>0</v>
      </c>
      <c r="L36" s="424">
        <v>2</v>
      </c>
      <c r="M36" s="424">
        <v>0</v>
      </c>
      <c r="N36" s="425">
        <v>2</v>
      </c>
      <c r="O36" s="426">
        <v>0</v>
      </c>
      <c r="P36" s="428"/>
      <c r="Q36" s="425">
        <v>37</v>
      </c>
    </row>
    <row r="37" spans="1:17">
      <c r="A37" s="422" t="s">
        <v>83</v>
      </c>
      <c r="B37" s="423"/>
      <c r="C37" s="424">
        <v>0</v>
      </c>
      <c r="D37" s="424">
        <v>11</v>
      </c>
      <c r="E37" s="424">
        <v>1</v>
      </c>
      <c r="F37" s="424">
        <v>3</v>
      </c>
      <c r="G37" s="425">
        <v>15</v>
      </c>
      <c r="H37" s="426">
        <v>93.75</v>
      </c>
      <c r="I37" s="427"/>
      <c r="J37" s="424">
        <v>0</v>
      </c>
      <c r="K37" s="424">
        <v>0</v>
      </c>
      <c r="L37" s="424">
        <v>0</v>
      </c>
      <c r="M37" s="424">
        <v>1</v>
      </c>
      <c r="N37" s="425">
        <v>1</v>
      </c>
      <c r="O37" s="426">
        <v>6.25</v>
      </c>
      <c r="P37" s="428"/>
      <c r="Q37" s="425">
        <v>16</v>
      </c>
    </row>
    <row r="38" spans="1:17">
      <c r="A38" s="422" t="s">
        <v>84</v>
      </c>
      <c r="B38" s="423"/>
      <c r="C38" s="424">
        <v>72</v>
      </c>
      <c r="D38" s="424">
        <v>22</v>
      </c>
      <c r="E38" s="424">
        <v>9</v>
      </c>
      <c r="F38" s="424">
        <v>6</v>
      </c>
      <c r="G38" s="425">
        <v>109</v>
      </c>
      <c r="H38" s="426">
        <v>100</v>
      </c>
      <c r="I38" s="427"/>
      <c r="J38" s="424">
        <v>0</v>
      </c>
      <c r="K38" s="424">
        <v>0</v>
      </c>
      <c r="L38" s="424">
        <v>0</v>
      </c>
      <c r="M38" s="424">
        <v>0</v>
      </c>
      <c r="N38" s="425">
        <v>0</v>
      </c>
      <c r="O38" s="426">
        <v>0</v>
      </c>
      <c r="P38" s="428"/>
      <c r="Q38" s="425">
        <v>109</v>
      </c>
    </row>
    <row r="39" spans="1:17">
      <c r="A39" s="422" t="s">
        <v>85</v>
      </c>
      <c r="B39" s="423"/>
      <c r="C39" s="424">
        <v>5</v>
      </c>
      <c r="D39" s="424">
        <v>1</v>
      </c>
      <c r="E39" s="424">
        <v>28</v>
      </c>
      <c r="F39" s="424">
        <v>8</v>
      </c>
      <c r="G39" s="425">
        <v>42</v>
      </c>
      <c r="H39" s="426">
        <v>100</v>
      </c>
      <c r="I39" s="427"/>
      <c r="J39" s="424">
        <v>0</v>
      </c>
      <c r="K39" s="424">
        <v>0</v>
      </c>
      <c r="L39" s="424">
        <v>0</v>
      </c>
      <c r="M39" s="424">
        <v>0</v>
      </c>
      <c r="N39" s="425">
        <v>0</v>
      </c>
      <c r="O39" s="426">
        <v>0</v>
      </c>
      <c r="P39" s="428"/>
      <c r="Q39" s="425">
        <v>42</v>
      </c>
    </row>
    <row r="40" spans="1:17">
      <c r="A40" s="422" t="s">
        <v>86</v>
      </c>
      <c r="B40" s="423"/>
      <c r="C40" s="424">
        <v>5</v>
      </c>
      <c r="D40" s="424">
        <v>0</v>
      </c>
      <c r="E40" s="424">
        <v>1</v>
      </c>
      <c r="F40" s="424">
        <v>23</v>
      </c>
      <c r="G40" s="425">
        <v>29</v>
      </c>
      <c r="H40" s="426">
        <v>87.878787878787875</v>
      </c>
      <c r="I40" s="427"/>
      <c r="J40" s="424">
        <v>0</v>
      </c>
      <c r="K40" s="424">
        <v>2</v>
      </c>
      <c r="L40" s="424">
        <v>0</v>
      </c>
      <c r="M40" s="424">
        <v>2</v>
      </c>
      <c r="N40" s="425">
        <v>4</v>
      </c>
      <c r="O40" s="426">
        <v>12.121212121212121</v>
      </c>
      <c r="P40" s="428"/>
      <c r="Q40" s="425">
        <v>33</v>
      </c>
    </row>
    <row r="41" spans="1:17" ht="8.1" customHeight="1">
      <c r="A41" s="418"/>
      <c r="B41" s="418"/>
      <c r="C41" s="424"/>
      <c r="D41" s="424"/>
      <c r="E41" s="424"/>
      <c r="F41" s="424"/>
      <c r="G41" s="429"/>
      <c r="H41" s="430"/>
      <c r="I41" s="431"/>
      <c r="J41" s="424"/>
      <c r="K41" s="424"/>
      <c r="L41" s="424"/>
      <c r="M41" s="424"/>
      <c r="N41" s="429"/>
      <c r="O41" s="430"/>
      <c r="P41" s="431"/>
      <c r="Q41" s="429"/>
    </row>
    <row r="42" spans="1:17">
      <c r="A42" s="432" t="s">
        <v>192</v>
      </c>
      <c r="B42" s="433"/>
      <c r="C42" s="434">
        <v>590</v>
      </c>
      <c r="D42" s="434">
        <v>380</v>
      </c>
      <c r="E42" s="434">
        <v>984</v>
      </c>
      <c r="F42" s="434">
        <v>792</v>
      </c>
      <c r="G42" s="434">
        <v>2746</v>
      </c>
      <c r="H42" s="435">
        <v>92.676341545730679</v>
      </c>
      <c r="I42" s="428"/>
      <c r="J42" s="434">
        <v>55</v>
      </c>
      <c r="K42" s="434">
        <v>42</v>
      </c>
      <c r="L42" s="434">
        <v>42</v>
      </c>
      <c r="M42" s="434">
        <v>78</v>
      </c>
      <c r="N42" s="434">
        <v>217</v>
      </c>
      <c r="O42" s="435">
        <v>7.3236584542693217</v>
      </c>
      <c r="P42" s="428"/>
      <c r="Q42" s="434">
        <v>2963</v>
      </c>
    </row>
    <row r="43" spans="1:17" ht="8.1" customHeight="1">
      <c r="A43" s="418"/>
      <c r="B43" s="418"/>
      <c r="C43" s="429"/>
      <c r="D43" s="429"/>
      <c r="E43" s="429"/>
      <c r="F43" s="429"/>
      <c r="G43" s="429"/>
      <c r="H43" s="430"/>
      <c r="I43" s="431"/>
      <c r="J43" s="429"/>
      <c r="K43" s="429"/>
      <c r="L43" s="429"/>
      <c r="M43" s="429"/>
      <c r="N43" s="429"/>
      <c r="O43" s="430"/>
      <c r="P43" s="431"/>
      <c r="Q43" s="429"/>
    </row>
    <row r="44" spans="1:17">
      <c r="A44" s="422" t="s">
        <v>365</v>
      </c>
      <c r="B44" s="433"/>
      <c r="C44" s="424">
        <v>0</v>
      </c>
      <c r="D44" s="424">
        <v>0</v>
      </c>
      <c r="E44" s="424">
        <v>0</v>
      </c>
      <c r="F44" s="424">
        <v>0</v>
      </c>
      <c r="G44" s="425">
        <v>0</v>
      </c>
      <c r="H44" s="426">
        <v>0</v>
      </c>
      <c r="I44" s="428"/>
      <c r="J44" s="424">
        <v>3</v>
      </c>
      <c r="K44" s="424">
        <v>0</v>
      </c>
      <c r="L44" s="424">
        <v>0</v>
      </c>
      <c r="M44" s="424">
        <v>0</v>
      </c>
      <c r="N44" s="425">
        <v>3</v>
      </c>
      <c r="O44" s="426">
        <v>100</v>
      </c>
      <c r="P44" s="428"/>
      <c r="Q44" s="425">
        <v>3</v>
      </c>
    </row>
    <row r="45" spans="1:17">
      <c r="A45" s="422" t="s">
        <v>183</v>
      </c>
      <c r="B45" s="433"/>
      <c r="C45" s="424">
        <v>0</v>
      </c>
      <c r="D45" s="424">
        <v>0</v>
      </c>
      <c r="E45" s="424">
        <v>0</v>
      </c>
      <c r="F45" s="424">
        <v>0</v>
      </c>
      <c r="G45" s="425">
        <v>0</v>
      </c>
      <c r="H45" s="426">
        <v>0</v>
      </c>
      <c r="I45" s="428"/>
      <c r="J45" s="424">
        <v>1</v>
      </c>
      <c r="K45" s="424">
        <v>0</v>
      </c>
      <c r="L45" s="424">
        <v>1</v>
      </c>
      <c r="M45" s="424">
        <v>0</v>
      </c>
      <c r="N45" s="425">
        <v>2</v>
      </c>
      <c r="O45" s="426">
        <v>100</v>
      </c>
      <c r="P45" s="428"/>
      <c r="Q45" s="425">
        <v>2</v>
      </c>
    </row>
    <row r="46" spans="1:17">
      <c r="A46" s="422" t="s">
        <v>184</v>
      </c>
      <c r="B46" s="433"/>
      <c r="C46" s="424">
        <v>0</v>
      </c>
      <c r="D46" s="424">
        <v>0</v>
      </c>
      <c r="E46" s="424">
        <v>11</v>
      </c>
      <c r="F46" s="424">
        <v>0</v>
      </c>
      <c r="G46" s="425">
        <v>11</v>
      </c>
      <c r="H46" s="426">
        <v>44</v>
      </c>
      <c r="I46" s="428"/>
      <c r="J46" s="424">
        <v>3</v>
      </c>
      <c r="K46" s="424">
        <v>0</v>
      </c>
      <c r="L46" s="424">
        <v>11</v>
      </c>
      <c r="M46" s="424">
        <v>0</v>
      </c>
      <c r="N46" s="425">
        <v>14</v>
      </c>
      <c r="O46" s="426">
        <v>56</v>
      </c>
      <c r="P46" s="428"/>
      <c r="Q46" s="425">
        <v>25</v>
      </c>
    </row>
    <row r="47" spans="1:17">
      <c r="A47" s="422" t="s">
        <v>366</v>
      </c>
      <c r="B47" s="433"/>
      <c r="C47" s="424">
        <v>0</v>
      </c>
      <c r="D47" s="424">
        <v>0</v>
      </c>
      <c r="E47" s="424">
        <v>0</v>
      </c>
      <c r="F47" s="424">
        <v>0</v>
      </c>
      <c r="G47" s="425">
        <v>0</v>
      </c>
      <c r="H47" s="426">
        <v>0</v>
      </c>
      <c r="I47" s="428"/>
      <c r="J47" s="424">
        <v>0</v>
      </c>
      <c r="K47" s="424">
        <v>0</v>
      </c>
      <c r="L47" s="424">
        <v>3</v>
      </c>
      <c r="M47" s="424">
        <v>0</v>
      </c>
      <c r="N47" s="425">
        <v>3</v>
      </c>
      <c r="O47" s="426">
        <v>100</v>
      </c>
      <c r="P47" s="428"/>
      <c r="Q47" s="425">
        <v>3</v>
      </c>
    </row>
    <row r="48" spans="1:17">
      <c r="A48" s="422" t="s">
        <v>185</v>
      </c>
      <c r="B48" s="433"/>
      <c r="C48" s="424">
        <v>0</v>
      </c>
      <c r="D48" s="424">
        <v>0</v>
      </c>
      <c r="E48" s="424">
        <v>0</v>
      </c>
      <c r="F48" s="424">
        <v>0</v>
      </c>
      <c r="G48" s="425">
        <v>0</v>
      </c>
      <c r="H48" s="426">
        <v>0</v>
      </c>
      <c r="I48" s="428"/>
      <c r="J48" s="424">
        <v>0</v>
      </c>
      <c r="K48" s="424">
        <v>0</v>
      </c>
      <c r="L48" s="424">
        <v>1</v>
      </c>
      <c r="M48" s="424">
        <v>0</v>
      </c>
      <c r="N48" s="425">
        <v>1</v>
      </c>
      <c r="O48" s="426">
        <v>100</v>
      </c>
      <c r="P48" s="428"/>
      <c r="Q48" s="425">
        <v>1</v>
      </c>
    </row>
    <row r="49" spans="1:17">
      <c r="A49" s="422" t="s">
        <v>186</v>
      </c>
      <c r="B49" s="433"/>
      <c r="C49" s="424">
        <v>1</v>
      </c>
      <c r="D49" s="424">
        <v>0</v>
      </c>
      <c r="E49" s="424">
        <v>0</v>
      </c>
      <c r="F49" s="424">
        <v>0</v>
      </c>
      <c r="G49" s="425">
        <v>1</v>
      </c>
      <c r="H49" s="426">
        <v>5.882352941176471</v>
      </c>
      <c r="I49" s="428"/>
      <c r="J49" s="424">
        <v>12</v>
      </c>
      <c r="K49" s="424">
        <v>0</v>
      </c>
      <c r="L49" s="424">
        <v>4</v>
      </c>
      <c r="M49" s="424">
        <v>0</v>
      </c>
      <c r="N49" s="425">
        <v>16</v>
      </c>
      <c r="O49" s="426">
        <v>94.117647058823536</v>
      </c>
      <c r="P49" s="428"/>
      <c r="Q49" s="425">
        <v>17</v>
      </c>
    </row>
    <row r="50" spans="1:17">
      <c r="A50" s="422" t="s">
        <v>187</v>
      </c>
      <c r="B50" s="433"/>
      <c r="C50" s="424">
        <v>0</v>
      </c>
      <c r="D50" s="424">
        <v>0</v>
      </c>
      <c r="E50" s="424">
        <v>1</v>
      </c>
      <c r="F50" s="424">
        <v>0</v>
      </c>
      <c r="G50" s="425">
        <v>1</v>
      </c>
      <c r="H50" s="426">
        <v>14.285714285714286</v>
      </c>
      <c r="I50" s="428"/>
      <c r="J50" s="424">
        <v>2</v>
      </c>
      <c r="K50" s="424">
        <v>0</v>
      </c>
      <c r="L50" s="424">
        <v>4</v>
      </c>
      <c r="M50" s="424">
        <v>0</v>
      </c>
      <c r="N50" s="425">
        <v>6</v>
      </c>
      <c r="O50" s="426">
        <v>85.714285714285708</v>
      </c>
      <c r="P50" s="428"/>
      <c r="Q50" s="425">
        <v>7</v>
      </c>
    </row>
    <row r="51" spans="1:17">
      <c r="A51" s="422" t="s">
        <v>188</v>
      </c>
      <c r="B51" s="433"/>
      <c r="C51" s="424">
        <v>0</v>
      </c>
      <c r="D51" s="424">
        <v>0</v>
      </c>
      <c r="E51" s="424">
        <v>13</v>
      </c>
      <c r="F51" s="424">
        <v>0</v>
      </c>
      <c r="G51" s="425">
        <v>13</v>
      </c>
      <c r="H51" s="426">
        <v>65</v>
      </c>
      <c r="I51" s="428"/>
      <c r="J51" s="424">
        <v>2</v>
      </c>
      <c r="K51" s="424">
        <v>0</v>
      </c>
      <c r="L51" s="424">
        <v>5</v>
      </c>
      <c r="M51" s="424">
        <v>0</v>
      </c>
      <c r="N51" s="425">
        <v>7</v>
      </c>
      <c r="O51" s="426">
        <v>35</v>
      </c>
      <c r="P51" s="428"/>
      <c r="Q51" s="425">
        <v>20</v>
      </c>
    </row>
    <row r="52" spans="1:17">
      <c r="A52" s="422" t="s">
        <v>189</v>
      </c>
      <c r="B52" s="433"/>
      <c r="C52" s="424">
        <v>2</v>
      </c>
      <c r="D52" s="424">
        <v>0</v>
      </c>
      <c r="E52" s="424">
        <v>7</v>
      </c>
      <c r="F52" s="424">
        <v>0</v>
      </c>
      <c r="G52" s="425">
        <v>9</v>
      </c>
      <c r="H52" s="426">
        <v>64.285714285714292</v>
      </c>
      <c r="I52" s="428"/>
      <c r="J52" s="424">
        <v>1</v>
      </c>
      <c r="K52" s="424">
        <v>0</v>
      </c>
      <c r="L52" s="424">
        <v>4</v>
      </c>
      <c r="M52" s="424">
        <v>0</v>
      </c>
      <c r="N52" s="425">
        <v>5</v>
      </c>
      <c r="O52" s="426">
        <v>35.714285714285715</v>
      </c>
      <c r="P52" s="428"/>
      <c r="Q52" s="425">
        <v>14</v>
      </c>
    </row>
    <row r="53" spans="1:17">
      <c r="A53" s="422" t="s">
        <v>181</v>
      </c>
      <c r="B53" s="433"/>
      <c r="C53" s="424">
        <v>0</v>
      </c>
      <c r="D53" s="424">
        <v>0</v>
      </c>
      <c r="E53" s="424">
        <v>4</v>
      </c>
      <c r="F53" s="424">
        <v>0</v>
      </c>
      <c r="G53" s="425">
        <v>4</v>
      </c>
      <c r="H53" s="426">
        <v>44.444444444444443</v>
      </c>
      <c r="I53" s="428"/>
      <c r="J53" s="424">
        <v>3</v>
      </c>
      <c r="K53" s="424">
        <v>0</v>
      </c>
      <c r="L53" s="424">
        <v>2</v>
      </c>
      <c r="M53" s="424">
        <v>0</v>
      </c>
      <c r="N53" s="425">
        <v>5</v>
      </c>
      <c r="O53" s="426">
        <v>55.555555555555557</v>
      </c>
      <c r="P53" s="428"/>
      <c r="Q53" s="425">
        <v>9</v>
      </c>
    </row>
    <row r="54" spans="1:17">
      <c r="A54" s="422" t="s">
        <v>180</v>
      </c>
      <c r="B54" s="433"/>
      <c r="C54" s="424">
        <v>0</v>
      </c>
      <c r="D54" s="424">
        <v>21</v>
      </c>
      <c r="E54" s="424">
        <v>0</v>
      </c>
      <c r="F54" s="424">
        <v>134</v>
      </c>
      <c r="G54" s="425">
        <v>155</v>
      </c>
      <c r="H54" s="426">
        <v>67.982456140350877</v>
      </c>
      <c r="I54" s="428"/>
      <c r="J54" s="424">
        <v>0</v>
      </c>
      <c r="K54" s="424">
        <v>29</v>
      </c>
      <c r="L54" s="424">
        <v>0</v>
      </c>
      <c r="M54" s="424">
        <v>44</v>
      </c>
      <c r="N54" s="425">
        <v>73</v>
      </c>
      <c r="O54" s="426">
        <v>32.017543859649123</v>
      </c>
      <c r="P54" s="428"/>
      <c r="Q54" s="425">
        <v>228</v>
      </c>
    </row>
    <row r="55" spans="1:17">
      <c r="A55" s="422" t="s">
        <v>182</v>
      </c>
      <c r="B55" s="433"/>
      <c r="C55" s="424">
        <v>0</v>
      </c>
      <c r="D55" s="424">
        <v>0</v>
      </c>
      <c r="E55" s="424">
        <v>5</v>
      </c>
      <c r="F55" s="424">
        <v>0</v>
      </c>
      <c r="G55" s="425">
        <v>5</v>
      </c>
      <c r="H55" s="426">
        <v>62.5</v>
      </c>
      <c r="I55" s="428"/>
      <c r="J55" s="424">
        <v>0</v>
      </c>
      <c r="K55" s="424">
        <v>0</v>
      </c>
      <c r="L55" s="424">
        <v>3</v>
      </c>
      <c r="M55" s="424">
        <v>0</v>
      </c>
      <c r="N55" s="425">
        <v>3</v>
      </c>
      <c r="O55" s="426">
        <v>37.5</v>
      </c>
      <c r="P55" s="428"/>
      <c r="Q55" s="425">
        <v>8</v>
      </c>
    </row>
    <row r="56" spans="1:17">
      <c r="A56" s="422" t="s">
        <v>179</v>
      </c>
      <c r="B56" s="433"/>
      <c r="C56" s="424">
        <v>1</v>
      </c>
      <c r="D56" s="424">
        <v>0</v>
      </c>
      <c r="E56" s="424">
        <v>10</v>
      </c>
      <c r="F56" s="424">
        <v>0</v>
      </c>
      <c r="G56" s="425">
        <v>11</v>
      </c>
      <c r="H56" s="426">
        <v>50</v>
      </c>
      <c r="I56" s="428"/>
      <c r="J56" s="424">
        <v>6</v>
      </c>
      <c r="K56" s="424">
        <v>0</v>
      </c>
      <c r="L56" s="424">
        <v>5</v>
      </c>
      <c r="M56" s="424">
        <v>0</v>
      </c>
      <c r="N56" s="425">
        <v>11</v>
      </c>
      <c r="O56" s="426">
        <v>50</v>
      </c>
      <c r="P56" s="428"/>
      <c r="Q56" s="425">
        <v>22</v>
      </c>
    </row>
    <row r="57" spans="1:17">
      <c r="A57" s="422" t="s">
        <v>190</v>
      </c>
      <c r="B57" s="433"/>
      <c r="C57" s="424">
        <v>0</v>
      </c>
      <c r="D57" s="424">
        <v>0</v>
      </c>
      <c r="E57" s="424">
        <v>4</v>
      </c>
      <c r="F57" s="424">
        <v>0</v>
      </c>
      <c r="G57" s="425">
        <v>4</v>
      </c>
      <c r="H57" s="426">
        <v>57.142857142857146</v>
      </c>
      <c r="I57" s="428"/>
      <c r="J57" s="424">
        <v>3</v>
      </c>
      <c r="K57" s="424">
        <v>0</v>
      </c>
      <c r="L57" s="424">
        <v>0</v>
      </c>
      <c r="M57" s="424">
        <v>0</v>
      </c>
      <c r="N57" s="425">
        <v>3</v>
      </c>
      <c r="O57" s="426">
        <v>42.857142857142854</v>
      </c>
      <c r="P57" s="428"/>
      <c r="Q57" s="425">
        <v>7</v>
      </c>
    </row>
    <row r="58" spans="1:17" ht="8.1" customHeight="1">
      <c r="A58" s="436"/>
      <c r="B58" s="433"/>
      <c r="C58" s="437"/>
      <c r="D58" s="437"/>
      <c r="E58" s="437"/>
      <c r="F58" s="437"/>
      <c r="G58" s="438"/>
      <c r="H58" s="439"/>
      <c r="I58" s="428"/>
      <c r="J58" s="437"/>
      <c r="K58" s="437"/>
      <c r="L58" s="437"/>
      <c r="M58" s="437"/>
      <c r="N58" s="438"/>
      <c r="O58" s="439"/>
      <c r="P58" s="428"/>
      <c r="Q58" s="438"/>
    </row>
    <row r="59" spans="1:17">
      <c r="A59" s="432" t="s">
        <v>192</v>
      </c>
      <c r="B59" s="433"/>
      <c r="C59" s="434">
        <v>4</v>
      </c>
      <c r="D59" s="434">
        <v>21</v>
      </c>
      <c r="E59" s="434">
        <v>55</v>
      </c>
      <c r="F59" s="434">
        <v>134</v>
      </c>
      <c r="G59" s="434">
        <v>214</v>
      </c>
      <c r="H59" s="435">
        <v>58.469945355191257</v>
      </c>
      <c r="I59" s="428"/>
      <c r="J59" s="434">
        <v>36</v>
      </c>
      <c r="K59" s="434">
        <v>29</v>
      </c>
      <c r="L59" s="434">
        <v>43</v>
      </c>
      <c r="M59" s="434">
        <v>44</v>
      </c>
      <c r="N59" s="434">
        <v>152</v>
      </c>
      <c r="O59" s="435">
        <v>41.530054644808743</v>
      </c>
      <c r="P59" s="428"/>
      <c r="Q59" s="434">
        <v>366</v>
      </c>
    </row>
    <row r="60" spans="1:17" ht="8.1" customHeight="1">
      <c r="A60" s="418"/>
      <c r="B60" s="418"/>
      <c r="C60" s="429"/>
      <c r="D60" s="429"/>
      <c r="E60" s="429"/>
      <c r="F60" s="429"/>
      <c r="G60" s="429"/>
      <c r="H60" s="430"/>
      <c r="I60" s="431"/>
      <c r="J60" s="429"/>
      <c r="K60" s="429"/>
      <c r="L60" s="429"/>
      <c r="M60" s="429"/>
      <c r="N60" s="429"/>
      <c r="O60" s="430"/>
      <c r="P60" s="431"/>
      <c r="Q60" s="429"/>
    </row>
    <row r="61" spans="1:17">
      <c r="A61" s="440" t="s">
        <v>90</v>
      </c>
      <c r="B61" s="441"/>
      <c r="C61" s="442">
        <v>594</v>
      </c>
      <c r="D61" s="442">
        <v>401</v>
      </c>
      <c r="E61" s="442">
        <v>1039</v>
      </c>
      <c r="F61" s="442">
        <v>926</v>
      </c>
      <c r="G61" s="442">
        <v>2960</v>
      </c>
      <c r="H61" s="443">
        <v>88.915590267347554</v>
      </c>
      <c r="I61" s="444"/>
      <c r="J61" s="442">
        <v>91</v>
      </c>
      <c r="K61" s="442">
        <v>71</v>
      </c>
      <c r="L61" s="442">
        <v>85</v>
      </c>
      <c r="M61" s="442">
        <v>122</v>
      </c>
      <c r="N61" s="442">
        <v>369</v>
      </c>
      <c r="O61" s="443">
        <v>11.084409732652448</v>
      </c>
      <c r="P61" s="444"/>
      <c r="Q61" s="442">
        <v>3329</v>
      </c>
    </row>
    <row r="62" spans="1:17">
      <c r="A62" s="418"/>
    </row>
    <row r="63" spans="1:17" s="446" customFormat="1" ht="13.15" customHeight="1">
      <c r="A63" s="445" t="s">
        <v>275</v>
      </c>
    </row>
    <row r="64" spans="1:17" s="446" customFormat="1" ht="13.15" customHeight="1">
      <c r="A64" s="445" t="s">
        <v>612</v>
      </c>
    </row>
    <row r="65" spans="1:12" s="303" customFormat="1" ht="13.15" customHeight="1">
      <c r="A65" s="445" t="s">
        <v>613</v>
      </c>
      <c r="B65" s="447"/>
      <c r="C65" s="447"/>
      <c r="D65" s="447"/>
      <c r="E65" s="447"/>
      <c r="F65" s="447"/>
      <c r="G65" s="447"/>
      <c r="H65" s="447"/>
      <c r="I65" s="447"/>
      <c r="J65" s="447"/>
      <c r="K65" s="448"/>
      <c r="L65" s="448"/>
    </row>
    <row r="66" spans="1:12" s="303" customFormat="1" ht="13.15" customHeight="1">
      <c r="A66" s="449" t="s">
        <v>264</v>
      </c>
      <c r="B66" s="450"/>
    </row>
    <row r="67" spans="1:12" s="303" customFormat="1" ht="13.15" customHeight="1">
      <c r="A67" s="449" t="s">
        <v>265</v>
      </c>
      <c r="B67" s="450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CDCF-E3A9-449C-A414-D36CE42CEA18}">
  <sheetPr codeName="Hoja35"/>
  <dimension ref="A1:U64"/>
  <sheetViews>
    <sheetView view="pageBreakPreview" zoomScale="70" zoomScaleNormal="100" zoomScaleSheetLayoutView="70" workbookViewId="0">
      <selection activeCell="Z47" sqref="Z47"/>
    </sheetView>
  </sheetViews>
  <sheetFormatPr baseColWidth="10" defaultColWidth="11.42578125" defaultRowHeight="12.75"/>
  <cols>
    <col min="1" max="1" width="4.85546875" style="303" customWidth="1"/>
    <col min="2" max="2" width="3.28515625" style="303" customWidth="1"/>
    <col min="3" max="3" width="2.7109375" style="303" customWidth="1"/>
    <col min="4" max="16384" width="11.42578125" style="303"/>
  </cols>
  <sheetData>
    <row r="1" spans="1:21" ht="34.5" customHeight="1">
      <c r="A1" s="597" t="s">
        <v>617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</row>
    <row r="2" spans="1:21" ht="19.5">
      <c r="A2" s="601" t="s">
        <v>88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458"/>
    </row>
    <row r="3" spans="1:21" ht="8.25" customHeight="1">
      <c r="A3" s="451" t="s">
        <v>615</v>
      </c>
      <c r="B3" s="309" t="s">
        <v>616</v>
      </c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</row>
    <row r="4" spans="1:21" ht="7.5" customHeight="1">
      <c r="A4" s="452" t="s">
        <v>63</v>
      </c>
      <c r="B4" s="310">
        <f>[7]PPIFSSEF_TAB_PAG_4!Q15</f>
        <v>584</v>
      </c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  <c r="S4" s="597"/>
      <c r="T4" s="597"/>
      <c r="U4" s="597"/>
    </row>
    <row r="5" spans="1:21" ht="6.75" customHeight="1">
      <c r="A5" s="451" t="s">
        <v>69</v>
      </c>
      <c r="B5" s="310">
        <f>[7]PPIFSSEF_TAB_PAG_4!Q19</f>
        <v>478</v>
      </c>
      <c r="C5" s="304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</row>
    <row r="6" spans="1:21">
      <c r="A6" s="451" t="s">
        <v>68</v>
      </c>
      <c r="B6" s="310">
        <f>[7]PPIFSSEF_TAB_PAG_4!Q23</f>
        <v>266</v>
      </c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</row>
    <row r="7" spans="1:21">
      <c r="A7" s="309" t="s">
        <v>180</v>
      </c>
      <c r="B7" s="310">
        <f>[7]PPIFSSEF_TAB_PAG_4!Q54</f>
        <v>228</v>
      </c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3"/>
    </row>
    <row r="8" spans="1:21">
      <c r="A8" s="306" t="s">
        <v>73</v>
      </c>
      <c r="B8" s="310">
        <f>[7]PPIFSSEF_TAB_PAG_4!Q27</f>
        <v>218</v>
      </c>
      <c r="C8" s="454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</row>
    <row r="9" spans="1:21">
      <c r="A9" s="309" t="s">
        <v>56</v>
      </c>
      <c r="B9" s="310">
        <f>[7]PPIFSSEF_TAB_PAG_4!Q10</f>
        <v>131</v>
      </c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</row>
    <row r="10" spans="1:21">
      <c r="A10" s="311" t="s">
        <v>60</v>
      </c>
      <c r="B10" s="310">
        <f>[7]PPIFSSEF_TAB_PAG_4!Q17</f>
        <v>119</v>
      </c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</row>
    <row r="11" spans="1:21">
      <c r="A11" s="311" t="s">
        <v>84</v>
      </c>
      <c r="B11" s="310">
        <f>[7]PPIFSSEF_TAB_PAG_4!Q38</f>
        <v>109</v>
      </c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</row>
    <row r="12" spans="1:21">
      <c r="A12" s="311" t="s">
        <v>75</v>
      </c>
      <c r="B12" s="310">
        <f>[7]PPIFSSEF_TAB_PAG_4!Q29</f>
        <v>101</v>
      </c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</row>
    <row r="13" spans="1:21">
      <c r="A13" s="311" t="s">
        <v>71</v>
      </c>
      <c r="B13" s="310">
        <f>[7]PPIFSSEF_TAB_PAG_4!Q25</f>
        <v>97</v>
      </c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</row>
    <row r="14" spans="1:21">
      <c r="A14" s="311" t="s">
        <v>59</v>
      </c>
      <c r="B14" s="310">
        <f>[7]PPIFSSEF_TAB_PAG_4!Q16</f>
        <v>74</v>
      </c>
      <c r="D14" s="453"/>
      <c r="E14" s="453"/>
      <c r="F14" s="453"/>
      <c r="G14" s="453"/>
      <c r="H14" s="453"/>
      <c r="I14" s="453"/>
      <c r="J14" s="453"/>
      <c r="K14" s="453"/>
      <c r="L14" s="453"/>
      <c r="M14" s="453"/>
      <c r="R14" s="453"/>
      <c r="S14" s="453"/>
      <c r="T14" s="453"/>
    </row>
    <row r="15" spans="1:21">
      <c r="A15" s="311" t="s">
        <v>62</v>
      </c>
      <c r="B15" s="310">
        <f>[7]PPIFSSEF_TAB_PAG_4!Q14</f>
        <v>71</v>
      </c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R15" s="453"/>
      <c r="S15" s="453"/>
      <c r="T15" s="453"/>
    </row>
    <row r="16" spans="1:21">
      <c r="A16" s="311" t="s">
        <v>66</v>
      </c>
      <c r="B16" s="310">
        <f>[7]PPIFSSEF_TAB_PAG_4!Q21</f>
        <v>66</v>
      </c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/>
      <c r="P16" s="453"/>
      <c r="Q16" s="453"/>
      <c r="R16" s="453"/>
      <c r="S16" s="453"/>
      <c r="T16" s="453"/>
    </row>
    <row r="17" spans="1:20">
      <c r="A17" s="311" t="s">
        <v>70</v>
      </c>
      <c r="B17" s="310">
        <f>[7]PPIFSSEF_TAB_PAG_4!Q24</f>
        <v>60</v>
      </c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</row>
    <row r="18" spans="1:20">
      <c r="A18" s="311" t="s">
        <v>55</v>
      </c>
      <c r="B18" s="310">
        <f>[7]PPIFSSEF_TAB_PAG_4!Q9</f>
        <v>57</v>
      </c>
      <c r="D18" s="453"/>
      <c r="E18" s="453"/>
      <c r="F18" s="453"/>
      <c r="G18" s="453"/>
      <c r="H18" s="453"/>
      <c r="I18" s="453"/>
      <c r="J18" s="453"/>
      <c r="K18" s="453"/>
      <c r="L18" s="453"/>
      <c r="M18" s="598" t="s">
        <v>266</v>
      </c>
      <c r="N18" s="598"/>
      <c r="O18" s="599">
        <f>[7]PPIFSSEF_TAB_PAG_4!Q61</f>
        <v>3329</v>
      </c>
      <c r="P18" s="600"/>
      <c r="Q18" s="453"/>
      <c r="R18" s="453"/>
      <c r="S18" s="453"/>
      <c r="T18" s="453"/>
    </row>
    <row r="19" spans="1:20">
      <c r="A19" s="311" t="s">
        <v>67</v>
      </c>
      <c r="B19" s="310">
        <f>[7]PPIFSSEF_TAB_PAG_4!Q22</f>
        <v>51</v>
      </c>
      <c r="D19" s="453"/>
      <c r="E19" s="453"/>
      <c r="F19" s="453"/>
      <c r="G19" s="453"/>
      <c r="H19" s="453"/>
      <c r="I19" s="453"/>
      <c r="J19" s="453"/>
      <c r="K19" s="453"/>
      <c r="L19" s="453"/>
      <c r="M19" s="598"/>
      <c r="N19" s="598"/>
      <c r="O19" s="600"/>
      <c r="P19" s="600"/>
      <c r="Q19" s="453"/>
      <c r="R19" s="453"/>
      <c r="S19" s="453"/>
      <c r="T19" s="453"/>
    </row>
    <row r="20" spans="1:20">
      <c r="A20" s="311" t="s">
        <v>77</v>
      </c>
      <c r="B20" s="310">
        <f>[7]PPIFSSEF_TAB_PAG_4!Q31</f>
        <v>45</v>
      </c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</row>
    <row r="21" spans="1:20">
      <c r="A21" s="311" t="s">
        <v>80</v>
      </c>
      <c r="B21" s="310">
        <f>[7]PPIFSSEF_TAB_PAG_4!Q34</f>
        <v>43</v>
      </c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  <c r="S21" s="453"/>
      <c r="T21" s="453"/>
    </row>
    <row r="22" spans="1:20">
      <c r="A22" s="311" t="s">
        <v>61</v>
      </c>
      <c r="B22" s="310">
        <f>[7]PPIFSSEF_TAB_PAG_4!Q13</f>
        <v>42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453"/>
    </row>
    <row r="23" spans="1:20">
      <c r="A23" s="311" t="s">
        <v>85</v>
      </c>
      <c r="B23" s="455">
        <f>[7]PPIFSSEF_TAB_PAG_4!Q39</f>
        <v>42</v>
      </c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453"/>
    </row>
    <row r="24" spans="1:20">
      <c r="A24" s="311" t="s">
        <v>76</v>
      </c>
      <c r="B24" s="310">
        <f>[7]PPIFSSEF_TAB_PAG_4!Q30</f>
        <v>42</v>
      </c>
      <c r="D24" s="453"/>
      <c r="E24" s="453"/>
      <c r="F24" s="453"/>
      <c r="G24" s="453"/>
      <c r="H24" s="453"/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</row>
    <row r="25" spans="1:20">
      <c r="A25" s="311" t="s">
        <v>72</v>
      </c>
      <c r="B25" s="310">
        <f>[7]PPIFSSEF_TAB_PAG_4!Q26</f>
        <v>37</v>
      </c>
      <c r="D25" s="453"/>
      <c r="E25" s="453"/>
      <c r="F25" s="453"/>
      <c r="G25" s="453"/>
      <c r="H25" s="453"/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</row>
    <row r="26" spans="1:20">
      <c r="A26" s="311" t="s">
        <v>82</v>
      </c>
      <c r="B26" s="310">
        <f>[7]PPIFSSEF_TAB_PAG_4!Q36</f>
        <v>37</v>
      </c>
      <c r="D26" s="453"/>
      <c r="E26" s="453"/>
      <c r="F26" s="453"/>
      <c r="G26" s="453"/>
      <c r="H26" s="453"/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</row>
    <row r="27" spans="1:20">
      <c r="A27" s="311" t="s">
        <v>74</v>
      </c>
      <c r="B27" s="310">
        <f>[7]PPIFSSEF_TAB_PAG_4!Q28</f>
        <v>36</v>
      </c>
      <c r="D27" s="453"/>
      <c r="E27" s="453"/>
      <c r="F27" s="453"/>
      <c r="G27" s="453"/>
      <c r="H27" s="453"/>
      <c r="I27" s="453"/>
      <c r="J27" s="453"/>
      <c r="K27" s="453"/>
      <c r="L27" s="453"/>
      <c r="M27" s="453"/>
      <c r="N27" s="453"/>
      <c r="O27" s="453"/>
      <c r="P27" s="453"/>
      <c r="Q27" s="453"/>
      <c r="R27" s="453"/>
      <c r="S27" s="453"/>
      <c r="T27" s="453"/>
    </row>
    <row r="28" spans="1:20">
      <c r="A28" s="311" t="s">
        <v>65</v>
      </c>
      <c r="B28" s="310">
        <f>[7]PPIFSSEF_TAB_PAG_4!Q20</f>
        <v>35</v>
      </c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</row>
    <row r="29" spans="1:20">
      <c r="A29" s="311" t="s">
        <v>86</v>
      </c>
      <c r="B29" s="310">
        <f>[7]PPIFSSEF_TAB_PAG_4!Q40</f>
        <v>33</v>
      </c>
      <c r="D29" s="453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3"/>
      <c r="S29" s="453"/>
      <c r="T29" s="453"/>
    </row>
    <row r="30" spans="1:20">
      <c r="A30" s="311" t="s">
        <v>79</v>
      </c>
      <c r="B30" s="310">
        <f>[7]PPIFSSEF_TAB_PAG_4!Q33</f>
        <v>26</v>
      </c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</row>
    <row r="31" spans="1:20">
      <c r="A31" s="311" t="s">
        <v>184</v>
      </c>
      <c r="B31" s="310">
        <f>[7]PPIFSSEF_TAB_PAG_4!Q46</f>
        <v>25</v>
      </c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</row>
    <row r="32" spans="1:20">
      <c r="A32" s="311" t="s">
        <v>179</v>
      </c>
      <c r="B32" s="310">
        <f>[7]PPIFSSEF_TAB_PAG_4!Q56</f>
        <v>22</v>
      </c>
      <c r="D32" s="453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3"/>
      <c r="S32" s="453"/>
      <c r="T32" s="453"/>
    </row>
    <row r="33" spans="1:20">
      <c r="A33" s="311" t="s">
        <v>188</v>
      </c>
      <c r="B33" s="310">
        <f>[7]PPIFSSEF_TAB_PAG_4!Q51</f>
        <v>20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3"/>
      <c r="O33" s="453"/>
      <c r="P33" s="453"/>
      <c r="Q33" s="453"/>
      <c r="R33" s="453"/>
      <c r="S33" s="453"/>
      <c r="T33" s="453"/>
    </row>
    <row r="34" spans="1:20">
      <c r="A34" s="311" t="s">
        <v>58</v>
      </c>
      <c r="B34" s="310">
        <f>[7]PPIFSSEF_TAB_PAG_4!Q12</f>
        <v>19</v>
      </c>
      <c r="D34" s="453"/>
      <c r="E34" s="453"/>
      <c r="F34" s="453"/>
      <c r="G34" s="453"/>
      <c r="H34" s="453"/>
      <c r="I34" s="453"/>
      <c r="J34" s="453"/>
      <c r="K34" s="453"/>
      <c r="L34" s="453"/>
      <c r="M34" s="453"/>
      <c r="N34" s="453"/>
      <c r="O34" s="453"/>
      <c r="P34" s="453"/>
      <c r="Q34" s="453"/>
      <c r="R34" s="453"/>
      <c r="S34" s="453"/>
      <c r="T34" s="453"/>
    </row>
    <row r="35" spans="1:20">
      <c r="A35" s="311" t="s">
        <v>186</v>
      </c>
      <c r="B35" s="310">
        <f>[7]PPIFSSEF_TAB_PAG_4!Q49</f>
        <v>17</v>
      </c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3"/>
      <c r="P35" s="453"/>
      <c r="Q35" s="453"/>
      <c r="R35" s="453"/>
      <c r="S35" s="453"/>
      <c r="T35" s="453"/>
    </row>
    <row r="36" spans="1:20">
      <c r="A36" s="311" t="s">
        <v>83</v>
      </c>
      <c r="B36" s="310">
        <f>[7]PPIFSSEF_TAB_PAG_4!Q37</f>
        <v>16</v>
      </c>
      <c r="D36" s="453"/>
      <c r="E36" s="453"/>
      <c r="F36" s="453"/>
      <c r="G36" s="453"/>
      <c r="H36" s="453"/>
      <c r="I36" s="453"/>
      <c r="J36" s="453"/>
      <c r="K36" s="453"/>
      <c r="L36" s="453"/>
      <c r="M36" s="453"/>
      <c r="N36" s="453"/>
      <c r="O36" s="453"/>
      <c r="P36" s="453"/>
      <c r="Q36" s="453"/>
      <c r="R36" s="453"/>
      <c r="S36" s="453"/>
      <c r="T36" s="453"/>
    </row>
    <row r="37" spans="1:20">
      <c r="A37" s="311" t="s">
        <v>81</v>
      </c>
      <c r="B37" s="310">
        <f>[7]PPIFSSEF_TAB_PAG_4!Q35</f>
        <v>15</v>
      </c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3"/>
      <c r="P37" s="453"/>
      <c r="Q37" s="453"/>
      <c r="R37" s="453"/>
      <c r="S37" s="453"/>
      <c r="T37" s="453"/>
    </row>
    <row r="38" spans="1:20">
      <c r="A38" s="311" t="s">
        <v>189</v>
      </c>
      <c r="B38" s="310">
        <f>[7]PPIFSSEF_TAB_PAG_4!Q52</f>
        <v>14</v>
      </c>
      <c r="D38" s="453"/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53"/>
      <c r="Q38" s="453"/>
      <c r="R38" s="453"/>
      <c r="S38" s="453"/>
      <c r="T38" s="453"/>
    </row>
    <row r="39" spans="1:20">
      <c r="A39" s="311" t="s">
        <v>78</v>
      </c>
      <c r="B39" s="310">
        <f>[7]PPIFSSEF_TAB_PAG_4!Q32</f>
        <v>9</v>
      </c>
      <c r="D39" s="453"/>
      <c r="E39" s="453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</row>
    <row r="40" spans="1:20">
      <c r="A40" s="311" t="s">
        <v>181</v>
      </c>
      <c r="B40" s="310">
        <f>[7]PPIFSSEF_TAB_PAG_4!Q53</f>
        <v>9</v>
      </c>
      <c r="D40" s="453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</row>
    <row r="41" spans="1:20">
      <c r="A41" s="311" t="s">
        <v>182</v>
      </c>
      <c r="B41" s="310">
        <f>[7]PPIFSSEF_TAB_PAG_4!Q55</f>
        <v>8</v>
      </c>
      <c r="D41" s="453"/>
      <c r="E41" s="453"/>
      <c r="F41" s="453"/>
      <c r="G41" s="453"/>
      <c r="H41" s="453"/>
      <c r="I41" s="453"/>
      <c r="J41" s="453"/>
      <c r="K41" s="453"/>
      <c r="L41" s="453"/>
      <c r="M41" s="453"/>
      <c r="N41" s="453"/>
      <c r="O41" s="453"/>
      <c r="P41" s="453"/>
      <c r="Q41" s="453"/>
      <c r="R41" s="453"/>
      <c r="S41" s="453"/>
      <c r="T41" s="453"/>
    </row>
    <row r="42" spans="1:20">
      <c r="A42" s="311" t="s">
        <v>187</v>
      </c>
      <c r="B42" s="310">
        <f>[7]PPIFSSEF_TAB_PAG_4!Q50</f>
        <v>7</v>
      </c>
      <c r="D42" s="453"/>
      <c r="E42" s="453"/>
      <c r="F42" s="453"/>
      <c r="G42" s="453"/>
      <c r="H42" s="453"/>
      <c r="I42" s="453"/>
      <c r="J42" s="453"/>
      <c r="K42" s="453"/>
      <c r="L42" s="453"/>
      <c r="M42" s="453"/>
      <c r="N42" s="453"/>
      <c r="O42" s="453"/>
      <c r="P42" s="453"/>
      <c r="Q42" s="453"/>
      <c r="R42" s="453"/>
      <c r="S42" s="453"/>
      <c r="T42" s="453"/>
    </row>
    <row r="43" spans="1:20">
      <c r="A43" s="311" t="s">
        <v>190</v>
      </c>
      <c r="B43" s="310">
        <f>[7]PPIFSSEF_TAB_PAG_4!Q57</f>
        <v>7</v>
      </c>
      <c r="D43" s="453"/>
      <c r="E43" s="453"/>
      <c r="F43" s="453"/>
      <c r="G43" s="453"/>
      <c r="H43" s="453"/>
      <c r="I43" s="453"/>
      <c r="J43" s="453"/>
      <c r="K43" s="453"/>
      <c r="L43" s="453"/>
      <c r="M43" s="453"/>
      <c r="N43" s="453"/>
      <c r="O43" s="453"/>
      <c r="P43" s="453"/>
      <c r="Q43" s="453"/>
      <c r="R43" s="453"/>
      <c r="S43" s="453"/>
      <c r="T43" s="453"/>
    </row>
    <row r="44" spans="1:20">
      <c r="A44" s="311" t="s">
        <v>57</v>
      </c>
      <c r="B44" s="310">
        <f>[7]PPIFSSEF_TAB_PAG_4!Q11</f>
        <v>3</v>
      </c>
      <c r="D44" s="453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</row>
    <row r="45" spans="1:20">
      <c r="A45" s="311" t="s">
        <v>366</v>
      </c>
      <c r="B45" s="310">
        <f>[7]PPIFSSEF_TAB_PAG_4!Q47</f>
        <v>3</v>
      </c>
      <c r="D45" s="453"/>
      <c r="E45" s="453"/>
      <c r="F45" s="453"/>
      <c r="G45" s="453"/>
      <c r="H45" s="453"/>
      <c r="I45" s="453"/>
      <c r="J45" s="453"/>
      <c r="K45" s="453"/>
      <c r="L45" s="453"/>
      <c r="M45" s="453"/>
      <c r="N45" s="453"/>
      <c r="O45" s="453"/>
      <c r="P45" s="453"/>
      <c r="Q45" s="453"/>
      <c r="R45" s="453"/>
      <c r="S45" s="453"/>
      <c r="T45" s="453"/>
    </row>
    <row r="46" spans="1:20">
      <c r="A46" s="311" t="s">
        <v>365</v>
      </c>
      <c r="B46" s="310">
        <f>[7]PPIFSSEF_TAB_PAG_4!Q44</f>
        <v>3</v>
      </c>
      <c r="D46" s="453"/>
      <c r="E46" s="453"/>
      <c r="F46" s="453"/>
      <c r="G46" s="453"/>
      <c r="H46" s="453"/>
      <c r="I46" s="453"/>
      <c r="J46" s="453"/>
      <c r="K46" s="453"/>
      <c r="L46" s="453"/>
      <c r="M46" s="453"/>
      <c r="N46" s="453"/>
      <c r="O46" s="453"/>
      <c r="P46" s="453"/>
      <c r="Q46" s="453"/>
      <c r="R46" s="453"/>
      <c r="S46" s="453"/>
      <c r="T46" s="453"/>
    </row>
    <row r="47" spans="1:20">
      <c r="A47" s="311" t="s">
        <v>183</v>
      </c>
      <c r="B47" s="310">
        <f>[7]PPIFSSEF_TAB_PAG_4!Q45</f>
        <v>2</v>
      </c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</row>
    <row r="48" spans="1:20">
      <c r="A48" s="311" t="s">
        <v>64</v>
      </c>
      <c r="B48" s="456">
        <f>[7]PPIFSSEF_TAB_PAG_4!Q18</f>
        <v>1</v>
      </c>
      <c r="D48" s="453"/>
      <c r="E48" s="453"/>
      <c r="F48" s="453"/>
      <c r="G48" s="453"/>
      <c r="H48" s="453"/>
      <c r="I48" s="453"/>
      <c r="J48" s="453"/>
      <c r="K48" s="453"/>
      <c r="L48" s="453"/>
      <c r="M48" s="453"/>
      <c r="N48" s="453"/>
      <c r="O48" s="453"/>
      <c r="P48" s="453"/>
      <c r="Q48" s="453"/>
      <c r="R48" s="453"/>
      <c r="S48" s="453"/>
      <c r="T48" s="453"/>
    </row>
    <row r="49" spans="1:20">
      <c r="A49" s="311" t="s">
        <v>185</v>
      </c>
      <c r="B49" s="456">
        <f>[7]PPIFSSEF_TAB_PAG_4!Q48</f>
        <v>1</v>
      </c>
      <c r="D49" s="453"/>
      <c r="E49" s="453"/>
      <c r="F49" s="453"/>
      <c r="G49" s="453"/>
      <c r="H49" s="453"/>
      <c r="I49" s="453"/>
      <c r="J49" s="453"/>
      <c r="K49" s="453"/>
      <c r="L49" s="453"/>
      <c r="M49" s="453"/>
      <c r="N49" s="453"/>
      <c r="O49" s="453"/>
      <c r="P49" s="453"/>
      <c r="Q49" s="453"/>
      <c r="R49" s="453"/>
      <c r="S49" s="453"/>
      <c r="T49" s="453"/>
    </row>
    <row r="50" spans="1:20">
      <c r="A50" s="311" t="s">
        <v>618</v>
      </c>
      <c r="B50" s="310" t="e">
        <f>[7]PPIFSSEF_TAB_PAG_4!#REF!</f>
        <v>#REF!</v>
      </c>
      <c r="D50" s="453"/>
      <c r="E50" s="453"/>
      <c r="F50" s="453"/>
      <c r="G50" s="453"/>
      <c r="H50" s="453"/>
      <c r="I50" s="453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</row>
    <row r="51" spans="1:20">
      <c r="D51" s="453"/>
      <c r="E51" s="453"/>
      <c r="F51" s="453"/>
      <c r="G51" s="453"/>
      <c r="H51" s="453"/>
      <c r="I51" s="453"/>
      <c r="J51" s="453"/>
      <c r="K51" s="453"/>
      <c r="L51" s="453"/>
      <c r="M51" s="453"/>
      <c r="N51" s="453"/>
      <c r="O51" s="453"/>
      <c r="P51" s="453"/>
      <c r="Q51" s="453"/>
      <c r="R51" s="453"/>
      <c r="S51" s="453"/>
      <c r="T51" s="453"/>
    </row>
    <row r="52" spans="1:20">
      <c r="D52" s="453"/>
      <c r="E52" s="453"/>
      <c r="F52" s="453"/>
      <c r="G52" s="453"/>
      <c r="H52" s="453"/>
      <c r="I52" s="453"/>
      <c r="J52" s="453"/>
      <c r="K52" s="453"/>
      <c r="L52" s="453"/>
      <c r="M52" s="453"/>
      <c r="N52" s="453"/>
      <c r="O52" s="453"/>
      <c r="P52" s="453"/>
      <c r="Q52" s="453"/>
      <c r="R52" s="453"/>
      <c r="S52" s="453"/>
      <c r="T52" s="453"/>
    </row>
    <row r="53" spans="1:20">
      <c r="D53" s="453"/>
      <c r="E53" s="453"/>
      <c r="F53" s="453"/>
      <c r="G53" s="453"/>
      <c r="H53" s="453"/>
      <c r="I53" s="453"/>
      <c r="J53" s="453"/>
      <c r="K53" s="453"/>
      <c r="L53" s="453"/>
      <c r="M53" s="453"/>
      <c r="N53" s="453"/>
      <c r="O53" s="453"/>
      <c r="P53" s="453"/>
      <c r="Q53" s="453"/>
      <c r="R53" s="453"/>
      <c r="S53" s="453"/>
      <c r="T53" s="453"/>
    </row>
    <row r="54" spans="1:20">
      <c r="D54" s="453"/>
      <c r="E54" s="453"/>
      <c r="F54" s="453"/>
      <c r="G54" s="453"/>
      <c r="H54" s="453"/>
      <c r="I54" s="453"/>
      <c r="J54" s="453"/>
      <c r="K54" s="453"/>
      <c r="L54" s="453"/>
      <c r="M54" s="453"/>
      <c r="N54" s="453"/>
      <c r="O54" s="453"/>
      <c r="P54" s="453"/>
      <c r="Q54" s="453"/>
      <c r="R54" s="453"/>
      <c r="S54" s="453"/>
      <c r="T54" s="453"/>
    </row>
    <row r="55" spans="1:20"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</row>
    <row r="56" spans="1:20">
      <c r="D56" s="453"/>
      <c r="E56" s="453"/>
      <c r="F56" s="453"/>
      <c r="G56" s="453"/>
      <c r="H56" s="453"/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  <c r="T56" s="453"/>
    </row>
    <row r="57" spans="1:20">
      <c r="D57" s="453"/>
      <c r="E57" s="453"/>
      <c r="F57" s="453"/>
      <c r="G57" s="453"/>
      <c r="H57" s="453"/>
      <c r="I57" s="453"/>
      <c r="J57" s="453"/>
      <c r="O57" s="453"/>
      <c r="P57" s="453"/>
      <c r="Q57" s="453"/>
      <c r="R57" s="453"/>
      <c r="S57" s="453"/>
      <c r="T57" s="453"/>
    </row>
    <row r="58" spans="1:20">
      <c r="D58" s="453"/>
      <c r="E58" s="453"/>
      <c r="F58" s="453"/>
      <c r="G58" s="453"/>
      <c r="H58" s="453"/>
      <c r="I58" s="453"/>
      <c r="J58" s="453"/>
      <c r="O58" s="453"/>
      <c r="P58" s="453"/>
      <c r="Q58" s="453"/>
      <c r="R58" s="453"/>
      <c r="S58" s="453"/>
      <c r="T58" s="453"/>
    </row>
    <row r="59" spans="1:20">
      <c r="D59" s="453"/>
      <c r="E59" s="453"/>
      <c r="F59" s="453"/>
      <c r="G59" s="453"/>
      <c r="H59" s="453"/>
      <c r="I59" s="453"/>
      <c r="J59" s="453"/>
      <c r="K59" s="453"/>
      <c r="L59" s="453"/>
      <c r="M59" s="453"/>
      <c r="N59" s="453"/>
      <c r="O59" s="453"/>
      <c r="P59" s="453"/>
      <c r="Q59" s="453"/>
      <c r="R59" s="453"/>
      <c r="S59" s="453"/>
      <c r="T59" s="453"/>
    </row>
    <row r="60" spans="1:20">
      <c r="D60" s="453"/>
      <c r="E60" s="453"/>
      <c r="F60" s="453"/>
      <c r="G60" s="453"/>
      <c r="H60" s="453"/>
      <c r="I60" s="453"/>
      <c r="J60" s="453"/>
      <c r="K60" s="453"/>
      <c r="L60" s="453"/>
      <c r="M60" s="453"/>
      <c r="N60" s="453"/>
      <c r="O60" s="453"/>
      <c r="P60" s="453"/>
      <c r="Q60" s="453"/>
      <c r="R60" s="453"/>
      <c r="S60" s="453"/>
      <c r="T60" s="453"/>
    </row>
    <row r="61" spans="1:20">
      <c r="A61" s="457" t="s">
        <v>275</v>
      </c>
      <c r="E61" s="453"/>
      <c r="F61" s="453"/>
      <c r="G61" s="453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</row>
    <row r="62" spans="1:20">
      <c r="A62" s="457" t="s">
        <v>264</v>
      </c>
      <c r="E62" s="453"/>
      <c r="F62" s="453"/>
      <c r="G62" s="453"/>
      <c r="H62" s="453"/>
      <c r="I62" s="453"/>
      <c r="J62" s="453"/>
      <c r="K62" s="453"/>
      <c r="L62" s="453"/>
      <c r="M62" s="453"/>
      <c r="N62" s="453"/>
      <c r="O62" s="453"/>
      <c r="P62" s="453"/>
      <c r="Q62" s="453"/>
      <c r="R62" s="453"/>
      <c r="S62" s="453"/>
      <c r="T62" s="453"/>
    </row>
    <row r="63" spans="1:20">
      <c r="A63" s="457" t="s">
        <v>265</v>
      </c>
      <c r="E63" s="453"/>
      <c r="F63" s="453"/>
      <c r="G63" s="453"/>
      <c r="H63" s="453"/>
      <c r="I63" s="453"/>
      <c r="J63" s="453"/>
      <c r="K63" s="453"/>
      <c r="L63" s="453"/>
      <c r="M63" s="453"/>
      <c r="N63" s="453"/>
      <c r="O63" s="453"/>
      <c r="P63" s="453"/>
      <c r="Q63" s="453"/>
      <c r="R63" s="453"/>
      <c r="S63" s="453"/>
      <c r="T63" s="453"/>
    </row>
    <row r="64" spans="1:20">
      <c r="D64" s="453"/>
      <c r="E64" s="453"/>
      <c r="F64" s="453"/>
      <c r="G64" s="453"/>
      <c r="H64" s="453"/>
      <c r="I64" s="453"/>
      <c r="J64" s="453"/>
      <c r="K64" s="453"/>
      <c r="L64" s="453"/>
      <c r="M64" s="453"/>
      <c r="N64" s="453"/>
      <c r="O64" s="453"/>
      <c r="P64" s="453"/>
      <c r="Q64" s="453"/>
      <c r="R64" s="453"/>
      <c r="S64" s="453"/>
      <c r="T64" s="453"/>
    </row>
  </sheetData>
  <mergeCells count="6">
    <mergeCell ref="D3:U3"/>
    <mergeCell ref="D4:U4"/>
    <mergeCell ref="M18:N19"/>
    <mergeCell ref="O18:P19"/>
    <mergeCell ref="A1:T1"/>
    <mergeCell ref="A2:T2"/>
  </mergeCells>
  <printOptions horizontalCentered="1"/>
  <pageMargins left="0.23622047244094491" right="0.23622047244094491" top="0.94488188976377963" bottom="0.35433070866141736" header="0.19685039370078741" footer="0.31496062992125984"/>
  <pageSetup scale="64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86A04-3343-47E4-8520-0BA2D893925F}">
  <sheetPr codeName="Hoja36">
    <pageSetUpPr fitToPage="1"/>
  </sheetPr>
  <dimension ref="A1:BG65"/>
  <sheetViews>
    <sheetView view="pageBreakPreview" zoomScale="40" zoomScaleNormal="100" zoomScaleSheetLayoutView="40" workbookViewId="0">
      <selection activeCell="AD53" sqref="AD53"/>
    </sheetView>
  </sheetViews>
  <sheetFormatPr baseColWidth="10" defaultRowHeight="15"/>
  <cols>
    <col min="1" max="1" width="71.5703125" style="53" customWidth="1"/>
    <col min="2" max="2" width="1.7109375" style="53" customWidth="1"/>
    <col min="3" max="14" width="7.28515625" style="53" customWidth="1"/>
    <col min="15" max="15" width="8.7109375" style="53" customWidth="1"/>
    <col min="16" max="19" width="7.28515625" style="53" customWidth="1"/>
    <col min="20" max="20" width="8.42578125" style="53" customWidth="1"/>
    <col min="21" max="21" width="7.28515625" style="53" customWidth="1"/>
    <col min="22" max="22" width="8.7109375" style="53" customWidth="1"/>
    <col min="23" max="27" width="7.28515625" style="53" customWidth="1"/>
    <col min="28" max="28" width="8.85546875" style="53" customWidth="1"/>
    <col min="29" max="57" width="7.28515625" style="53" customWidth="1"/>
    <col min="58" max="58" width="1.7109375" style="53" customWidth="1"/>
    <col min="59" max="59" width="16.42578125" style="53" customWidth="1"/>
    <col min="60" max="16384" width="11.42578125" style="53"/>
  </cols>
  <sheetData>
    <row r="1" spans="1:59">
      <c r="A1" s="52" t="s">
        <v>53</v>
      </c>
    </row>
    <row r="2" spans="1:59" ht="35.1" customHeight="1">
      <c r="A2" s="603" t="s">
        <v>509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603"/>
      <c r="U2" s="603"/>
      <c r="V2" s="603"/>
      <c r="W2" s="603"/>
      <c r="X2" s="603"/>
      <c r="Y2" s="603"/>
      <c r="Z2" s="603"/>
      <c r="AA2" s="603"/>
      <c r="AB2" s="603"/>
      <c r="AC2" s="603"/>
      <c r="AD2" s="603"/>
      <c r="AE2" s="603"/>
      <c r="AF2" s="603"/>
      <c r="AG2" s="603"/>
      <c r="AH2" s="603"/>
      <c r="AI2" s="603"/>
      <c r="AJ2" s="603"/>
      <c r="AK2" s="603"/>
      <c r="AL2" s="603"/>
      <c r="AM2" s="603"/>
      <c r="AN2" s="603"/>
      <c r="AO2" s="603"/>
      <c r="AP2" s="603"/>
      <c r="AQ2" s="603"/>
      <c r="AR2" s="603"/>
      <c r="AS2" s="603"/>
      <c r="AT2" s="603"/>
      <c r="AU2" s="603"/>
      <c r="AV2" s="603"/>
      <c r="AW2" s="603"/>
      <c r="AX2" s="603"/>
      <c r="AY2" s="603"/>
      <c r="AZ2" s="603"/>
      <c r="BA2" s="603"/>
      <c r="BB2" s="603"/>
      <c r="BC2" s="603"/>
      <c r="BD2" s="603"/>
      <c r="BE2" s="603"/>
      <c r="BF2" s="603"/>
      <c r="BG2" s="603"/>
    </row>
    <row r="3" spans="1:59" ht="35.1" customHeight="1">
      <c r="A3" s="603" t="str">
        <f>UPPER(CONCATENATE("Noviembre 2023"))</f>
        <v>NOVIEMBRE 2023</v>
      </c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</row>
    <row r="4" spans="1:59">
      <c r="A4" s="54"/>
    </row>
    <row r="5" spans="1:59" ht="43.5" customHeight="1">
      <c r="A5" s="535" t="s">
        <v>279</v>
      </c>
      <c r="B5" s="169"/>
      <c r="C5" s="602" t="s">
        <v>454</v>
      </c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  <c r="AG5" s="602"/>
      <c r="AH5" s="602"/>
      <c r="AI5" s="602"/>
      <c r="AJ5" s="602"/>
      <c r="AK5" s="602"/>
      <c r="AL5" s="602"/>
      <c r="AM5" s="602"/>
      <c r="AN5" s="602"/>
      <c r="AO5" s="602"/>
      <c r="AP5" s="602"/>
      <c r="AQ5" s="602"/>
      <c r="AR5" s="602"/>
      <c r="AS5" s="602"/>
      <c r="AT5" s="602"/>
      <c r="AU5" s="602"/>
      <c r="AV5" s="602"/>
      <c r="AW5" s="602"/>
      <c r="AX5" s="602"/>
      <c r="AY5" s="602"/>
      <c r="AZ5" s="602"/>
      <c r="BA5" s="602"/>
      <c r="BB5" s="602"/>
      <c r="BC5" s="602"/>
      <c r="BD5" s="602"/>
      <c r="BE5" s="602"/>
      <c r="BF5" s="169"/>
      <c r="BG5" s="535" t="s">
        <v>90</v>
      </c>
    </row>
    <row r="6" spans="1:59" ht="279.95" customHeight="1">
      <c r="A6" s="535"/>
      <c r="B6" s="169"/>
      <c r="C6" s="459" t="s">
        <v>455</v>
      </c>
      <c r="D6" s="459" t="s">
        <v>456</v>
      </c>
      <c r="E6" s="459" t="s">
        <v>457</v>
      </c>
      <c r="F6" s="459" t="s">
        <v>458</v>
      </c>
      <c r="G6" s="459" t="s">
        <v>459</v>
      </c>
      <c r="H6" s="459" t="s">
        <v>460</v>
      </c>
      <c r="I6" s="459" t="s">
        <v>461</v>
      </c>
      <c r="J6" s="459" t="s">
        <v>462</v>
      </c>
      <c r="K6" s="459" t="s">
        <v>463</v>
      </c>
      <c r="L6" s="459" t="s">
        <v>464</v>
      </c>
      <c r="M6" s="459" t="s">
        <v>465</v>
      </c>
      <c r="N6" s="459" t="s">
        <v>466</v>
      </c>
      <c r="O6" s="459" t="s">
        <v>467</v>
      </c>
      <c r="P6" s="459" t="s">
        <v>468</v>
      </c>
      <c r="Q6" s="459" t="s">
        <v>469</v>
      </c>
      <c r="R6" s="459" t="s">
        <v>470</v>
      </c>
      <c r="S6" s="459" t="s">
        <v>471</v>
      </c>
      <c r="T6" s="459" t="s">
        <v>472</v>
      </c>
      <c r="U6" s="459" t="s">
        <v>87</v>
      </c>
      <c r="V6" s="459" t="s">
        <v>473</v>
      </c>
      <c r="W6" s="459" t="s">
        <v>474</v>
      </c>
      <c r="X6" s="459" t="s">
        <v>475</v>
      </c>
      <c r="Y6" s="459" t="s">
        <v>476</v>
      </c>
      <c r="Z6" s="459" t="s">
        <v>477</v>
      </c>
      <c r="AA6" s="459" t="s">
        <v>478</v>
      </c>
      <c r="AB6" s="459" t="s">
        <v>479</v>
      </c>
      <c r="AC6" s="459" t="s">
        <v>480</v>
      </c>
      <c r="AD6" s="459" t="s">
        <v>481</v>
      </c>
      <c r="AE6" s="459" t="s">
        <v>482</v>
      </c>
      <c r="AF6" s="459" t="s">
        <v>483</v>
      </c>
      <c r="AG6" s="459" t="s">
        <v>484</v>
      </c>
      <c r="AH6" s="459" t="s">
        <v>485</v>
      </c>
      <c r="AI6" s="459" t="s">
        <v>486</v>
      </c>
      <c r="AJ6" s="459" t="s">
        <v>487</v>
      </c>
      <c r="AK6" s="459" t="s">
        <v>488</v>
      </c>
      <c r="AL6" s="459" t="s">
        <v>489</v>
      </c>
      <c r="AM6" s="459" t="s">
        <v>490</v>
      </c>
      <c r="AN6" s="459" t="s">
        <v>491</v>
      </c>
      <c r="AO6" s="459" t="s">
        <v>492</v>
      </c>
      <c r="AP6" s="459" t="s">
        <v>493</v>
      </c>
      <c r="AQ6" s="459" t="s">
        <v>494</v>
      </c>
      <c r="AR6" s="459" t="s">
        <v>495</v>
      </c>
      <c r="AS6" s="459" t="s">
        <v>496</v>
      </c>
      <c r="AT6" s="459" t="s">
        <v>497</v>
      </c>
      <c r="AU6" s="459" t="s">
        <v>498</v>
      </c>
      <c r="AV6" s="459" t="s">
        <v>499</v>
      </c>
      <c r="AW6" s="459" t="s">
        <v>500</v>
      </c>
      <c r="AX6" s="459" t="s">
        <v>501</v>
      </c>
      <c r="AY6" s="459" t="s">
        <v>502</v>
      </c>
      <c r="AZ6" s="459" t="s">
        <v>503</v>
      </c>
      <c r="BA6" s="459" t="s">
        <v>504</v>
      </c>
      <c r="BB6" s="459" t="s">
        <v>505</v>
      </c>
      <c r="BC6" s="459" t="s">
        <v>506</v>
      </c>
      <c r="BD6" s="459" t="s">
        <v>507</v>
      </c>
      <c r="BE6" s="459" t="s">
        <v>508</v>
      </c>
      <c r="BF6" s="169"/>
      <c r="BG6" s="535"/>
    </row>
    <row r="7" spans="1:59" ht="8.1" customHeight="1">
      <c r="A7" s="54"/>
      <c r="B7" s="54"/>
      <c r="C7" s="54"/>
      <c r="D7" s="54"/>
      <c r="E7" s="54"/>
      <c r="F7" s="54"/>
    </row>
    <row r="8" spans="1:59" ht="27.95" customHeight="1">
      <c r="A8" s="170" t="s">
        <v>55</v>
      </c>
      <c r="B8" s="13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71">
        <v>10</v>
      </c>
      <c r="P8" s="111"/>
      <c r="Q8" s="111"/>
      <c r="R8" s="111"/>
      <c r="S8" s="111"/>
      <c r="T8" s="171">
        <v>1</v>
      </c>
      <c r="U8" s="171">
        <v>1</v>
      </c>
      <c r="V8" s="171">
        <v>7</v>
      </c>
      <c r="W8" s="111"/>
      <c r="X8" s="171">
        <v>8</v>
      </c>
      <c r="Y8" s="111"/>
      <c r="Z8" s="111"/>
      <c r="AA8" s="111"/>
      <c r="AB8" s="171">
        <v>5</v>
      </c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71">
        <v>3</v>
      </c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71">
        <v>2</v>
      </c>
      <c r="BF8" s="54"/>
      <c r="BG8" s="172">
        <v>37</v>
      </c>
    </row>
    <row r="9" spans="1:59" ht="27.95" customHeight="1">
      <c r="A9" s="170" t="s">
        <v>56</v>
      </c>
      <c r="B9" s="131"/>
      <c r="C9" s="111"/>
      <c r="D9" s="111"/>
      <c r="E9" s="111"/>
      <c r="F9" s="111"/>
      <c r="G9" s="111"/>
      <c r="H9" s="111"/>
      <c r="I9" s="111"/>
      <c r="J9" s="171">
        <v>1</v>
      </c>
      <c r="K9" s="111"/>
      <c r="L9" s="171">
        <v>1</v>
      </c>
      <c r="M9" s="111"/>
      <c r="N9" s="171">
        <v>3</v>
      </c>
      <c r="O9" s="111"/>
      <c r="P9" s="111"/>
      <c r="Q9" s="111"/>
      <c r="R9" s="171">
        <v>2</v>
      </c>
      <c r="S9" s="111"/>
      <c r="T9" s="171">
        <v>19</v>
      </c>
      <c r="U9" s="171">
        <v>1</v>
      </c>
      <c r="V9" s="171">
        <v>383</v>
      </c>
      <c r="W9" s="111"/>
      <c r="X9" s="171">
        <v>15</v>
      </c>
      <c r="Y9" s="111"/>
      <c r="Z9" s="171">
        <v>2</v>
      </c>
      <c r="AA9" s="111"/>
      <c r="AB9" s="171">
        <v>39</v>
      </c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71">
        <v>4</v>
      </c>
      <c r="AN9" s="111"/>
      <c r="AO9" s="171">
        <v>1</v>
      </c>
      <c r="AP9" s="111"/>
      <c r="AQ9" s="171">
        <v>1</v>
      </c>
      <c r="AR9" s="111"/>
      <c r="AS9" s="111"/>
      <c r="AT9" s="111"/>
      <c r="AU9" s="171">
        <v>1</v>
      </c>
      <c r="AV9" s="111"/>
      <c r="AW9" s="111"/>
      <c r="AX9" s="111"/>
      <c r="AY9" s="111"/>
      <c r="AZ9" s="111"/>
      <c r="BA9" s="111"/>
      <c r="BB9" s="171">
        <v>1</v>
      </c>
      <c r="BC9" s="111"/>
      <c r="BD9" s="111"/>
      <c r="BE9" s="171">
        <v>4</v>
      </c>
      <c r="BF9" s="54"/>
      <c r="BG9" s="172">
        <v>478</v>
      </c>
    </row>
    <row r="10" spans="1:59" ht="27.95" customHeight="1">
      <c r="A10" s="170" t="s">
        <v>57</v>
      </c>
      <c r="B10" s="131"/>
      <c r="C10" s="111"/>
      <c r="D10" s="111"/>
      <c r="E10" s="111"/>
      <c r="F10" s="111"/>
      <c r="G10" s="111"/>
      <c r="H10" s="171">
        <v>1</v>
      </c>
      <c r="I10" s="111"/>
      <c r="J10" s="111"/>
      <c r="K10" s="111"/>
      <c r="L10" s="111"/>
      <c r="M10" s="111"/>
      <c r="N10" s="111"/>
      <c r="O10" s="171">
        <v>2</v>
      </c>
      <c r="P10" s="111"/>
      <c r="Q10" s="111"/>
      <c r="R10" s="171">
        <v>1</v>
      </c>
      <c r="S10" s="171">
        <v>2</v>
      </c>
      <c r="T10" s="111"/>
      <c r="U10" s="111"/>
      <c r="V10" s="171">
        <v>4</v>
      </c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71">
        <v>1</v>
      </c>
      <c r="AW10" s="111"/>
      <c r="AX10" s="111"/>
      <c r="AY10" s="111"/>
      <c r="AZ10" s="111"/>
      <c r="BA10" s="111"/>
      <c r="BB10" s="111"/>
      <c r="BC10" s="111"/>
      <c r="BD10" s="111"/>
      <c r="BE10" s="171">
        <v>1</v>
      </c>
      <c r="BF10" s="54"/>
      <c r="BG10" s="172">
        <v>12</v>
      </c>
    </row>
    <row r="11" spans="1:59" ht="27.95" customHeight="1">
      <c r="A11" s="170" t="s">
        <v>58</v>
      </c>
      <c r="B11" s="131"/>
      <c r="C11" s="111"/>
      <c r="D11" s="111"/>
      <c r="E11" s="111"/>
      <c r="F11" s="111"/>
      <c r="G11" s="171">
        <v>1</v>
      </c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71">
        <v>1</v>
      </c>
      <c r="W11" s="111"/>
      <c r="X11" s="171">
        <v>7</v>
      </c>
      <c r="Y11" s="111"/>
      <c r="Z11" s="111"/>
      <c r="AA11" s="111"/>
      <c r="AB11" s="171">
        <v>2</v>
      </c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54"/>
      <c r="BG11" s="172">
        <v>11</v>
      </c>
    </row>
    <row r="12" spans="1:59" ht="27.95" customHeight="1">
      <c r="A12" s="170" t="s">
        <v>61</v>
      </c>
      <c r="B12" s="13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71">
        <v>1</v>
      </c>
      <c r="N12" s="111"/>
      <c r="O12" s="171">
        <v>3</v>
      </c>
      <c r="P12" s="111"/>
      <c r="Q12" s="111"/>
      <c r="R12" s="171">
        <v>2</v>
      </c>
      <c r="S12" s="171">
        <v>21</v>
      </c>
      <c r="T12" s="171">
        <v>66</v>
      </c>
      <c r="U12" s="111"/>
      <c r="V12" s="171">
        <v>2</v>
      </c>
      <c r="W12" s="111"/>
      <c r="X12" s="171">
        <v>167</v>
      </c>
      <c r="Y12" s="111"/>
      <c r="Z12" s="111"/>
      <c r="AA12" s="111"/>
      <c r="AB12" s="171">
        <v>120</v>
      </c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71">
        <v>13</v>
      </c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71">
        <v>1</v>
      </c>
      <c r="BF12" s="54"/>
      <c r="BG12" s="172">
        <v>396</v>
      </c>
    </row>
    <row r="13" spans="1:59" ht="27.95" customHeight="1">
      <c r="A13" s="170" t="s">
        <v>62</v>
      </c>
      <c r="B13" s="13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71">
        <v>1</v>
      </c>
      <c r="O13" s="171">
        <v>4</v>
      </c>
      <c r="P13" s="111"/>
      <c r="Q13" s="111"/>
      <c r="R13" s="171">
        <v>3</v>
      </c>
      <c r="S13" s="111"/>
      <c r="T13" s="171">
        <v>8</v>
      </c>
      <c r="U13" s="111"/>
      <c r="V13" s="171">
        <v>125</v>
      </c>
      <c r="W13" s="171">
        <v>1</v>
      </c>
      <c r="X13" s="171">
        <v>2</v>
      </c>
      <c r="Y13" s="111"/>
      <c r="Z13" s="111"/>
      <c r="AA13" s="111"/>
      <c r="AB13" s="171">
        <v>12</v>
      </c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71">
        <v>3</v>
      </c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71">
        <v>4</v>
      </c>
      <c r="BF13" s="54"/>
      <c r="BG13" s="172">
        <v>163</v>
      </c>
    </row>
    <row r="14" spans="1:59" ht="27.95" customHeight="1">
      <c r="A14" s="170" t="s">
        <v>63</v>
      </c>
      <c r="B14" s="131"/>
      <c r="C14" s="111"/>
      <c r="D14" s="171">
        <v>3</v>
      </c>
      <c r="E14" s="111"/>
      <c r="F14" s="111"/>
      <c r="G14" s="111"/>
      <c r="H14" s="171">
        <v>1</v>
      </c>
      <c r="I14" s="111"/>
      <c r="J14" s="111"/>
      <c r="K14" s="171">
        <v>1</v>
      </c>
      <c r="L14" s="171">
        <v>1</v>
      </c>
      <c r="M14" s="171">
        <v>3</v>
      </c>
      <c r="N14" s="171">
        <v>1</v>
      </c>
      <c r="O14" s="171">
        <v>92</v>
      </c>
      <c r="P14" s="111"/>
      <c r="Q14" s="171">
        <v>1</v>
      </c>
      <c r="R14" s="171">
        <v>6</v>
      </c>
      <c r="S14" s="171">
        <v>4</v>
      </c>
      <c r="T14" s="171">
        <v>10</v>
      </c>
      <c r="U14" s="171">
        <v>2</v>
      </c>
      <c r="V14" s="171">
        <v>29</v>
      </c>
      <c r="W14" s="111"/>
      <c r="X14" s="171">
        <v>10</v>
      </c>
      <c r="Y14" s="111"/>
      <c r="Z14" s="171">
        <v>2</v>
      </c>
      <c r="AA14" s="171">
        <v>1</v>
      </c>
      <c r="AB14" s="171">
        <v>23</v>
      </c>
      <c r="AC14" s="171">
        <v>2</v>
      </c>
      <c r="AD14" s="111"/>
      <c r="AE14" s="171">
        <v>1</v>
      </c>
      <c r="AF14" s="171">
        <v>1</v>
      </c>
      <c r="AG14" s="171">
        <v>1</v>
      </c>
      <c r="AH14" s="171">
        <v>2</v>
      </c>
      <c r="AI14" s="111"/>
      <c r="AJ14" s="111"/>
      <c r="AK14" s="111"/>
      <c r="AL14" s="171">
        <v>1</v>
      </c>
      <c r="AM14" s="171">
        <v>1</v>
      </c>
      <c r="AN14" s="171">
        <v>4</v>
      </c>
      <c r="AO14" s="111"/>
      <c r="AP14" s="171">
        <v>2</v>
      </c>
      <c r="AQ14" s="171">
        <v>23</v>
      </c>
      <c r="AR14" s="171">
        <v>1</v>
      </c>
      <c r="AS14" s="171">
        <v>1</v>
      </c>
      <c r="AT14" s="171">
        <v>1</v>
      </c>
      <c r="AU14" s="171">
        <v>2</v>
      </c>
      <c r="AV14" s="171">
        <v>2</v>
      </c>
      <c r="AW14" s="171">
        <v>1</v>
      </c>
      <c r="AX14" s="171">
        <v>1</v>
      </c>
      <c r="AY14" s="111"/>
      <c r="AZ14" s="111"/>
      <c r="BA14" s="171">
        <v>1</v>
      </c>
      <c r="BB14" s="171">
        <v>2</v>
      </c>
      <c r="BC14" s="111"/>
      <c r="BD14" s="171">
        <v>1</v>
      </c>
      <c r="BE14" s="171">
        <v>37</v>
      </c>
      <c r="BF14" s="54"/>
      <c r="BG14" s="172">
        <v>278</v>
      </c>
    </row>
    <row r="15" spans="1:59" ht="27.95" customHeight="1">
      <c r="A15" s="170" t="s">
        <v>59</v>
      </c>
      <c r="B15" s="13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71">
        <v>7</v>
      </c>
      <c r="U15" s="171">
        <v>1</v>
      </c>
      <c r="V15" s="171">
        <v>32</v>
      </c>
      <c r="W15" s="111"/>
      <c r="X15" s="171">
        <v>2</v>
      </c>
      <c r="Y15" s="111"/>
      <c r="Z15" s="111"/>
      <c r="AA15" s="111"/>
      <c r="AB15" s="171">
        <v>28</v>
      </c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71">
        <v>1</v>
      </c>
      <c r="AN15" s="111"/>
      <c r="AO15" s="111"/>
      <c r="AP15" s="111"/>
      <c r="AQ15" s="111"/>
      <c r="AR15" s="111"/>
      <c r="AS15" s="111"/>
      <c r="AT15" s="111"/>
      <c r="AU15" s="171">
        <v>1</v>
      </c>
      <c r="AV15" s="111"/>
      <c r="AW15" s="111"/>
      <c r="AX15" s="111"/>
      <c r="AY15" s="111"/>
      <c r="AZ15" s="111"/>
      <c r="BA15" s="111"/>
      <c r="BB15" s="111"/>
      <c r="BC15" s="111"/>
      <c r="BD15" s="111"/>
      <c r="BE15" s="171">
        <v>2</v>
      </c>
      <c r="BF15" s="54"/>
      <c r="BG15" s="172">
        <v>74</v>
      </c>
    </row>
    <row r="16" spans="1:59" ht="27.95" customHeight="1">
      <c r="A16" s="170" t="s">
        <v>60</v>
      </c>
      <c r="B16" s="13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71">
        <v>2</v>
      </c>
      <c r="P16" s="111"/>
      <c r="Q16" s="111"/>
      <c r="R16" s="111"/>
      <c r="S16" s="171">
        <v>3</v>
      </c>
      <c r="T16" s="171">
        <v>2</v>
      </c>
      <c r="U16" s="111"/>
      <c r="V16" s="171">
        <v>9</v>
      </c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71">
        <v>1</v>
      </c>
      <c r="BA16" s="111"/>
      <c r="BB16" s="111"/>
      <c r="BC16" s="111"/>
      <c r="BD16" s="111"/>
      <c r="BE16" s="111"/>
      <c r="BF16" s="54"/>
      <c r="BG16" s="172">
        <v>17</v>
      </c>
    </row>
    <row r="17" spans="1:59" ht="27.95" customHeight="1">
      <c r="A17" s="170" t="s">
        <v>64</v>
      </c>
      <c r="B17" s="13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71">
        <v>3</v>
      </c>
      <c r="P17" s="111"/>
      <c r="Q17" s="111"/>
      <c r="R17" s="111"/>
      <c r="S17" s="111"/>
      <c r="T17" s="171">
        <v>1</v>
      </c>
      <c r="U17" s="111"/>
      <c r="V17" s="171">
        <v>17</v>
      </c>
      <c r="W17" s="111"/>
      <c r="X17" s="111"/>
      <c r="Y17" s="111"/>
      <c r="Z17" s="111"/>
      <c r="AA17" s="111"/>
      <c r="AB17" s="171">
        <v>1</v>
      </c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71">
        <v>2</v>
      </c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54"/>
      <c r="BG17" s="172">
        <v>24</v>
      </c>
    </row>
    <row r="18" spans="1:59" ht="27.95" customHeight="1">
      <c r="A18" s="170" t="s">
        <v>69</v>
      </c>
      <c r="B18" s="131"/>
      <c r="C18" s="111"/>
      <c r="D18" s="171">
        <v>2</v>
      </c>
      <c r="E18" s="111"/>
      <c r="F18" s="111"/>
      <c r="G18" s="111"/>
      <c r="H18" s="111"/>
      <c r="I18" s="171">
        <v>2</v>
      </c>
      <c r="J18" s="111"/>
      <c r="K18" s="111"/>
      <c r="L18" s="111"/>
      <c r="M18" s="111"/>
      <c r="N18" s="171">
        <v>1</v>
      </c>
      <c r="O18" s="171">
        <v>59</v>
      </c>
      <c r="P18" s="171">
        <v>1</v>
      </c>
      <c r="Q18" s="171">
        <v>1</v>
      </c>
      <c r="R18" s="171">
        <v>7</v>
      </c>
      <c r="S18" s="171">
        <v>1</v>
      </c>
      <c r="T18" s="171">
        <v>16</v>
      </c>
      <c r="U18" s="171">
        <v>2</v>
      </c>
      <c r="V18" s="171">
        <v>19</v>
      </c>
      <c r="W18" s="111"/>
      <c r="X18" s="171">
        <v>9</v>
      </c>
      <c r="Y18" s="111"/>
      <c r="Z18" s="111"/>
      <c r="AA18" s="111"/>
      <c r="AB18" s="171">
        <v>38</v>
      </c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71">
        <v>6</v>
      </c>
      <c r="AN18" s="171">
        <v>1</v>
      </c>
      <c r="AO18" s="111"/>
      <c r="AP18" s="111"/>
      <c r="AQ18" s="171">
        <v>5</v>
      </c>
      <c r="AR18" s="111"/>
      <c r="AS18" s="111"/>
      <c r="AT18" s="111"/>
      <c r="AU18" s="171">
        <v>8</v>
      </c>
      <c r="AV18" s="111"/>
      <c r="AW18" s="171">
        <v>1</v>
      </c>
      <c r="AX18" s="111"/>
      <c r="AY18" s="111"/>
      <c r="AZ18" s="111"/>
      <c r="BA18" s="111"/>
      <c r="BB18" s="111"/>
      <c r="BC18" s="111"/>
      <c r="BD18" s="111"/>
      <c r="BE18" s="171">
        <v>19</v>
      </c>
      <c r="BF18" s="54"/>
      <c r="BG18" s="172">
        <v>198</v>
      </c>
    </row>
    <row r="19" spans="1:59" ht="27.95" customHeight="1">
      <c r="A19" s="170" t="s">
        <v>65</v>
      </c>
      <c r="B19" s="131"/>
      <c r="C19" s="111"/>
      <c r="D19" s="171">
        <v>1</v>
      </c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71">
        <v>6</v>
      </c>
      <c r="P19" s="111"/>
      <c r="Q19" s="111"/>
      <c r="R19" s="171">
        <v>2</v>
      </c>
      <c r="S19" s="111"/>
      <c r="T19" s="171">
        <v>3</v>
      </c>
      <c r="U19" s="111"/>
      <c r="V19" s="171">
        <v>12</v>
      </c>
      <c r="W19" s="111"/>
      <c r="X19" s="171">
        <v>2</v>
      </c>
      <c r="Y19" s="111"/>
      <c r="Z19" s="111"/>
      <c r="AA19" s="111"/>
      <c r="AB19" s="171">
        <v>16</v>
      </c>
      <c r="AC19" s="111"/>
      <c r="AD19" s="111"/>
      <c r="AE19" s="111"/>
      <c r="AF19" s="111"/>
      <c r="AG19" s="171">
        <v>1</v>
      </c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54"/>
      <c r="BG19" s="172">
        <v>43</v>
      </c>
    </row>
    <row r="20" spans="1:59" ht="27.95" customHeight="1">
      <c r="A20" s="170" t="s">
        <v>66</v>
      </c>
      <c r="B20" s="131"/>
      <c r="C20" s="111"/>
      <c r="D20" s="111"/>
      <c r="E20" s="111"/>
      <c r="F20" s="111"/>
      <c r="G20" s="111"/>
      <c r="H20" s="111"/>
      <c r="I20" s="111"/>
      <c r="J20" s="111"/>
      <c r="K20" s="111"/>
      <c r="L20" s="171">
        <v>1</v>
      </c>
      <c r="M20" s="111"/>
      <c r="N20" s="111"/>
      <c r="O20" s="171">
        <v>4</v>
      </c>
      <c r="P20" s="171">
        <v>1</v>
      </c>
      <c r="Q20" s="111"/>
      <c r="R20" s="111"/>
      <c r="S20" s="171">
        <v>22</v>
      </c>
      <c r="T20" s="111"/>
      <c r="U20" s="111"/>
      <c r="V20" s="171">
        <v>3</v>
      </c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71">
        <v>1</v>
      </c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71">
        <v>1</v>
      </c>
      <c r="BF20" s="54"/>
      <c r="BG20" s="172">
        <v>33</v>
      </c>
    </row>
    <row r="21" spans="1:59" ht="27.95" customHeight="1">
      <c r="A21" s="170" t="s">
        <v>67</v>
      </c>
      <c r="B21" s="13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71">
        <v>5</v>
      </c>
      <c r="P21" s="111"/>
      <c r="Q21" s="111"/>
      <c r="R21" s="171">
        <v>1</v>
      </c>
      <c r="S21" s="111"/>
      <c r="T21" s="171">
        <v>4</v>
      </c>
      <c r="U21" s="111"/>
      <c r="V21" s="171">
        <v>3</v>
      </c>
      <c r="W21" s="111"/>
      <c r="X21" s="171">
        <v>1</v>
      </c>
      <c r="Y21" s="111"/>
      <c r="Z21" s="111"/>
      <c r="AA21" s="111"/>
      <c r="AB21" s="171">
        <v>11</v>
      </c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71">
        <v>1</v>
      </c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71">
        <v>1</v>
      </c>
      <c r="BF21" s="54"/>
      <c r="BG21" s="172">
        <v>27</v>
      </c>
    </row>
    <row r="22" spans="1:59" ht="27.95" customHeight="1">
      <c r="A22" s="170" t="s">
        <v>68</v>
      </c>
      <c r="B22" s="131"/>
      <c r="C22" s="111"/>
      <c r="D22" s="111"/>
      <c r="E22" s="111"/>
      <c r="F22" s="111"/>
      <c r="G22" s="171">
        <v>1</v>
      </c>
      <c r="H22" s="111"/>
      <c r="I22" s="111"/>
      <c r="J22" s="111"/>
      <c r="K22" s="111"/>
      <c r="L22" s="111"/>
      <c r="M22" s="171">
        <v>1</v>
      </c>
      <c r="N22" s="111"/>
      <c r="O22" s="171">
        <v>17</v>
      </c>
      <c r="P22" s="111"/>
      <c r="Q22" s="111"/>
      <c r="R22" s="171">
        <v>3</v>
      </c>
      <c r="S22" s="171">
        <v>1</v>
      </c>
      <c r="T22" s="171">
        <v>8</v>
      </c>
      <c r="U22" s="111"/>
      <c r="V22" s="171">
        <v>42</v>
      </c>
      <c r="W22" s="111"/>
      <c r="X22" s="171">
        <v>18</v>
      </c>
      <c r="Y22" s="111"/>
      <c r="Z22" s="111"/>
      <c r="AA22" s="111"/>
      <c r="AB22" s="171">
        <v>14</v>
      </c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71">
        <v>1</v>
      </c>
      <c r="AN22" s="111"/>
      <c r="AO22" s="111"/>
      <c r="AP22" s="111"/>
      <c r="AQ22" s="171">
        <v>4</v>
      </c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71">
        <v>5</v>
      </c>
      <c r="BF22" s="54"/>
      <c r="BG22" s="172">
        <v>115</v>
      </c>
    </row>
    <row r="23" spans="1:59" ht="27.95" customHeight="1">
      <c r="A23" s="170" t="s">
        <v>70</v>
      </c>
      <c r="B23" s="13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71">
        <v>2</v>
      </c>
      <c r="P23" s="111"/>
      <c r="Q23" s="111"/>
      <c r="R23" s="111"/>
      <c r="S23" s="171">
        <v>1</v>
      </c>
      <c r="T23" s="171">
        <v>5</v>
      </c>
      <c r="U23" s="171">
        <v>2</v>
      </c>
      <c r="V23" s="171">
        <v>27</v>
      </c>
      <c r="W23" s="111"/>
      <c r="X23" s="171">
        <v>26</v>
      </c>
      <c r="Y23" s="111"/>
      <c r="Z23" s="111"/>
      <c r="AA23" s="111"/>
      <c r="AB23" s="171">
        <v>1</v>
      </c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54"/>
      <c r="BG23" s="172">
        <v>64</v>
      </c>
    </row>
    <row r="24" spans="1:59" ht="27.95" customHeight="1">
      <c r="A24" s="170" t="s">
        <v>71</v>
      </c>
      <c r="B24" s="131"/>
      <c r="C24" s="111"/>
      <c r="D24" s="171">
        <v>1</v>
      </c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71">
        <v>3</v>
      </c>
      <c r="P24" s="111"/>
      <c r="Q24" s="111"/>
      <c r="R24" s="111"/>
      <c r="S24" s="111"/>
      <c r="T24" s="171">
        <v>1</v>
      </c>
      <c r="U24" s="111"/>
      <c r="V24" s="171">
        <v>6</v>
      </c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71">
        <v>1</v>
      </c>
      <c r="AR24" s="111"/>
      <c r="AS24" s="111"/>
      <c r="AT24" s="111"/>
      <c r="AU24" s="111"/>
      <c r="AV24" s="111"/>
      <c r="AW24" s="171">
        <v>1</v>
      </c>
      <c r="AX24" s="111"/>
      <c r="AY24" s="111"/>
      <c r="AZ24" s="111"/>
      <c r="BA24" s="111"/>
      <c r="BB24" s="111"/>
      <c r="BC24" s="111"/>
      <c r="BD24" s="111"/>
      <c r="BE24" s="111"/>
      <c r="BF24" s="54"/>
      <c r="BG24" s="172">
        <v>13</v>
      </c>
    </row>
    <row r="25" spans="1:59" ht="27.95" customHeight="1">
      <c r="A25" s="170" t="s">
        <v>72</v>
      </c>
      <c r="B25" s="13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71">
        <v>8</v>
      </c>
      <c r="W25" s="111"/>
      <c r="X25" s="171">
        <v>2</v>
      </c>
      <c r="Y25" s="111"/>
      <c r="Z25" s="111"/>
      <c r="AA25" s="111"/>
      <c r="AB25" s="171">
        <v>1</v>
      </c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71">
        <v>1</v>
      </c>
      <c r="BF25" s="54"/>
      <c r="BG25" s="172">
        <v>12</v>
      </c>
    </row>
    <row r="26" spans="1:59" ht="27.95" customHeight="1">
      <c r="A26" s="170" t="s">
        <v>73</v>
      </c>
      <c r="B26" s="131"/>
      <c r="C26" s="111"/>
      <c r="D26" s="171">
        <v>1</v>
      </c>
      <c r="E26" s="111"/>
      <c r="F26" s="111"/>
      <c r="G26" s="171">
        <v>1</v>
      </c>
      <c r="H26" s="111"/>
      <c r="I26" s="111"/>
      <c r="J26" s="111"/>
      <c r="K26" s="111"/>
      <c r="L26" s="111"/>
      <c r="M26" s="111"/>
      <c r="N26" s="111"/>
      <c r="O26" s="171">
        <v>6</v>
      </c>
      <c r="P26" s="111"/>
      <c r="Q26" s="111"/>
      <c r="R26" s="111"/>
      <c r="S26" s="111"/>
      <c r="T26" s="171">
        <v>24</v>
      </c>
      <c r="U26" s="111"/>
      <c r="V26" s="171">
        <v>43</v>
      </c>
      <c r="W26" s="111"/>
      <c r="X26" s="171">
        <v>10</v>
      </c>
      <c r="Y26" s="111"/>
      <c r="Z26" s="171">
        <v>2</v>
      </c>
      <c r="AA26" s="111"/>
      <c r="AB26" s="171">
        <v>122</v>
      </c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71">
        <v>1</v>
      </c>
      <c r="AP26" s="111"/>
      <c r="AQ26" s="171">
        <v>3</v>
      </c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71">
        <v>7</v>
      </c>
      <c r="BF26" s="54"/>
      <c r="BG26" s="172">
        <v>220</v>
      </c>
    </row>
    <row r="27" spans="1:59" ht="27.95" customHeight="1">
      <c r="A27" s="170" t="s">
        <v>74</v>
      </c>
      <c r="B27" s="131"/>
      <c r="C27" s="111"/>
      <c r="D27" s="171">
        <v>1</v>
      </c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71">
        <v>3</v>
      </c>
      <c r="P27" s="111"/>
      <c r="Q27" s="111"/>
      <c r="R27" s="111"/>
      <c r="S27" s="111"/>
      <c r="T27" s="171">
        <v>3</v>
      </c>
      <c r="U27" s="111"/>
      <c r="V27" s="171">
        <v>1</v>
      </c>
      <c r="W27" s="111"/>
      <c r="X27" s="171">
        <v>2</v>
      </c>
      <c r="Y27" s="111"/>
      <c r="Z27" s="111"/>
      <c r="AA27" s="111"/>
      <c r="AB27" s="171">
        <v>9</v>
      </c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71">
        <v>2</v>
      </c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71">
        <v>1</v>
      </c>
      <c r="BF27" s="54"/>
      <c r="BG27" s="172">
        <v>22</v>
      </c>
    </row>
    <row r="28" spans="1:59" ht="27.95" customHeight="1">
      <c r="A28" s="170" t="s">
        <v>75</v>
      </c>
      <c r="B28" s="131"/>
      <c r="C28" s="171">
        <v>1</v>
      </c>
      <c r="D28" s="171">
        <v>1</v>
      </c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71">
        <v>5</v>
      </c>
      <c r="P28" s="111"/>
      <c r="Q28" s="111"/>
      <c r="R28" s="171">
        <v>2</v>
      </c>
      <c r="S28" s="111"/>
      <c r="T28" s="171">
        <v>2</v>
      </c>
      <c r="U28" s="111"/>
      <c r="V28" s="171">
        <v>13</v>
      </c>
      <c r="W28" s="111"/>
      <c r="X28" s="171">
        <v>5</v>
      </c>
      <c r="Y28" s="111"/>
      <c r="Z28" s="111"/>
      <c r="AA28" s="111"/>
      <c r="AB28" s="171">
        <v>4</v>
      </c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54"/>
      <c r="BG28" s="172">
        <v>33</v>
      </c>
    </row>
    <row r="29" spans="1:59" ht="27.95" customHeight="1">
      <c r="A29" s="170" t="s">
        <v>76</v>
      </c>
      <c r="B29" s="13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71">
        <v>3</v>
      </c>
      <c r="P29" s="111"/>
      <c r="Q29" s="111"/>
      <c r="R29" s="171">
        <v>4</v>
      </c>
      <c r="S29" s="111"/>
      <c r="T29" s="171">
        <v>1</v>
      </c>
      <c r="U29" s="111"/>
      <c r="V29" s="171">
        <v>7</v>
      </c>
      <c r="W29" s="111"/>
      <c r="X29" s="171">
        <v>5</v>
      </c>
      <c r="Y29" s="111"/>
      <c r="Z29" s="111"/>
      <c r="AA29" s="111"/>
      <c r="AB29" s="171">
        <v>9</v>
      </c>
      <c r="AC29" s="111"/>
      <c r="AD29" s="111"/>
      <c r="AE29" s="171">
        <v>1</v>
      </c>
      <c r="AF29" s="111"/>
      <c r="AG29" s="171">
        <v>2</v>
      </c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71">
        <v>1</v>
      </c>
      <c r="AZ29" s="111"/>
      <c r="BA29" s="111"/>
      <c r="BB29" s="111"/>
      <c r="BC29" s="111"/>
      <c r="BD29" s="111"/>
      <c r="BE29" s="171">
        <v>5</v>
      </c>
      <c r="BF29" s="54"/>
      <c r="BG29" s="172">
        <v>38</v>
      </c>
    </row>
    <row r="30" spans="1:59" ht="27.95" customHeight="1">
      <c r="A30" s="170" t="s">
        <v>77</v>
      </c>
      <c r="B30" s="131"/>
      <c r="C30" s="111"/>
      <c r="D30" s="171">
        <v>3</v>
      </c>
      <c r="E30" s="111"/>
      <c r="F30" s="171">
        <v>1</v>
      </c>
      <c r="G30" s="171">
        <v>5</v>
      </c>
      <c r="H30" s="171">
        <v>2</v>
      </c>
      <c r="I30" s="111"/>
      <c r="J30" s="111"/>
      <c r="K30" s="111"/>
      <c r="L30" s="171">
        <v>3</v>
      </c>
      <c r="M30" s="111"/>
      <c r="N30" s="111"/>
      <c r="O30" s="171">
        <v>18</v>
      </c>
      <c r="P30" s="111"/>
      <c r="Q30" s="171">
        <v>2</v>
      </c>
      <c r="R30" s="171">
        <v>9</v>
      </c>
      <c r="S30" s="111"/>
      <c r="T30" s="171">
        <v>3</v>
      </c>
      <c r="U30" s="111"/>
      <c r="V30" s="171">
        <v>8</v>
      </c>
      <c r="W30" s="111"/>
      <c r="X30" s="171">
        <v>23</v>
      </c>
      <c r="Y30" s="171">
        <v>1</v>
      </c>
      <c r="Z30" s="111"/>
      <c r="AA30" s="111"/>
      <c r="AB30" s="171">
        <v>9</v>
      </c>
      <c r="AC30" s="111"/>
      <c r="AD30" s="111"/>
      <c r="AE30" s="111"/>
      <c r="AF30" s="111"/>
      <c r="AG30" s="171">
        <v>1</v>
      </c>
      <c r="AH30" s="111"/>
      <c r="AI30" s="111"/>
      <c r="AJ30" s="171">
        <v>1</v>
      </c>
      <c r="AK30" s="111"/>
      <c r="AL30" s="111"/>
      <c r="AM30" s="171">
        <v>1</v>
      </c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71">
        <v>1</v>
      </c>
      <c r="BE30" s="171">
        <v>13</v>
      </c>
      <c r="BF30" s="54"/>
      <c r="BG30" s="172">
        <v>104</v>
      </c>
    </row>
    <row r="31" spans="1:59" ht="27.95" customHeight="1">
      <c r="A31" s="170" t="s">
        <v>78</v>
      </c>
      <c r="B31" s="131"/>
      <c r="C31" s="111"/>
      <c r="D31" s="171">
        <v>1</v>
      </c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71">
        <v>1</v>
      </c>
      <c r="P31" s="111"/>
      <c r="Q31" s="111"/>
      <c r="R31" s="111"/>
      <c r="S31" s="111"/>
      <c r="T31" s="111"/>
      <c r="U31" s="111"/>
      <c r="V31" s="171">
        <v>6</v>
      </c>
      <c r="W31" s="111"/>
      <c r="X31" s="171">
        <v>1</v>
      </c>
      <c r="Y31" s="111"/>
      <c r="Z31" s="111"/>
      <c r="AA31" s="111"/>
      <c r="AB31" s="171">
        <v>11</v>
      </c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71">
        <v>2</v>
      </c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71">
        <v>2</v>
      </c>
      <c r="BF31" s="54"/>
      <c r="BG31" s="172">
        <v>24</v>
      </c>
    </row>
    <row r="32" spans="1:59" ht="27.95" customHeight="1">
      <c r="A32" s="170" t="s">
        <v>79</v>
      </c>
      <c r="B32" s="131"/>
      <c r="C32" s="111"/>
      <c r="D32" s="111"/>
      <c r="E32" s="111"/>
      <c r="F32" s="111"/>
      <c r="G32" s="111"/>
      <c r="H32" s="111"/>
      <c r="I32" s="171">
        <v>1</v>
      </c>
      <c r="J32" s="111"/>
      <c r="K32" s="111"/>
      <c r="L32" s="111"/>
      <c r="M32" s="111"/>
      <c r="N32" s="111"/>
      <c r="O32" s="171">
        <v>1</v>
      </c>
      <c r="P32" s="111"/>
      <c r="Q32" s="111"/>
      <c r="R32" s="171">
        <v>1</v>
      </c>
      <c r="S32" s="111"/>
      <c r="T32" s="111"/>
      <c r="U32" s="111"/>
      <c r="V32" s="171">
        <v>14</v>
      </c>
      <c r="W32" s="111"/>
      <c r="X32" s="171">
        <v>1</v>
      </c>
      <c r="Y32" s="111"/>
      <c r="Z32" s="111"/>
      <c r="AA32" s="111"/>
      <c r="AB32" s="171">
        <v>1</v>
      </c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54"/>
      <c r="BG32" s="172">
        <v>19</v>
      </c>
    </row>
    <row r="33" spans="1:59" ht="27.95" customHeight="1">
      <c r="A33" s="170" t="s">
        <v>80</v>
      </c>
      <c r="B33" s="131"/>
      <c r="C33" s="111"/>
      <c r="D33" s="171">
        <v>1</v>
      </c>
      <c r="E33" s="111"/>
      <c r="F33" s="111"/>
      <c r="G33" s="111"/>
      <c r="H33" s="111"/>
      <c r="I33" s="171">
        <v>1</v>
      </c>
      <c r="J33" s="111"/>
      <c r="K33" s="111"/>
      <c r="L33" s="111"/>
      <c r="M33" s="111"/>
      <c r="N33" s="111"/>
      <c r="O33" s="171">
        <v>8</v>
      </c>
      <c r="P33" s="111"/>
      <c r="Q33" s="111"/>
      <c r="R33" s="171">
        <v>2</v>
      </c>
      <c r="S33" s="111"/>
      <c r="T33" s="171">
        <v>3</v>
      </c>
      <c r="U33" s="111"/>
      <c r="V33" s="171">
        <v>81</v>
      </c>
      <c r="W33" s="111"/>
      <c r="X33" s="171">
        <v>3</v>
      </c>
      <c r="Y33" s="111"/>
      <c r="Z33" s="111"/>
      <c r="AA33" s="111"/>
      <c r="AB33" s="171">
        <v>22</v>
      </c>
      <c r="AC33" s="111"/>
      <c r="AD33" s="171">
        <v>1</v>
      </c>
      <c r="AE33" s="111"/>
      <c r="AF33" s="111"/>
      <c r="AG33" s="111"/>
      <c r="AH33" s="111"/>
      <c r="AI33" s="111"/>
      <c r="AJ33" s="111"/>
      <c r="AK33" s="111"/>
      <c r="AL33" s="111"/>
      <c r="AM33" s="171">
        <v>1</v>
      </c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71">
        <v>2</v>
      </c>
      <c r="BF33" s="54"/>
      <c r="BG33" s="172">
        <v>125</v>
      </c>
    </row>
    <row r="34" spans="1:59" ht="27.95" customHeight="1">
      <c r="A34" s="170" t="s">
        <v>81</v>
      </c>
      <c r="B34" s="13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71">
        <v>4</v>
      </c>
      <c r="P34" s="111"/>
      <c r="Q34" s="111"/>
      <c r="R34" s="111"/>
      <c r="S34" s="111"/>
      <c r="T34" s="171">
        <v>4</v>
      </c>
      <c r="U34" s="111"/>
      <c r="V34" s="111"/>
      <c r="W34" s="111"/>
      <c r="X34" s="171">
        <v>9</v>
      </c>
      <c r="Y34" s="111"/>
      <c r="Z34" s="111"/>
      <c r="AA34" s="111"/>
      <c r="AB34" s="171">
        <v>25</v>
      </c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71">
        <v>1</v>
      </c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71">
        <v>3</v>
      </c>
      <c r="BF34" s="54"/>
      <c r="BG34" s="172">
        <v>46</v>
      </c>
    </row>
    <row r="35" spans="1:59" ht="27.95" customHeight="1">
      <c r="A35" s="170" t="s">
        <v>82</v>
      </c>
      <c r="B35" s="13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71">
        <v>1</v>
      </c>
      <c r="P35" s="111"/>
      <c r="Q35" s="111"/>
      <c r="R35" s="171">
        <v>1</v>
      </c>
      <c r="S35" s="111"/>
      <c r="T35" s="171">
        <v>6</v>
      </c>
      <c r="U35" s="111"/>
      <c r="V35" s="171">
        <v>36</v>
      </c>
      <c r="W35" s="111"/>
      <c r="X35" s="171">
        <v>25</v>
      </c>
      <c r="Y35" s="111"/>
      <c r="Z35" s="111"/>
      <c r="AA35" s="111"/>
      <c r="AB35" s="171">
        <v>30</v>
      </c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71">
        <v>1</v>
      </c>
      <c r="AN35" s="111"/>
      <c r="AO35" s="111"/>
      <c r="AP35" s="111"/>
      <c r="AQ35" s="171">
        <v>1</v>
      </c>
      <c r="AR35" s="111"/>
      <c r="AS35" s="111"/>
      <c r="AT35" s="111"/>
      <c r="AU35" s="171">
        <v>1</v>
      </c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54"/>
      <c r="BG35" s="172">
        <v>102</v>
      </c>
    </row>
    <row r="36" spans="1:59" ht="27.95" customHeight="1">
      <c r="A36" s="170" t="s">
        <v>83</v>
      </c>
      <c r="B36" s="13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71">
        <v>1</v>
      </c>
      <c r="P36" s="111"/>
      <c r="Q36" s="111"/>
      <c r="R36" s="111"/>
      <c r="S36" s="111"/>
      <c r="T36" s="171">
        <v>1</v>
      </c>
      <c r="U36" s="111"/>
      <c r="V36" s="171">
        <v>1</v>
      </c>
      <c r="W36" s="111"/>
      <c r="X36" s="171">
        <v>1</v>
      </c>
      <c r="Y36" s="111"/>
      <c r="Z36" s="111"/>
      <c r="AA36" s="111"/>
      <c r="AB36" s="171">
        <v>2</v>
      </c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54"/>
      <c r="BG36" s="172">
        <v>6</v>
      </c>
    </row>
    <row r="37" spans="1:59" ht="27.95" customHeight="1">
      <c r="A37" s="170" t="s">
        <v>84</v>
      </c>
      <c r="B37" s="13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71">
        <v>8</v>
      </c>
      <c r="U37" s="111"/>
      <c r="V37" s="171">
        <v>2</v>
      </c>
      <c r="W37" s="111"/>
      <c r="X37" s="171">
        <v>2</v>
      </c>
      <c r="Y37" s="111"/>
      <c r="Z37" s="111"/>
      <c r="AA37" s="111"/>
      <c r="AB37" s="171">
        <v>47</v>
      </c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54"/>
      <c r="BG37" s="172">
        <v>59</v>
      </c>
    </row>
    <row r="38" spans="1:59" ht="27.95" customHeight="1">
      <c r="A38" s="170" t="s">
        <v>85</v>
      </c>
      <c r="B38" s="131"/>
      <c r="C38" s="111"/>
      <c r="D38" s="111"/>
      <c r="E38" s="111"/>
      <c r="F38" s="111"/>
      <c r="G38" s="171">
        <v>2</v>
      </c>
      <c r="H38" s="111"/>
      <c r="I38" s="111"/>
      <c r="J38" s="111"/>
      <c r="K38" s="111"/>
      <c r="L38" s="111"/>
      <c r="M38" s="111"/>
      <c r="N38" s="111"/>
      <c r="O38" s="171">
        <v>3</v>
      </c>
      <c r="P38" s="111"/>
      <c r="Q38" s="111"/>
      <c r="R38" s="171">
        <v>4</v>
      </c>
      <c r="S38" s="111"/>
      <c r="T38" s="111"/>
      <c r="U38" s="111"/>
      <c r="V38" s="171">
        <v>3</v>
      </c>
      <c r="W38" s="111"/>
      <c r="X38" s="171">
        <v>2</v>
      </c>
      <c r="Y38" s="111"/>
      <c r="Z38" s="111"/>
      <c r="AA38" s="111"/>
      <c r="AB38" s="171">
        <v>3</v>
      </c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71">
        <v>1</v>
      </c>
      <c r="BD38" s="111"/>
      <c r="BE38" s="111"/>
      <c r="BF38" s="54"/>
      <c r="BG38" s="172">
        <v>18</v>
      </c>
    </row>
    <row r="39" spans="1:59" ht="27.95" customHeight="1">
      <c r="A39" s="170" t="s">
        <v>86</v>
      </c>
      <c r="B39" s="13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71">
        <v>12</v>
      </c>
      <c r="P39" s="111"/>
      <c r="Q39" s="111"/>
      <c r="R39" s="111"/>
      <c r="S39" s="111"/>
      <c r="T39" s="111"/>
      <c r="U39" s="111"/>
      <c r="V39" s="171">
        <v>11</v>
      </c>
      <c r="W39" s="111"/>
      <c r="X39" s="171">
        <v>23</v>
      </c>
      <c r="Y39" s="111"/>
      <c r="Z39" s="111"/>
      <c r="AA39" s="111"/>
      <c r="AB39" s="171">
        <v>1</v>
      </c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71">
        <v>1</v>
      </c>
      <c r="AR39" s="111"/>
      <c r="AS39" s="111"/>
      <c r="AT39" s="171">
        <v>1</v>
      </c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54"/>
      <c r="BG39" s="172">
        <v>49</v>
      </c>
    </row>
    <row r="40" spans="1:59" ht="8.1" customHeight="1">
      <c r="A40" s="174"/>
      <c r="B40" s="131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6"/>
      <c r="P40" s="175"/>
      <c r="Q40" s="175"/>
      <c r="R40" s="175"/>
      <c r="S40" s="175"/>
      <c r="T40" s="175"/>
      <c r="U40" s="175"/>
      <c r="V40" s="176"/>
      <c r="W40" s="175"/>
      <c r="X40" s="176"/>
      <c r="Y40" s="175"/>
      <c r="Z40" s="175"/>
      <c r="AA40" s="175"/>
      <c r="AB40" s="176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6"/>
      <c r="AR40" s="175"/>
      <c r="AS40" s="175"/>
      <c r="AT40" s="176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54"/>
      <c r="BG40" s="177"/>
    </row>
    <row r="41" spans="1:59" ht="27.95" customHeight="1">
      <c r="A41" s="460" t="s">
        <v>192</v>
      </c>
      <c r="B41" s="131"/>
      <c r="C41" s="461">
        <v>1</v>
      </c>
      <c r="D41" s="461">
        <v>15</v>
      </c>
      <c r="E41" s="461">
        <v>0</v>
      </c>
      <c r="F41" s="461">
        <v>1</v>
      </c>
      <c r="G41" s="461">
        <v>10</v>
      </c>
      <c r="H41" s="461">
        <v>4</v>
      </c>
      <c r="I41" s="461">
        <v>4</v>
      </c>
      <c r="J41" s="461">
        <v>1</v>
      </c>
      <c r="K41" s="461">
        <v>1</v>
      </c>
      <c r="L41" s="461">
        <v>6</v>
      </c>
      <c r="M41" s="461">
        <v>5</v>
      </c>
      <c r="N41" s="461">
        <v>6</v>
      </c>
      <c r="O41" s="461">
        <v>278</v>
      </c>
      <c r="P41" s="461">
        <v>2</v>
      </c>
      <c r="Q41" s="461">
        <v>4</v>
      </c>
      <c r="R41" s="461">
        <v>50</v>
      </c>
      <c r="S41" s="461">
        <v>55</v>
      </c>
      <c r="T41" s="461">
        <v>206</v>
      </c>
      <c r="U41" s="461">
        <v>9</v>
      </c>
      <c r="V41" s="461">
        <v>955</v>
      </c>
      <c r="W41" s="461">
        <v>1</v>
      </c>
      <c r="X41" s="461">
        <v>381</v>
      </c>
      <c r="Y41" s="461">
        <v>1</v>
      </c>
      <c r="Z41" s="461">
        <v>6</v>
      </c>
      <c r="AA41" s="461">
        <v>1</v>
      </c>
      <c r="AB41" s="461">
        <v>606</v>
      </c>
      <c r="AC41" s="461">
        <v>2</v>
      </c>
      <c r="AD41" s="461">
        <v>1</v>
      </c>
      <c r="AE41" s="461">
        <v>2</v>
      </c>
      <c r="AF41" s="461">
        <v>1</v>
      </c>
      <c r="AG41" s="461">
        <v>5</v>
      </c>
      <c r="AH41" s="461">
        <v>2</v>
      </c>
      <c r="AI41" s="461">
        <v>0</v>
      </c>
      <c r="AJ41" s="461">
        <v>1</v>
      </c>
      <c r="AK41" s="461">
        <v>0</v>
      </c>
      <c r="AL41" s="461">
        <v>1</v>
      </c>
      <c r="AM41" s="461">
        <v>41</v>
      </c>
      <c r="AN41" s="461">
        <v>5</v>
      </c>
      <c r="AO41" s="461">
        <v>2</v>
      </c>
      <c r="AP41" s="461">
        <v>2</v>
      </c>
      <c r="AQ41" s="461">
        <v>42</v>
      </c>
      <c r="AR41" s="461">
        <v>1</v>
      </c>
      <c r="AS41" s="461">
        <v>1</v>
      </c>
      <c r="AT41" s="461">
        <v>2</v>
      </c>
      <c r="AU41" s="461">
        <v>13</v>
      </c>
      <c r="AV41" s="461">
        <v>3</v>
      </c>
      <c r="AW41" s="461">
        <v>3</v>
      </c>
      <c r="AX41" s="461">
        <v>1</v>
      </c>
      <c r="AY41" s="461">
        <v>1</v>
      </c>
      <c r="AZ41" s="461">
        <v>1</v>
      </c>
      <c r="BA41" s="461">
        <v>1</v>
      </c>
      <c r="BB41" s="461">
        <v>3</v>
      </c>
      <c r="BC41" s="461">
        <v>1</v>
      </c>
      <c r="BD41" s="461">
        <v>2</v>
      </c>
      <c r="BE41" s="461">
        <v>111</v>
      </c>
      <c r="BF41" s="54"/>
      <c r="BG41" s="461">
        <v>2860</v>
      </c>
    </row>
    <row r="42" spans="1:59" ht="8.1" customHeight="1">
      <c r="A42" s="54"/>
      <c r="B42" s="54"/>
      <c r="C42" s="54"/>
      <c r="D42" s="54"/>
      <c r="E42" s="54"/>
    </row>
    <row r="43" spans="1:59" ht="27.95" customHeight="1">
      <c r="A43" s="170" t="s">
        <v>365</v>
      </c>
      <c r="B43" s="13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71"/>
      <c r="N43" s="171">
        <v>1</v>
      </c>
      <c r="O43" s="171">
        <v>1</v>
      </c>
      <c r="P43" s="111"/>
      <c r="Q43" s="111"/>
      <c r="R43" s="171">
        <v>1</v>
      </c>
      <c r="S43" s="111"/>
      <c r="T43" s="111"/>
      <c r="U43" s="111"/>
      <c r="V43" s="171">
        <v>4</v>
      </c>
      <c r="W43" s="111"/>
      <c r="X43" s="111"/>
      <c r="Y43" s="111"/>
      <c r="Z43" s="111"/>
      <c r="AA43" s="111"/>
      <c r="AB43" s="171">
        <v>2</v>
      </c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71">
        <v>1</v>
      </c>
      <c r="AW43" s="111"/>
      <c r="AX43" s="111"/>
      <c r="AY43" s="111"/>
      <c r="AZ43" s="111"/>
      <c r="BA43" s="111"/>
      <c r="BB43" s="111"/>
      <c r="BC43" s="111"/>
      <c r="BD43" s="111"/>
      <c r="BE43" s="171">
        <v>1</v>
      </c>
      <c r="BF43" s="54"/>
      <c r="BG43" s="172">
        <v>16</v>
      </c>
    </row>
    <row r="44" spans="1:59" ht="27.95" customHeight="1">
      <c r="A44" s="170" t="s">
        <v>183</v>
      </c>
      <c r="B44" s="13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71">
        <v>2</v>
      </c>
      <c r="P44" s="111"/>
      <c r="Q44" s="111"/>
      <c r="R44" s="111"/>
      <c r="S44" s="111"/>
      <c r="T44" s="171">
        <v>1</v>
      </c>
      <c r="U44" s="111"/>
      <c r="V44" s="171">
        <v>13</v>
      </c>
      <c r="W44" s="111"/>
      <c r="X44" s="171">
        <v>10</v>
      </c>
      <c r="Y44" s="111"/>
      <c r="Z44" s="111"/>
      <c r="AA44" s="111"/>
      <c r="AB44" s="171">
        <v>6</v>
      </c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71">
        <v>1</v>
      </c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71">
        <v>1</v>
      </c>
      <c r="BF44" s="54"/>
      <c r="BG44" s="172">
        <v>34</v>
      </c>
    </row>
    <row r="45" spans="1:59" ht="27.95" customHeight="1">
      <c r="A45" s="170" t="s">
        <v>184</v>
      </c>
      <c r="B45" s="13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71">
        <v>2</v>
      </c>
      <c r="P45" s="111"/>
      <c r="Q45" s="111"/>
      <c r="R45" s="171">
        <v>1</v>
      </c>
      <c r="S45" s="111"/>
      <c r="T45" s="171">
        <v>5</v>
      </c>
      <c r="U45" s="111"/>
      <c r="V45" s="171">
        <v>4</v>
      </c>
      <c r="W45" s="111"/>
      <c r="X45" s="171">
        <v>6</v>
      </c>
      <c r="Y45" s="111"/>
      <c r="Z45" s="111"/>
      <c r="AA45" s="111"/>
      <c r="AB45" s="171">
        <v>5</v>
      </c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54"/>
      <c r="BG45" s="172">
        <v>23</v>
      </c>
    </row>
    <row r="46" spans="1:59" ht="27.95" customHeight="1">
      <c r="A46" s="170" t="s">
        <v>366</v>
      </c>
      <c r="B46" s="13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71">
        <v>3</v>
      </c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54"/>
      <c r="BG46" s="172">
        <v>3</v>
      </c>
    </row>
    <row r="47" spans="1:59" ht="27.95" customHeight="1">
      <c r="A47" s="170" t="s">
        <v>185</v>
      </c>
      <c r="B47" s="13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71">
        <v>2</v>
      </c>
      <c r="W47" s="111"/>
      <c r="X47" s="171">
        <v>1</v>
      </c>
      <c r="Y47" s="111"/>
      <c r="Z47" s="111"/>
      <c r="AA47" s="111"/>
      <c r="AB47" s="171">
        <v>1</v>
      </c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54"/>
      <c r="BG47" s="172">
        <v>4</v>
      </c>
    </row>
    <row r="48" spans="1:59" ht="27.95" customHeight="1">
      <c r="A48" s="170" t="s">
        <v>186</v>
      </c>
      <c r="B48" s="13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71">
        <v>2</v>
      </c>
      <c r="P48" s="111"/>
      <c r="Q48" s="111"/>
      <c r="R48" s="111"/>
      <c r="S48" s="111"/>
      <c r="T48" s="171">
        <v>4</v>
      </c>
      <c r="U48" s="111"/>
      <c r="V48" s="171">
        <v>29</v>
      </c>
      <c r="W48" s="111"/>
      <c r="X48" s="171">
        <v>7</v>
      </c>
      <c r="Y48" s="111"/>
      <c r="Z48" s="111"/>
      <c r="AA48" s="111"/>
      <c r="AB48" s="171">
        <v>15</v>
      </c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71">
        <v>1</v>
      </c>
      <c r="BF48" s="54"/>
      <c r="BG48" s="172">
        <v>58</v>
      </c>
    </row>
    <row r="49" spans="1:59" ht="27.95" customHeight="1">
      <c r="A49" s="170" t="s">
        <v>187</v>
      </c>
      <c r="B49" s="13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71">
        <v>1</v>
      </c>
      <c r="N49" s="111"/>
      <c r="O49" s="171">
        <v>3</v>
      </c>
      <c r="P49" s="111"/>
      <c r="Q49" s="111"/>
      <c r="R49" s="171">
        <v>1</v>
      </c>
      <c r="S49" s="171">
        <v>2</v>
      </c>
      <c r="T49" s="111"/>
      <c r="U49" s="111"/>
      <c r="V49" s="171">
        <v>9</v>
      </c>
      <c r="W49" s="111"/>
      <c r="X49" s="171">
        <v>6</v>
      </c>
      <c r="Y49" s="111"/>
      <c r="Z49" s="111"/>
      <c r="AA49" s="111"/>
      <c r="AB49" s="171">
        <v>4</v>
      </c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71">
        <v>1</v>
      </c>
      <c r="BF49" s="54"/>
      <c r="BG49" s="172">
        <v>27</v>
      </c>
    </row>
    <row r="50" spans="1:59" ht="27.95" customHeight="1">
      <c r="A50" s="170" t="s">
        <v>188</v>
      </c>
      <c r="B50" s="13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71">
        <v>8</v>
      </c>
      <c r="P50" s="111"/>
      <c r="Q50" s="111"/>
      <c r="R50" s="171">
        <v>2</v>
      </c>
      <c r="S50" s="171">
        <v>1</v>
      </c>
      <c r="T50" s="171">
        <v>5</v>
      </c>
      <c r="U50" s="111"/>
      <c r="V50" s="171">
        <v>9</v>
      </c>
      <c r="W50" s="111"/>
      <c r="X50" s="171">
        <v>5</v>
      </c>
      <c r="Y50" s="111"/>
      <c r="Z50" s="111"/>
      <c r="AA50" s="111"/>
      <c r="AB50" s="171">
        <v>9</v>
      </c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71">
        <v>1</v>
      </c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71">
        <v>1</v>
      </c>
      <c r="BE50" s="171">
        <v>2</v>
      </c>
      <c r="BF50" s="54"/>
      <c r="BG50" s="172">
        <v>43</v>
      </c>
    </row>
    <row r="51" spans="1:59" ht="27.95" customHeight="1">
      <c r="A51" s="170" t="s">
        <v>189</v>
      </c>
      <c r="B51" s="13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71">
        <v>3</v>
      </c>
      <c r="S51" s="111"/>
      <c r="T51" s="171">
        <v>2</v>
      </c>
      <c r="U51" s="171">
        <v>1</v>
      </c>
      <c r="V51" s="171">
        <v>13</v>
      </c>
      <c r="W51" s="111"/>
      <c r="X51" s="171">
        <v>8</v>
      </c>
      <c r="Y51" s="111"/>
      <c r="Z51" s="111"/>
      <c r="AA51" s="111"/>
      <c r="AB51" s="171">
        <v>14</v>
      </c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71">
        <v>2</v>
      </c>
      <c r="AN51" s="111"/>
      <c r="AO51" s="111"/>
      <c r="AP51" s="111"/>
      <c r="AQ51" s="171">
        <v>1</v>
      </c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54"/>
      <c r="BG51" s="172">
        <v>44</v>
      </c>
    </row>
    <row r="52" spans="1:59" ht="27.95" customHeight="1">
      <c r="A52" s="170" t="s">
        <v>181</v>
      </c>
      <c r="B52" s="131"/>
      <c r="C52" s="111"/>
      <c r="D52" s="171">
        <v>1</v>
      </c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71">
        <v>3</v>
      </c>
      <c r="P52" s="111"/>
      <c r="Q52" s="111"/>
      <c r="R52" s="111"/>
      <c r="S52" s="111"/>
      <c r="T52" s="171">
        <v>6</v>
      </c>
      <c r="U52" s="111"/>
      <c r="V52" s="171">
        <v>10</v>
      </c>
      <c r="W52" s="111"/>
      <c r="X52" s="171">
        <v>16</v>
      </c>
      <c r="Y52" s="111"/>
      <c r="Z52" s="171">
        <v>1</v>
      </c>
      <c r="AA52" s="111"/>
      <c r="AB52" s="171">
        <v>18</v>
      </c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71">
        <v>2</v>
      </c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71">
        <v>3</v>
      </c>
      <c r="BF52" s="54"/>
      <c r="BG52" s="172">
        <v>60</v>
      </c>
    </row>
    <row r="53" spans="1:59" ht="27.95" customHeight="1">
      <c r="A53" s="170" t="s">
        <v>180</v>
      </c>
      <c r="B53" s="13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71">
        <v>7</v>
      </c>
      <c r="P53" s="111"/>
      <c r="Q53" s="111"/>
      <c r="R53" s="171">
        <v>1</v>
      </c>
      <c r="S53" s="111"/>
      <c r="T53" s="111"/>
      <c r="U53" s="111"/>
      <c r="V53" s="171">
        <v>10</v>
      </c>
      <c r="W53" s="111"/>
      <c r="X53" s="171">
        <v>2</v>
      </c>
      <c r="Y53" s="111"/>
      <c r="Z53" s="111"/>
      <c r="AA53" s="111"/>
      <c r="AB53" s="171">
        <v>2</v>
      </c>
      <c r="AC53" s="111"/>
      <c r="AD53" s="111"/>
      <c r="AE53" s="171">
        <v>1</v>
      </c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71">
        <v>1</v>
      </c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71">
        <v>5</v>
      </c>
      <c r="BF53" s="54"/>
      <c r="BG53" s="172">
        <v>29</v>
      </c>
    </row>
    <row r="54" spans="1:59" ht="27.95" customHeight="1">
      <c r="A54" s="170" t="s">
        <v>182</v>
      </c>
      <c r="B54" s="131"/>
      <c r="C54" s="111"/>
      <c r="D54" s="111"/>
      <c r="E54" s="171">
        <v>1</v>
      </c>
      <c r="F54" s="111"/>
      <c r="G54" s="111"/>
      <c r="H54" s="111"/>
      <c r="I54" s="111"/>
      <c r="J54" s="111"/>
      <c r="K54" s="111"/>
      <c r="L54" s="111"/>
      <c r="M54" s="111"/>
      <c r="N54" s="111"/>
      <c r="O54" s="171">
        <v>11</v>
      </c>
      <c r="P54" s="111"/>
      <c r="Q54" s="111"/>
      <c r="R54" s="171">
        <v>1</v>
      </c>
      <c r="S54" s="171">
        <v>5</v>
      </c>
      <c r="T54" s="171">
        <v>4</v>
      </c>
      <c r="U54" s="111"/>
      <c r="V54" s="171">
        <v>13</v>
      </c>
      <c r="W54" s="111"/>
      <c r="X54" s="171">
        <v>8</v>
      </c>
      <c r="Y54" s="111"/>
      <c r="Z54" s="111"/>
      <c r="AA54" s="111"/>
      <c r="AB54" s="171">
        <v>7</v>
      </c>
      <c r="AC54" s="111"/>
      <c r="AD54" s="111"/>
      <c r="AE54" s="111"/>
      <c r="AF54" s="111"/>
      <c r="AG54" s="111"/>
      <c r="AH54" s="111"/>
      <c r="AI54" s="171">
        <v>1</v>
      </c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71">
        <v>1</v>
      </c>
      <c r="AW54" s="171">
        <v>1</v>
      </c>
      <c r="AX54" s="111"/>
      <c r="AY54" s="111"/>
      <c r="AZ54" s="111"/>
      <c r="BA54" s="111"/>
      <c r="BB54" s="111"/>
      <c r="BC54" s="111"/>
      <c r="BD54" s="111"/>
      <c r="BE54" s="111"/>
      <c r="BF54" s="54"/>
      <c r="BG54" s="172">
        <v>53</v>
      </c>
    </row>
    <row r="55" spans="1:59" ht="27.95" customHeight="1">
      <c r="A55" s="170" t="s">
        <v>179</v>
      </c>
      <c r="B55" s="131"/>
      <c r="C55" s="111"/>
      <c r="D55" s="111"/>
      <c r="E55" s="111"/>
      <c r="F55" s="111"/>
      <c r="G55" s="111"/>
      <c r="H55" s="111"/>
      <c r="I55" s="111"/>
      <c r="J55" s="111"/>
      <c r="K55" s="111"/>
      <c r="L55" s="171">
        <v>1</v>
      </c>
      <c r="M55" s="111"/>
      <c r="N55" s="111"/>
      <c r="O55" s="171">
        <v>2</v>
      </c>
      <c r="P55" s="111"/>
      <c r="Q55" s="111"/>
      <c r="R55" s="171">
        <v>1</v>
      </c>
      <c r="S55" s="171">
        <v>2</v>
      </c>
      <c r="T55" s="171">
        <v>5</v>
      </c>
      <c r="U55" s="111"/>
      <c r="V55" s="171">
        <v>52</v>
      </c>
      <c r="W55" s="111"/>
      <c r="X55" s="171">
        <v>13</v>
      </c>
      <c r="Y55" s="111"/>
      <c r="Z55" s="111"/>
      <c r="AA55" s="111"/>
      <c r="AB55" s="171">
        <v>11</v>
      </c>
      <c r="AC55" s="111"/>
      <c r="AD55" s="111"/>
      <c r="AE55" s="111"/>
      <c r="AF55" s="111"/>
      <c r="AG55" s="111"/>
      <c r="AH55" s="111"/>
      <c r="AI55" s="111"/>
      <c r="AJ55" s="111"/>
      <c r="AK55" s="171">
        <v>1</v>
      </c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54"/>
      <c r="BG55" s="172">
        <v>88</v>
      </c>
    </row>
    <row r="56" spans="1:59" ht="27.95" customHeight="1">
      <c r="A56" s="170" t="s">
        <v>190</v>
      </c>
      <c r="B56" s="13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71">
        <v>2</v>
      </c>
      <c r="W56" s="111"/>
      <c r="X56" s="171">
        <v>1</v>
      </c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54"/>
      <c r="BG56" s="172">
        <v>3</v>
      </c>
    </row>
    <row r="57" spans="1:59" ht="8.1" customHeight="1">
      <c r="A57" s="174"/>
      <c r="B57" s="131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6"/>
      <c r="W57" s="175"/>
      <c r="X57" s="176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54"/>
      <c r="BG57" s="177"/>
    </row>
    <row r="58" spans="1:59" ht="27.95" customHeight="1">
      <c r="A58" s="460" t="s">
        <v>192</v>
      </c>
      <c r="B58" s="131"/>
      <c r="C58" s="461">
        <v>0</v>
      </c>
      <c r="D58" s="461">
        <v>1</v>
      </c>
      <c r="E58" s="461">
        <v>1</v>
      </c>
      <c r="F58" s="461">
        <v>0</v>
      </c>
      <c r="G58" s="461">
        <v>0</v>
      </c>
      <c r="H58" s="461">
        <v>0</v>
      </c>
      <c r="I58" s="461">
        <v>0</v>
      </c>
      <c r="J58" s="461">
        <v>0</v>
      </c>
      <c r="K58" s="461">
        <v>0</v>
      </c>
      <c r="L58" s="461">
        <v>1</v>
      </c>
      <c r="M58" s="461">
        <v>1</v>
      </c>
      <c r="N58" s="461">
        <v>1</v>
      </c>
      <c r="O58" s="461">
        <v>41</v>
      </c>
      <c r="P58" s="461">
        <v>0</v>
      </c>
      <c r="Q58" s="461">
        <v>0</v>
      </c>
      <c r="R58" s="461">
        <v>11</v>
      </c>
      <c r="S58" s="461">
        <v>10</v>
      </c>
      <c r="T58" s="461">
        <v>32</v>
      </c>
      <c r="U58" s="461">
        <v>1</v>
      </c>
      <c r="V58" s="461">
        <v>170</v>
      </c>
      <c r="W58" s="461">
        <v>0</v>
      </c>
      <c r="X58" s="461">
        <v>86</v>
      </c>
      <c r="Y58" s="461">
        <v>0</v>
      </c>
      <c r="Z58" s="461">
        <v>1</v>
      </c>
      <c r="AA58" s="461">
        <v>0</v>
      </c>
      <c r="AB58" s="461">
        <v>94</v>
      </c>
      <c r="AC58" s="461">
        <v>0</v>
      </c>
      <c r="AD58" s="461">
        <v>0</v>
      </c>
      <c r="AE58" s="461">
        <v>1</v>
      </c>
      <c r="AF58" s="461">
        <v>0</v>
      </c>
      <c r="AG58" s="461">
        <v>0</v>
      </c>
      <c r="AH58" s="461">
        <v>0</v>
      </c>
      <c r="AI58" s="461">
        <v>1</v>
      </c>
      <c r="AJ58" s="461">
        <v>0</v>
      </c>
      <c r="AK58" s="461">
        <v>1</v>
      </c>
      <c r="AL58" s="461">
        <v>0</v>
      </c>
      <c r="AM58" s="461">
        <v>6</v>
      </c>
      <c r="AN58" s="461">
        <v>0</v>
      </c>
      <c r="AO58" s="461">
        <v>0</v>
      </c>
      <c r="AP58" s="461">
        <v>1</v>
      </c>
      <c r="AQ58" s="461">
        <v>1</v>
      </c>
      <c r="AR58" s="461">
        <v>0</v>
      </c>
      <c r="AS58" s="461">
        <v>0</v>
      </c>
      <c r="AT58" s="461">
        <v>0</v>
      </c>
      <c r="AU58" s="461">
        <v>0</v>
      </c>
      <c r="AV58" s="461">
        <v>2</v>
      </c>
      <c r="AW58" s="461">
        <v>1</v>
      </c>
      <c r="AX58" s="461">
        <v>0</v>
      </c>
      <c r="AY58" s="461">
        <v>0</v>
      </c>
      <c r="AZ58" s="461">
        <v>0</v>
      </c>
      <c r="BA58" s="461">
        <v>0</v>
      </c>
      <c r="BB58" s="461">
        <v>0</v>
      </c>
      <c r="BC58" s="461">
        <v>0</v>
      </c>
      <c r="BD58" s="461">
        <v>1</v>
      </c>
      <c r="BE58" s="461">
        <v>14</v>
      </c>
      <c r="BF58" s="54"/>
      <c r="BG58" s="461">
        <v>485</v>
      </c>
    </row>
    <row r="59" spans="1:59" ht="8.1" customHeight="1">
      <c r="A59" s="54"/>
      <c r="B59" s="54"/>
      <c r="C59" s="54"/>
      <c r="D59" s="54"/>
      <c r="E59" s="54"/>
    </row>
    <row r="60" spans="1:59" ht="30" customHeight="1">
      <c r="A60" s="460" t="s">
        <v>90</v>
      </c>
      <c r="B60" s="131"/>
      <c r="C60" s="461">
        <v>1</v>
      </c>
      <c r="D60" s="461">
        <v>16</v>
      </c>
      <c r="E60" s="461">
        <v>1</v>
      </c>
      <c r="F60" s="461">
        <v>1</v>
      </c>
      <c r="G60" s="461">
        <v>10</v>
      </c>
      <c r="H60" s="461">
        <v>4</v>
      </c>
      <c r="I60" s="461">
        <v>4</v>
      </c>
      <c r="J60" s="461">
        <v>1</v>
      </c>
      <c r="K60" s="461">
        <v>1</v>
      </c>
      <c r="L60" s="461">
        <v>7</v>
      </c>
      <c r="M60" s="461">
        <v>6</v>
      </c>
      <c r="N60" s="461">
        <v>7</v>
      </c>
      <c r="O60" s="461">
        <v>319</v>
      </c>
      <c r="P60" s="461">
        <v>2</v>
      </c>
      <c r="Q60" s="461">
        <v>4</v>
      </c>
      <c r="R60" s="461">
        <v>61</v>
      </c>
      <c r="S60" s="461">
        <v>65</v>
      </c>
      <c r="T60" s="461">
        <v>238</v>
      </c>
      <c r="U60" s="461">
        <v>10</v>
      </c>
      <c r="V60" s="461">
        <v>1125</v>
      </c>
      <c r="W60" s="461">
        <v>1</v>
      </c>
      <c r="X60" s="461">
        <v>467</v>
      </c>
      <c r="Y60" s="461">
        <v>1</v>
      </c>
      <c r="Z60" s="461">
        <v>7</v>
      </c>
      <c r="AA60" s="461">
        <v>1</v>
      </c>
      <c r="AB60" s="461">
        <v>700</v>
      </c>
      <c r="AC60" s="461">
        <v>2</v>
      </c>
      <c r="AD60" s="461">
        <v>1</v>
      </c>
      <c r="AE60" s="461">
        <v>3</v>
      </c>
      <c r="AF60" s="461">
        <v>1</v>
      </c>
      <c r="AG60" s="461">
        <v>5</v>
      </c>
      <c r="AH60" s="461">
        <v>2</v>
      </c>
      <c r="AI60" s="461">
        <v>1</v>
      </c>
      <c r="AJ60" s="461">
        <v>1</v>
      </c>
      <c r="AK60" s="461">
        <v>1</v>
      </c>
      <c r="AL60" s="461">
        <v>1</v>
      </c>
      <c r="AM60" s="461">
        <v>47</v>
      </c>
      <c r="AN60" s="461">
        <v>5</v>
      </c>
      <c r="AO60" s="461">
        <v>2</v>
      </c>
      <c r="AP60" s="461">
        <v>3</v>
      </c>
      <c r="AQ60" s="461">
        <v>43</v>
      </c>
      <c r="AR60" s="461">
        <v>1</v>
      </c>
      <c r="AS60" s="461">
        <v>1</v>
      </c>
      <c r="AT60" s="461">
        <v>2</v>
      </c>
      <c r="AU60" s="461">
        <v>13</v>
      </c>
      <c r="AV60" s="461">
        <v>5</v>
      </c>
      <c r="AW60" s="461">
        <v>4</v>
      </c>
      <c r="AX60" s="461">
        <v>1</v>
      </c>
      <c r="AY60" s="461">
        <v>1</v>
      </c>
      <c r="AZ60" s="461">
        <v>1</v>
      </c>
      <c r="BA60" s="461">
        <v>1</v>
      </c>
      <c r="BB60" s="461">
        <v>3</v>
      </c>
      <c r="BC60" s="461">
        <v>1</v>
      </c>
      <c r="BD60" s="461">
        <v>3</v>
      </c>
      <c r="BE60" s="461">
        <v>125</v>
      </c>
      <c r="BF60" s="54"/>
      <c r="BG60" s="461">
        <v>3340</v>
      </c>
    </row>
    <row r="61" spans="1:59">
      <c r="A61" s="54"/>
    </row>
    <row r="62" spans="1:59" ht="24.95" customHeight="1">
      <c r="A62" s="173" t="s">
        <v>275</v>
      </c>
    </row>
    <row r="63" spans="1:59" ht="24.95" customHeight="1">
      <c r="A63" s="173" t="s">
        <v>264</v>
      </c>
    </row>
    <row r="64" spans="1:59" ht="24.95" customHeight="1">
      <c r="A64" s="173" t="s">
        <v>265</v>
      </c>
    </row>
    <row r="65" ht="24.95" customHeight="1"/>
  </sheetData>
  <mergeCells count="5">
    <mergeCell ref="C5:BE5"/>
    <mergeCell ref="A5:A6"/>
    <mergeCell ref="BG5:BG6"/>
    <mergeCell ref="A3:BG3"/>
    <mergeCell ref="A2:BG2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EFBE-4176-491C-9BBB-2AC35DF5F154}">
  <sheetPr codeName="Hoja37"/>
  <dimension ref="A1:M97"/>
  <sheetViews>
    <sheetView view="pageBreakPreview" zoomScaleNormal="100" zoomScaleSheetLayoutView="100" workbookViewId="0">
      <selection activeCell="A97" sqref="A9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3" t="s">
        <v>511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510</v>
      </c>
      <c r="B5" s="75" t="s">
        <v>90</v>
      </c>
    </row>
    <row r="6" spans="1:13" ht="5.0999999999999996" customHeight="1">
      <c r="A6" s="75" t="s">
        <v>473</v>
      </c>
      <c r="B6" s="76">
        <v>1125</v>
      </c>
    </row>
    <row r="7" spans="1:13" ht="5.0999999999999996" customHeight="1">
      <c r="A7" s="75" t="s">
        <v>479</v>
      </c>
      <c r="B7" s="75">
        <v>700</v>
      </c>
    </row>
    <row r="8" spans="1:13" ht="5.0999999999999996" customHeight="1">
      <c r="A8" s="75" t="s">
        <v>475</v>
      </c>
      <c r="B8" s="75">
        <v>467</v>
      </c>
    </row>
    <row r="9" spans="1:13" ht="5.0999999999999996" customHeight="1">
      <c r="A9" s="75" t="s">
        <v>467</v>
      </c>
      <c r="B9" s="75">
        <v>319</v>
      </c>
    </row>
    <row r="10" spans="1:13" ht="5.0999999999999996" customHeight="1">
      <c r="A10" s="75" t="s">
        <v>472</v>
      </c>
      <c r="B10" s="75">
        <v>238</v>
      </c>
    </row>
    <row r="11" spans="1:13" ht="5.0999999999999996" customHeight="1">
      <c r="A11" s="75" t="s">
        <v>508</v>
      </c>
      <c r="B11" s="75">
        <v>125</v>
      </c>
    </row>
    <row r="12" spans="1:13" ht="5.0999999999999996" customHeight="1">
      <c r="A12" s="75" t="s">
        <v>471</v>
      </c>
      <c r="B12" s="75">
        <v>65</v>
      </c>
    </row>
    <row r="13" spans="1:13" ht="5.0999999999999996" customHeight="1">
      <c r="A13" s="75" t="s">
        <v>470</v>
      </c>
      <c r="B13" s="75">
        <v>61</v>
      </c>
    </row>
    <row r="14" spans="1:13" ht="5.0999999999999996" customHeight="1">
      <c r="A14" s="75" t="s">
        <v>490</v>
      </c>
      <c r="B14" s="75">
        <v>47</v>
      </c>
    </row>
    <row r="15" spans="1:13" ht="5.0999999999999996" customHeight="1">
      <c r="A15" s="75" t="s">
        <v>494</v>
      </c>
      <c r="B15" s="75">
        <v>43</v>
      </c>
    </row>
    <row r="16" spans="1:13" ht="5.0999999999999996" customHeight="1">
      <c r="A16" s="75" t="s">
        <v>456</v>
      </c>
      <c r="B16" s="75">
        <v>16</v>
      </c>
    </row>
    <row r="17" spans="1:11" ht="5.0999999999999996" customHeight="1">
      <c r="A17" s="75" t="s">
        <v>498</v>
      </c>
      <c r="B17" s="75">
        <v>13</v>
      </c>
    </row>
    <row r="18" spans="1:11" ht="5.0999999999999996" customHeight="1">
      <c r="A18" s="75" t="s">
        <v>87</v>
      </c>
      <c r="B18" s="75">
        <v>10</v>
      </c>
    </row>
    <row r="19" spans="1:11" ht="5.0999999999999996" customHeight="1">
      <c r="A19" s="75" t="s">
        <v>459</v>
      </c>
      <c r="B19" s="75">
        <v>10</v>
      </c>
    </row>
    <row r="20" spans="1:11" ht="5.0999999999999996" customHeight="1">
      <c r="A20" s="75" t="s">
        <v>477</v>
      </c>
      <c r="B20" s="75">
        <v>7</v>
      </c>
      <c r="J20" s="522" t="s">
        <v>266</v>
      </c>
      <c r="K20" s="521">
        <v>3340</v>
      </c>
    </row>
    <row r="21" spans="1:11" ht="5.0999999999999996" customHeight="1">
      <c r="A21" s="75" t="s">
        <v>464</v>
      </c>
      <c r="B21" s="75">
        <v>7</v>
      </c>
      <c r="J21" s="522"/>
      <c r="K21" s="521"/>
    </row>
    <row r="22" spans="1:11" ht="5.0999999999999996" customHeight="1">
      <c r="A22" s="75" t="s">
        <v>466</v>
      </c>
      <c r="B22" s="75">
        <v>7</v>
      </c>
      <c r="J22" s="522"/>
      <c r="K22" s="521"/>
    </row>
    <row r="23" spans="1:11" ht="5.0999999999999996" customHeight="1">
      <c r="A23" s="75" t="s">
        <v>465</v>
      </c>
      <c r="B23" s="75">
        <v>6</v>
      </c>
    </row>
    <row r="24" spans="1:11" ht="5.0999999999999996" customHeight="1">
      <c r="A24" s="75" t="s">
        <v>499</v>
      </c>
      <c r="B24" s="75">
        <v>5</v>
      </c>
    </row>
    <row r="25" spans="1:11" ht="5.0999999999999996" customHeight="1">
      <c r="A25" s="75" t="s">
        <v>491</v>
      </c>
      <c r="B25" s="75">
        <v>5</v>
      </c>
    </row>
    <row r="26" spans="1:11" ht="5.0999999999999996" customHeight="1">
      <c r="A26" s="75" t="s">
        <v>484</v>
      </c>
      <c r="B26" s="75">
        <v>5</v>
      </c>
    </row>
    <row r="27" spans="1:11" ht="5.0999999999999996" customHeight="1">
      <c r="A27" s="75" t="s">
        <v>469</v>
      </c>
      <c r="B27" s="75">
        <v>4</v>
      </c>
    </row>
    <row r="28" spans="1:11" ht="5.0999999999999996" customHeight="1">
      <c r="A28" s="75" t="s">
        <v>500</v>
      </c>
      <c r="B28" s="75">
        <v>4</v>
      </c>
    </row>
    <row r="29" spans="1:11" ht="5.0999999999999996" customHeight="1">
      <c r="A29" s="75" t="s">
        <v>460</v>
      </c>
      <c r="B29" s="75">
        <v>4</v>
      </c>
    </row>
    <row r="30" spans="1:11" ht="5.0999999999999996" customHeight="1">
      <c r="A30" s="75" t="s">
        <v>461</v>
      </c>
      <c r="B30" s="75">
        <v>4</v>
      </c>
    </row>
    <row r="31" spans="1:11" ht="5.0999999999999996" customHeight="1">
      <c r="A31" s="75" t="s">
        <v>507</v>
      </c>
      <c r="B31" s="75">
        <v>3</v>
      </c>
    </row>
    <row r="32" spans="1:11" ht="5.0999999999999996" customHeight="1">
      <c r="A32" s="75" t="s">
        <v>493</v>
      </c>
      <c r="B32" s="75">
        <v>3</v>
      </c>
    </row>
    <row r="33" spans="1:2" ht="5.0999999999999996" customHeight="1">
      <c r="A33" s="75" t="s">
        <v>505</v>
      </c>
      <c r="B33" s="75">
        <v>3</v>
      </c>
    </row>
    <row r="34" spans="1:2" ht="5.0999999999999996" customHeight="1">
      <c r="A34" s="75" t="s">
        <v>482</v>
      </c>
      <c r="B34" s="75">
        <v>3</v>
      </c>
    </row>
    <row r="35" spans="1:2" ht="5.0999999999999996" customHeight="1">
      <c r="A35" s="75" t="s">
        <v>468</v>
      </c>
      <c r="B35" s="75">
        <v>2</v>
      </c>
    </row>
    <row r="36" spans="1:2" ht="5.0999999999999996" customHeight="1">
      <c r="A36" s="75" t="s">
        <v>497</v>
      </c>
      <c r="B36" s="75">
        <v>2</v>
      </c>
    </row>
    <row r="37" spans="1:2" ht="5.0999999999999996" customHeight="1">
      <c r="A37" s="75" t="s">
        <v>480</v>
      </c>
      <c r="B37" s="75">
        <v>2</v>
      </c>
    </row>
    <row r="38" spans="1:2" ht="5.0999999999999996" customHeight="1">
      <c r="A38" s="75" t="s">
        <v>485</v>
      </c>
      <c r="B38" s="75">
        <v>2</v>
      </c>
    </row>
    <row r="39" spans="1:2" ht="5.0999999999999996" customHeight="1">
      <c r="A39" s="75" t="s">
        <v>492</v>
      </c>
      <c r="B39" s="75">
        <v>2</v>
      </c>
    </row>
    <row r="40" spans="1:2" ht="5.0999999999999996" customHeight="1">
      <c r="A40" s="75" t="s">
        <v>504</v>
      </c>
      <c r="B40" s="75">
        <v>1</v>
      </c>
    </row>
    <row r="41" spans="1:2" ht="5.0999999999999996" customHeight="1">
      <c r="A41" s="75" t="s">
        <v>489</v>
      </c>
      <c r="B41" s="75">
        <v>1</v>
      </c>
    </row>
    <row r="42" spans="1:2" ht="5.0999999999999996" customHeight="1">
      <c r="A42" s="75" t="s">
        <v>463</v>
      </c>
      <c r="B42" s="75">
        <v>1</v>
      </c>
    </row>
    <row r="43" spans="1:2" ht="5.0999999999999996" customHeight="1">
      <c r="A43" s="75" t="s">
        <v>455</v>
      </c>
      <c r="B43" s="75">
        <v>1</v>
      </c>
    </row>
    <row r="44" spans="1:2" ht="5.0999999999999996" customHeight="1">
      <c r="A44" s="75" t="s">
        <v>496</v>
      </c>
      <c r="B44" s="75">
        <v>1</v>
      </c>
    </row>
    <row r="45" spans="1:2" ht="5.0999999999999996" customHeight="1">
      <c r="A45" s="75" t="s">
        <v>483</v>
      </c>
      <c r="B45" s="75">
        <v>1</v>
      </c>
    </row>
    <row r="46" spans="1:2" ht="5.0999999999999996" customHeight="1">
      <c r="A46" s="75" t="s">
        <v>503</v>
      </c>
      <c r="B46" s="75">
        <v>1</v>
      </c>
    </row>
    <row r="47" spans="1:2" ht="5.0999999999999996" customHeight="1">
      <c r="A47" s="75" t="s">
        <v>458</v>
      </c>
      <c r="B47" s="75">
        <v>1</v>
      </c>
    </row>
    <row r="48" spans="1:2" ht="5.0999999999999996" customHeight="1">
      <c r="A48" s="75" t="s">
        <v>486</v>
      </c>
      <c r="B48" s="75">
        <v>1</v>
      </c>
    </row>
    <row r="49" spans="1:2" ht="5.0999999999999996" customHeight="1">
      <c r="A49" s="75" t="s">
        <v>462</v>
      </c>
      <c r="B49" s="75">
        <v>1</v>
      </c>
    </row>
    <row r="50" spans="1:2" ht="5.0999999999999996" customHeight="1">
      <c r="A50" s="75" t="s">
        <v>474</v>
      </c>
      <c r="B50" s="75">
        <v>1</v>
      </c>
    </row>
    <row r="51" spans="1:2" ht="5.0999999999999996" customHeight="1">
      <c r="A51" s="75" t="s">
        <v>502</v>
      </c>
      <c r="B51" s="75">
        <v>1</v>
      </c>
    </row>
    <row r="52" spans="1:2" ht="5.0999999999999996" customHeight="1">
      <c r="A52" s="75" t="s">
        <v>478</v>
      </c>
      <c r="B52" s="75">
        <v>1</v>
      </c>
    </row>
    <row r="53" spans="1:2" ht="5.0999999999999996" customHeight="1">
      <c r="A53" s="75" t="s">
        <v>457</v>
      </c>
      <c r="B53" s="75">
        <v>1</v>
      </c>
    </row>
    <row r="54" spans="1:2" ht="5.0999999999999996" customHeight="1">
      <c r="A54" s="75" t="s">
        <v>487</v>
      </c>
      <c r="B54" s="75">
        <v>1</v>
      </c>
    </row>
    <row r="55" spans="1:2" ht="5.0999999999999996" customHeight="1">
      <c r="A55" s="75" t="s">
        <v>481</v>
      </c>
      <c r="B55" s="75">
        <v>1</v>
      </c>
    </row>
    <row r="56" spans="1:2" ht="5.0999999999999996" customHeight="1">
      <c r="A56" s="75" t="s">
        <v>501</v>
      </c>
      <c r="B56" s="75">
        <v>1</v>
      </c>
    </row>
    <row r="57" spans="1:2" ht="5.0999999999999996" customHeight="1">
      <c r="A57" s="75" t="s">
        <v>495</v>
      </c>
      <c r="B57" s="75">
        <v>1</v>
      </c>
    </row>
    <row r="58" spans="1:2" ht="5.0999999999999996" customHeight="1">
      <c r="A58" s="75" t="s">
        <v>488</v>
      </c>
      <c r="B58" s="75">
        <v>1</v>
      </c>
    </row>
    <row r="59" spans="1:2" ht="5.0999999999999996" customHeight="1">
      <c r="A59" s="75" t="s">
        <v>506</v>
      </c>
      <c r="B59" s="75">
        <v>1</v>
      </c>
    </row>
    <row r="60" spans="1:2" ht="5.0999999999999996" customHeight="1">
      <c r="A60" s="75" t="s">
        <v>476</v>
      </c>
      <c r="B60" s="75">
        <v>1</v>
      </c>
    </row>
    <row r="61" spans="1:2" ht="5.0999999999999996" customHeight="1">
      <c r="A61" s="75" t="s">
        <v>90</v>
      </c>
      <c r="B61" s="76"/>
    </row>
    <row r="62" spans="1:2" ht="5.0999999999999996" customHeight="1">
      <c r="A62" s="54"/>
    </row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275</v>
      </c>
    </row>
    <row r="96" spans="1:1" ht="8.1" customHeight="1">
      <c r="A96" s="99" t="s">
        <v>264</v>
      </c>
    </row>
    <row r="97" spans="1:1" ht="8.1" customHeight="1">
      <c r="A97" s="99" t="s">
        <v>265</v>
      </c>
    </row>
  </sheetData>
  <mergeCells count="4">
    <mergeCell ref="K20:K22"/>
    <mergeCell ref="J20:J2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1976-11B6-4323-9A97-868703F8E12D}">
  <sheetPr codeName="Hoja38"/>
  <dimension ref="A1:Q66"/>
  <sheetViews>
    <sheetView view="pageBreakPreview" zoomScale="85" zoomScaleNormal="100" zoomScaleSheetLayoutView="85" workbookViewId="0">
      <selection activeCell="A3" sqref="A3:Q3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526" t="s">
        <v>624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3" spans="1:17" ht="20.100000000000001" customHeight="1">
      <c r="A3" s="526" t="str">
        <f>UPPER(CONCATENATE("Noviembre 2023"))</f>
        <v>NOVIEMBRE 2023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4"/>
    </row>
    <row r="5" spans="1:17">
      <c r="A5" s="604" t="s">
        <v>279</v>
      </c>
      <c r="B5" s="530"/>
      <c r="C5" s="524" t="s">
        <v>268</v>
      </c>
      <c r="D5" s="524"/>
      <c r="E5" s="524"/>
      <c r="F5" s="524"/>
      <c r="G5" s="524"/>
      <c r="H5" s="524"/>
      <c r="I5" s="81"/>
      <c r="J5" s="524" t="s">
        <v>269</v>
      </c>
      <c r="K5" s="524"/>
      <c r="L5" s="524"/>
      <c r="M5" s="524"/>
      <c r="N5" s="524"/>
      <c r="O5" s="524"/>
      <c r="P5" s="530"/>
      <c r="Q5" s="604" t="s">
        <v>90</v>
      </c>
    </row>
    <row r="6" spans="1:17" ht="15" customHeight="1">
      <c r="A6" s="605"/>
      <c r="B6" s="530"/>
      <c r="C6" s="524" t="s">
        <v>277</v>
      </c>
      <c r="D6" s="524"/>
      <c r="E6" s="524" t="s">
        <v>278</v>
      </c>
      <c r="F6" s="524"/>
      <c r="G6" s="524" t="s">
        <v>192</v>
      </c>
      <c r="H6" s="524" t="s">
        <v>270</v>
      </c>
      <c r="I6" s="81"/>
      <c r="J6" s="524" t="s">
        <v>277</v>
      </c>
      <c r="K6" s="524"/>
      <c r="L6" s="524" t="s">
        <v>278</v>
      </c>
      <c r="M6" s="524"/>
      <c r="N6" s="524" t="s">
        <v>192</v>
      </c>
      <c r="O6" s="524" t="s">
        <v>270</v>
      </c>
      <c r="P6" s="530"/>
      <c r="Q6" s="605"/>
    </row>
    <row r="7" spans="1:17">
      <c r="A7" s="606"/>
      <c r="B7" s="530"/>
      <c r="C7" s="90" t="s">
        <v>271</v>
      </c>
      <c r="D7" s="90" t="s">
        <v>272</v>
      </c>
      <c r="E7" s="90" t="s">
        <v>271</v>
      </c>
      <c r="F7" s="90" t="s">
        <v>272</v>
      </c>
      <c r="G7" s="524"/>
      <c r="H7" s="524"/>
      <c r="I7" s="81"/>
      <c r="J7" s="90" t="s">
        <v>271</v>
      </c>
      <c r="K7" s="90" t="s">
        <v>272</v>
      </c>
      <c r="L7" s="90" t="s">
        <v>271</v>
      </c>
      <c r="M7" s="90" t="s">
        <v>272</v>
      </c>
      <c r="N7" s="524"/>
      <c r="O7" s="524"/>
      <c r="P7" s="530"/>
      <c r="Q7" s="606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146"/>
      <c r="C9" s="148">
        <v>6</v>
      </c>
      <c r="D9" s="148">
        <v>3</v>
      </c>
      <c r="E9" s="148">
        <v>13</v>
      </c>
      <c r="F9" s="148">
        <v>1</v>
      </c>
      <c r="G9" s="60">
        <v>23</v>
      </c>
      <c r="H9" s="60">
        <v>62</v>
      </c>
      <c r="I9" s="146"/>
      <c r="J9" s="148">
        <v>12</v>
      </c>
      <c r="K9" s="148"/>
      <c r="L9" s="148">
        <v>2</v>
      </c>
      <c r="M9" s="148"/>
      <c r="N9" s="60">
        <v>14</v>
      </c>
      <c r="O9" s="60">
        <v>38</v>
      </c>
      <c r="P9" s="146"/>
      <c r="Q9" s="60">
        <v>37</v>
      </c>
    </row>
    <row r="10" spans="1:17" ht="15.75">
      <c r="A10" s="101" t="s">
        <v>56</v>
      </c>
      <c r="B10" s="146"/>
      <c r="C10" s="148">
        <v>130</v>
      </c>
      <c r="D10" s="148">
        <v>17</v>
      </c>
      <c r="E10" s="148">
        <v>151</v>
      </c>
      <c r="F10" s="148">
        <v>5</v>
      </c>
      <c r="G10" s="60">
        <v>303</v>
      </c>
      <c r="H10" s="60">
        <v>63</v>
      </c>
      <c r="I10" s="146"/>
      <c r="J10" s="148">
        <v>115</v>
      </c>
      <c r="K10" s="148">
        <v>16</v>
      </c>
      <c r="L10" s="148">
        <v>31</v>
      </c>
      <c r="M10" s="148">
        <v>13</v>
      </c>
      <c r="N10" s="60">
        <v>175</v>
      </c>
      <c r="O10" s="60">
        <v>37</v>
      </c>
      <c r="P10" s="146"/>
      <c r="Q10" s="60">
        <v>478</v>
      </c>
    </row>
    <row r="11" spans="1:17" ht="15.75">
      <c r="A11" s="101" t="s">
        <v>57</v>
      </c>
      <c r="B11" s="146"/>
      <c r="C11" s="148">
        <v>1</v>
      </c>
      <c r="D11" s="148"/>
      <c r="E11" s="148">
        <v>5</v>
      </c>
      <c r="F11" s="148"/>
      <c r="G11" s="60">
        <v>6</v>
      </c>
      <c r="H11" s="60">
        <v>50</v>
      </c>
      <c r="I11" s="146"/>
      <c r="J11" s="148">
        <v>5</v>
      </c>
      <c r="K11" s="148"/>
      <c r="L11" s="148">
        <v>1</v>
      </c>
      <c r="M11" s="148"/>
      <c r="N11" s="60">
        <v>6</v>
      </c>
      <c r="O11" s="60">
        <v>50</v>
      </c>
      <c r="P11" s="146"/>
      <c r="Q11" s="60">
        <v>12</v>
      </c>
    </row>
    <row r="12" spans="1:17" ht="15.75">
      <c r="A12" s="101" t="s">
        <v>58</v>
      </c>
      <c r="B12" s="146"/>
      <c r="C12" s="148">
        <v>2</v>
      </c>
      <c r="D12" s="148"/>
      <c r="E12" s="148">
        <v>7</v>
      </c>
      <c r="F12" s="148"/>
      <c r="G12" s="60">
        <v>9</v>
      </c>
      <c r="H12" s="60">
        <v>82</v>
      </c>
      <c r="I12" s="146"/>
      <c r="J12" s="148">
        <v>1</v>
      </c>
      <c r="K12" s="148"/>
      <c r="L12" s="148">
        <v>1</v>
      </c>
      <c r="M12" s="148"/>
      <c r="N12" s="60">
        <v>2</v>
      </c>
      <c r="O12" s="60">
        <v>18</v>
      </c>
      <c r="P12" s="146"/>
      <c r="Q12" s="60">
        <v>11</v>
      </c>
    </row>
    <row r="13" spans="1:17" ht="15.75">
      <c r="A13" s="101" t="s">
        <v>61</v>
      </c>
      <c r="B13" s="146"/>
      <c r="C13" s="148">
        <v>133</v>
      </c>
      <c r="D13" s="148">
        <v>13</v>
      </c>
      <c r="E13" s="148">
        <v>201</v>
      </c>
      <c r="F13" s="148">
        <v>7</v>
      </c>
      <c r="G13" s="60">
        <v>354</v>
      </c>
      <c r="H13" s="60">
        <v>89</v>
      </c>
      <c r="I13" s="146"/>
      <c r="J13" s="148">
        <v>16</v>
      </c>
      <c r="K13" s="148"/>
      <c r="L13" s="148">
        <v>25</v>
      </c>
      <c r="M13" s="148">
        <v>1</v>
      </c>
      <c r="N13" s="60">
        <v>42</v>
      </c>
      <c r="O13" s="60">
        <v>11</v>
      </c>
      <c r="P13" s="146"/>
      <c r="Q13" s="60">
        <v>396</v>
      </c>
    </row>
    <row r="14" spans="1:17" ht="15.75">
      <c r="A14" s="101" t="s">
        <v>62</v>
      </c>
      <c r="B14" s="146"/>
      <c r="C14" s="148">
        <v>83</v>
      </c>
      <c r="D14" s="148">
        <v>12</v>
      </c>
      <c r="E14" s="148">
        <v>56</v>
      </c>
      <c r="F14" s="148">
        <v>7</v>
      </c>
      <c r="G14" s="60">
        <v>158</v>
      </c>
      <c r="H14" s="60">
        <v>97</v>
      </c>
      <c r="I14" s="146"/>
      <c r="J14" s="148">
        <v>1</v>
      </c>
      <c r="K14" s="148"/>
      <c r="L14" s="148">
        <v>3</v>
      </c>
      <c r="M14" s="148">
        <v>1</v>
      </c>
      <c r="N14" s="60">
        <v>5</v>
      </c>
      <c r="O14" s="60">
        <v>3</v>
      </c>
      <c r="P14" s="146"/>
      <c r="Q14" s="60">
        <v>163</v>
      </c>
    </row>
    <row r="15" spans="1:17" ht="15.75">
      <c r="A15" s="101" t="s">
        <v>63</v>
      </c>
      <c r="B15" s="146"/>
      <c r="C15" s="148">
        <v>97</v>
      </c>
      <c r="D15" s="148">
        <v>13</v>
      </c>
      <c r="E15" s="148">
        <v>81</v>
      </c>
      <c r="F15" s="148">
        <v>12</v>
      </c>
      <c r="G15" s="60">
        <v>203</v>
      </c>
      <c r="H15" s="60">
        <v>73</v>
      </c>
      <c r="I15" s="146"/>
      <c r="J15" s="148">
        <v>18</v>
      </c>
      <c r="K15" s="148">
        <v>10</v>
      </c>
      <c r="L15" s="148">
        <v>35</v>
      </c>
      <c r="M15" s="148">
        <v>12</v>
      </c>
      <c r="N15" s="60">
        <v>75</v>
      </c>
      <c r="O15" s="60">
        <v>27</v>
      </c>
      <c r="P15" s="146"/>
      <c r="Q15" s="60">
        <v>278</v>
      </c>
    </row>
    <row r="16" spans="1:17" ht="15.75">
      <c r="A16" s="101" t="s">
        <v>59</v>
      </c>
      <c r="B16" s="146"/>
      <c r="C16" s="148">
        <v>33</v>
      </c>
      <c r="D16" s="148">
        <v>3</v>
      </c>
      <c r="E16" s="148">
        <v>36</v>
      </c>
      <c r="F16" s="148">
        <v>2</v>
      </c>
      <c r="G16" s="60">
        <v>74</v>
      </c>
      <c r="H16" s="60">
        <v>100</v>
      </c>
      <c r="I16" s="146"/>
      <c r="J16" s="148"/>
      <c r="K16" s="148"/>
      <c r="L16" s="148"/>
      <c r="M16" s="148"/>
      <c r="N16" s="60">
        <v>0</v>
      </c>
      <c r="O16" s="60">
        <v>0</v>
      </c>
      <c r="P16" s="146"/>
      <c r="Q16" s="60">
        <v>74</v>
      </c>
    </row>
    <row r="17" spans="1:17" ht="15.75">
      <c r="A17" s="101" t="s">
        <v>60</v>
      </c>
      <c r="B17" s="146"/>
      <c r="C17" s="148">
        <v>4</v>
      </c>
      <c r="D17" s="148">
        <v>1</v>
      </c>
      <c r="E17" s="148">
        <v>5</v>
      </c>
      <c r="F17" s="148"/>
      <c r="G17" s="60">
        <v>10</v>
      </c>
      <c r="H17" s="60">
        <v>59</v>
      </c>
      <c r="I17" s="146"/>
      <c r="J17" s="148">
        <v>4</v>
      </c>
      <c r="K17" s="148"/>
      <c r="L17" s="148">
        <v>3</v>
      </c>
      <c r="M17" s="148"/>
      <c r="N17" s="60">
        <v>7</v>
      </c>
      <c r="O17" s="60">
        <v>41</v>
      </c>
      <c r="P17" s="146"/>
      <c r="Q17" s="60">
        <v>17</v>
      </c>
    </row>
    <row r="18" spans="1:17" ht="15.75">
      <c r="A18" s="101" t="s">
        <v>64</v>
      </c>
      <c r="B18" s="146"/>
      <c r="C18" s="148">
        <v>8</v>
      </c>
      <c r="D18" s="148">
        <v>2</v>
      </c>
      <c r="E18" s="148">
        <v>12</v>
      </c>
      <c r="F18" s="148">
        <v>2</v>
      </c>
      <c r="G18" s="60">
        <v>24</v>
      </c>
      <c r="H18" s="60">
        <v>100</v>
      </c>
      <c r="I18" s="146"/>
      <c r="J18" s="148"/>
      <c r="K18" s="148"/>
      <c r="L18" s="148"/>
      <c r="M18" s="148"/>
      <c r="N18" s="60">
        <v>0</v>
      </c>
      <c r="O18" s="60">
        <v>0</v>
      </c>
      <c r="P18" s="146"/>
      <c r="Q18" s="60">
        <v>24</v>
      </c>
    </row>
    <row r="19" spans="1:17" ht="15.75">
      <c r="A19" s="101" t="s">
        <v>69</v>
      </c>
      <c r="B19" s="146"/>
      <c r="C19" s="148">
        <v>58</v>
      </c>
      <c r="D19" s="148">
        <v>9</v>
      </c>
      <c r="E19" s="148">
        <v>110</v>
      </c>
      <c r="F19" s="148">
        <v>6</v>
      </c>
      <c r="G19" s="60">
        <v>183</v>
      </c>
      <c r="H19" s="60">
        <v>92</v>
      </c>
      <c r="I19" s="146"/>
      <c r="J19" s="148">
        <v>4</v>
      </c>
      <c r="K19" s="148">
        <v>2</v>
      </c>
      <c r="L19" s="148">
        <v>8</v>
      </c>
      <c r="M19" s="148">
        <v>1</v>
      </c>
      <c r="N19" s="60">
        <v>15</v>
      </c>
      <c r="O19" s="60">
        <v>8</v>
      </c>
      <c r="P19" s="146"/>
      <c r="Q19" s="60">
        <v>198</v>
      </c>
    </row>
    <row r="20" spans="1:17" ht="15.75">
      <c r="A20" s="101" t="s">
        <v>65</v>
      </c>
      <c r="B20" s="146"/>
      <c r="C20" s="148">
        <v>19</v>
      </c>
      <c r="D20" s="148">
        <v>1</v>
      </c>
      <c r="E20" s="148">
        <v>19</v>
      </c>
      <c r="F20" s="148">
        <v>1</v>
      </c>
      <c r="G20" s="60">
        <v>40</v>
      </c>
      <c r="H20" s="60">
        <v>93</v>
      </c>
      <c r="I20" s="146"/>
      <c r="J20" s="148">
        <v>1</v>
      </c>
      <c r="K20" s="148"/>
      <c r="L20" s="148">
        <v>2</v>
      </c>
      <c r="M20" s="148"/>
      <c r="N20" s="60">
        <v>3</v>
      </c>
      <c r="O20" s="60">
        <v>7</v>
      </c>
      <c r="P20" s="146"/>
      <c r="Q20" s="60">
        <v>43</v>
      </c>
    </row>
    <row r="21" spans="1:17" ht="15.75">
      <c r="A21" s="101" t="s">
        <v>66</v>
      </c>
      <c r="B21" s="146"/>
      <c r="C21" s="148">
        <v>4</v>
      </c>
      <c r="D21" s="148">
        <v>2</v>
      </c>
      <c r="E21" s="148">
        <v>1</v>
      </c>
      <c r="F21" s="148"/>
      <c r="G21" s="60">
        <v>7</v>
      </c>
      <c r="H21" s="60">
        <v>21</v>
      </c>
      <c r="I21" s="146"/>
      <c r="J21" s="148">
        <v>16</v>
      </c>
      <c r="K21" s="148"/>
      <c r="L21" s="148">
        <v>10</v>
      </c>
      <c r="M21" s="148"/>
      <c r="N21" s="60">
        <v>26</v>
      </c>
      <c r="O21" s="60">
        <v>79</v>
      </c>
      <c r="P21" s="146"/>
      <c r="Q21" s="60">
        <v>33</v>
      </c>
    </row>
    <row r="22" spans="1:17" ht="15.75">
      <c r="A22" s="101" t="s">
        <v>67</v>
      </c>
      <c r="B22" s="146"/>
      <c r="C22" s="148">
        <v>4</v>
      </c>
      <c r="D22" s="148"/>
      <c r="E22" s="148">
        <v>20</v>
      </c>
      <c r="F22" s="148">
        <v>1</v>
      </c>
      <c r="G22" s="60">
        <v>25</v>
      </c>
      <c r="H22" s="60">
        <v>93</v>
      </c>
      <c r="I22" s="146"/>
      <c r="J22" s="148">
        <v>1</v>
      </c>
      <c r="K22" s="148"/>
      <c r="L22" s="148">
        <v>1</v>
      </c>
      <c r="M22" s="148"/>
      <c r="N22" s="60">
        <v>2</v>
      </c>
      <c r="O22" s="60">
        <v>7</v>
      </c>
      <c r="P22" s="146"/>
      <c r="Q22" s="60">
        <v>27</v>
      </c>
    </row>
    <row r="23" spans="1:17" ht="15.75">
      <c r="A23" s="101" t="s">
        <v>68</v>
      </c>
      <c r="B23" s="146"/>
      <c r="C23" s="148">
        <v>36</v>
      </c>
      <c r="D23" s="148">
        <v>4</v>
      </c>
      <c r="E23" s="148">
        <v>35</v>
      </c>
      <c r="F23" s="148">
        <v>3</v>
      </c>
      <c r="G23" s="60">
        <v>78</v>
      </c>
      <c r="H23" s="60">
        <v>68</v>
      </c>
      <c r="I23" s="146"/>
      <c r="J23" s="148">
        <v>19</v>
      </c>
      <c r="K23" s="148">
        <v>1</v>
      </c>
      <c r="L23" s="148">
        <v>17</v>
      </c>
      <c r="M23" s="148"/>
      <c r="N23" s="60">
        <v>37</v>
      </c>
      <c r="O23" s="60">
        <v>32</v>
      </c>
      <c r="P23" s="146"/>
      <c r="Q23" s="60">
        <v>115</v>
      </c>
    </row>
    <row r="24" spans="1:17" ht="15.75">
      <c r="A24" s="101" t="s">
        <v>70</v>
      </c>
      <c r="B24" s="146"/>
      <c r="C24" s="148">
        <v>17</v>
      </c>
      <c r="D24" s="148">
        <v>1</v>
      </c>
      <c r="E24" s="148">
        <v>12</v>
      </c>
      <c r="F24" s="148"/>
      <c r="G24" s="60">
        <v>30</v>
      </c>
      <c r="H24" s="60">
        <v>47</v>
      </c>
      <c r="I24" s="146"/>
      <c r="J24" s="148">
        <v>22</v>
      </c>
      <c r="K24" s="148">
        <v>1</v>
      </c>
      <c r="L24" s="148">
        <v>10</v>
      </c>
      <c r="M24" s="148">
        <v>1</v>
      </c>
      <c r="N24" s="60">
        <v>34</v>
      </c>
      <c r="O24" s="60">
        <v>53</v>
      </c>
      <c r="P24" s="146"/>
      <c r="Q24" s="60">
        <v>64</v>
      </c>
    </row>
    <row r="25" spans="1:17" ht="15.75">
      <c r="A25" s="101" t="s">
        <v>71</v>
      </c>
      <c r="B25" s="146"/>
      <c r="C25" s="148">
        <v>2</v>
      </c>
      <c r="D25" s="148"/>
      <c r="E25" s="148">
        <v>10</v>
      </c>
      <c r="F25" s="148"/>
      <c r="G25" s="60">
        <v>12</v>
      </c>
      <c r="H25" s="60">
        <v>92</v>
      </c>
      <c r="I25" s="146"/>
      <c r="J25" s="148"/>
      <c r="K25" s="148"/>
      <c r="L25" s="148">
        <v>1</v>
      </c>
      <c r="M25" s="148"/>
      <c r="N25" s="60">
        <v>1</v>
      </c>
      <c r="O25" s="60">
        <v>8</v>
      </c>
      <c r="P25" s="146"/>
      <c r="Q25" s="60">
        <v>13</v>
      </c>
    </row>
    <row r="26" spans="1:17" ht="15.75">
      <c r="A26" s="101" t="s">
        <v>72</v>
      </c>
      <c r="B26" s="146"/>
      <c r="C26" s="148">
        <v>5</v>
      </c>
      <c r="D26" s="148">
        <v>1</v>
      </c>
      <c r="E26" s="148">
        <v>5</v>
      </c>
      <c r="F26" s="148"/>
      <c r="G26" s="60">
        <v>11</v>
      </c>
      <c r="H26" s="60">
        <v>92</v>
      </c>
      <c r="I26" s="146"/>
      <c r="J26" s="148"/>
      <c r="K26" s="148"/>
      <c r="L26" s="148">
        <v>1</v>
      </c>
      <c r="M26" s="148"/>
      <c r="N26" s="60">
        <v>1</v>
      </c>
      <c r="O26" s="60">
        <v>8</v>
      </c>
      <c r="P26" s="146"/>
      <c r="Q26" s="60">
        <v>12</v>
      </c>
    </row>
    <row r="27" spans="1:17" ht="15.75">
      <c r="A27" s="101" t="s">
        <v>73</v>
      </c>
      <c r="B27" s="146"/>
      <c r="C27" s="148">
        <v>101</v>
      </c>
      <c r="D27" s="148">
        <v>2</v>
      </c>
      <c r="E27" s="148">
        <v>95</v>
      </c>
      <c r="F27" s="148">
        <v>4</v>
      </c>
      <c r="G27" s="60">
        <v>202</v>
      </c>
      <c r="H27" s="60">
        <v>92</v>
      </c>
      <c r="I27" s="146"/>
      <c r="J27" s="148">
        <v>7</v>
      </c>
      <c r="K27" s="148">
        <v>1</v>
      </c>
      <c r="L27" s="148">
        <v>9</v>
      </c>
      <c r="M27" s="148">
        <v>1</v>
      </c>
      <c r="N27" s="60">
        <v>18</v>
      </c>
      <c r="O27" s="60">
        <v>8</v>
      </c>
      <c r="P27" s="146"/>
      <c r="Q27" s="60">
        <v>220</v>
      </c>
    </row>
    <row r="28" spans="1:17" ht="15.75">
      <c r="A28" s="101" t="s">
        <v>74</v>
      </c>
      <c r="B28" s="146"/>
      <c r="C28" s="148">
        <v>10</v>
      </c>
      <c r="D28" s="148">
        <v>3</v>
      </c>
      <c r="E28" s="148">
        <v>9</v>
      </c>
      <c r="F28" s="148"/>
      <c r="G28" s="60">
        <v>22</v>
      </c>
      <c r="H28" s="60">
        <v>100</v>
      </c>
      <c r="I28" s="146"/>
      <c r="J28" s="148"/>
      <c r="K28" s="148"/>
      <c r="L28" s="148"/>
      <c r="M28" s="148"/>
      <c r="N28" s="60">
        <v>0</v>
      </c>
      <c r="O28" s="60">
        <v>0</v>
      </c>
      <c r="P28" s="146"/>
      <c r="Q28" s="60">
        <v>22</v>
      </c>
    </row>
    <row r="29" spans="1:17" ht="15.75">
      <c r="A29" s="101" t="s">
        <v>75</v>
      </c>
      <c r="B29" s="146"/>
      <c r="C29" s="148">
        <v>21</v>
      </c>
      <c r="D29" s="148">
        <v>2</v>
      </c>
      <c r="E29" s="148">
        <v>6</v>
      </c>
      <c r="F29" s="148">
        <v>1</v>
      </c>
      <c r="G29" s="60">
        <v>30</v>
      </c>
      <c r="H29" s="60">
        <v>91</v>
      </c>
      <c r="I29" s="146"/>
      <c r="J29" s="148"/>
      <c r="K29" s="148">
        <v>1</v>
      </c>
      <c r="L29" s="148">
        <v>2</v>
      </c>
      <c r="M29" s="148"/>
      <c r="N29" s="60">
        <v>3</v>
      </c>
      <c r="O29" s="60">
        <v>9</v>
      </c>
      <c r="P29" s="146"/>
      <c r="Q29" s="60">
        <v>33</v>
      </c>
    </row>
    <row r="30" spans="1:17" ht="15.75">
      <c r="A30" s="101" t="s">
        <v>76</v>
      </c>
      <c r="B30" s="146"/>
      <c r="C30" s="148">
        <v>11</v>
      </c>
      <c r="D30" s="148">
        <v>1</v>
      </c>
      <c r="E30" s="148">
        <v>23</v>
      </c>
      <c r="F30" s="148"/>
      <c r="G30" s="60">
        <v>35</v>
      </c>
      <c r="H30" s="60">
        <v>92</v>
      </c>
      <c r="I30" s="146"/>
      <c r="J30" s="148"/>
      <c r="K30" s="148"/>
      <c r="L30" s="148">
        <v>3</v>
      </c>
      <c r="M30" s="148"/>
      <c r="N30" s="60">
        <v>3</v>
      </c>
      <c r="O30" s="60">
        <v>8</v>
      </c>
      <c r="P30" s="146"/>
      <c r="Q30" s="60">
        <v>38</v>
      </c>
    </row>
    <row r="31" spans="1:17" ht="15.75">
      <c r="A31" s="101" t="s">
        <v>77</v>
      </c>
      <c r="B31" s="146"/>
      <c r="C31" s="148">
        <v>56</v>
      </c>
      <c r="D31" s="148">
        <v>6</v>
      </c>
      <c r="E31" s="148">
        <v>17</v>
      </c>
      <c r="F31" s="148">
        <v>1</v>
      </c>
      <c r="G31" s="60">
        <v>80</v>
      </c>
      <c r="H31" s="60">
        <v>77</v>
      </c>
      <c r="I31" s="146"/>
      <c r="J31" s="148">
        <v>7</v>
      </c>
      <c r="K31" s="148"/>
      <c r="L31" s="148">
        <v>15</v>
      </c>
      <c r="M31" s="148">
        <v>2</v>
      </c>
      <c r="N31" s="60">
        <v>24</v>
      </c>
      <c r="O31" s="60">
        <v>23</v>
      </c>
      <c r="P31" s="146"/>
      <c r="Q31" s="60">
        <v>104</v>
      </c>
    </row>
    <row r="32" spans="1:17" ht="15.75">
      <c r="A32" s="101" t="s">
        <v>78</v>
      </c>
      <c r="B32" s="146"/>
      <c r="C32" s="148">
        <v>10</v>
      </c>
      <c r="D32" s="148">
        <v>2</v>
      </c>
      <c r="E32" s="148">
        <v>9</v>
      </c>
      <c r="F32" s="148">
        <v>2</v>
      </c>
      <c r="G32" s="60">
        <v>23</v>
      </c>
      <c r="H32" s="60">
        <v>96</v>
      </c>
      <c r="I32" s="146"/>
      <c r="J32" s="148">
        <v>1</v>
      </c>
      <c r="K32" s="148"/>
      <c r="L32" s="148"/>
      <c r="M32" s="148"/>
      <c r="N32" s="60">
        <v>1</v>
      </c>
      <c r="O32" s="60">
        <v>4</v>
      </c>
      <c r="P32" s="146"/>
      <c r="Q32" s="60">
        <v>24</v>
      </c>
    </row>
    <row r="33" spans="1:17" ht="15.75">
      <c r="A33" s="101" t="s">
        <v>79</v>
      </c>
      <c r="B33" s="146"/>
      <c r="C33" s="148">
        <v>4</v>
      </c>
      <c r="D33" s="148"/>
      <c r="E33" s="148">
        <v>5</v>
      </c>
      <c r="F33" s="148">
        <v>1</v>
      </c>
      <c r="G33" s="60">
        <v>10</v>
      </c>
      <c r="H33" s="60">
        <v>53</v>
      </c>
      <c r="I33" s="146"/>
      <c r="J33" s="148">
        <v>5</v>
      </c>
      <c r="K33" s="148"/>
      <c r="L33" s="148">
        <v>3</v>
      </c>
      <c r="M33" s="148">
        <v>1</v>
      </c>
      <c r="N33" s="60">
        <v>9</v>
      </c>
      <c r="O33" s="60">
        <v>47</v>
      </c>
      <c r="P33" s="146"/>
      <c r="Q33" s="60">
        <v>19</v>
      </c>
    </row>
    <row r="34" spans="1:17" ht="15.75">
      <c r="A34" s="101" t="s">
        <v>80</v>
      </c>
      <c r="B34" s="146"/>
      <c r="C34" s="148">
        <v>39</v>
      </c>
      <c r="D34" s="148">
        <v>6</v>
      </c>
      <c r="E34" s="148">
        <v>66</v>
      </c>
      <c r="F34" s="148">
        <v>6</v>
      </c>
      <c r="G34" s="60">
        <v>117</v>
      </c>
      <c r="H34" s="60">
        <v>94</v>
      </c>
      <c r="I34" s="146"/>
      <c r="J34" s="148"/>
      <c r="K34" s="148">
        <v>1</v>
      </c>
      <c r="L34" s="148">
        <v>2</v>
      </c>
      <c r="M34" s="148">
        <v>5</v>
      </c>
      <c r="N34" s="60">
        <v>8</v>
      </c>
      <c r="O34" s="60">
        <v>6</v>
      </c>
      <c r="P34" s="146"/>
      <c r="Q34" s="60">
        <v>125</v>
      </c>
    </row>
    <row r="35" spans="1:17" ht="15.75">
      <c r="A35" s="101" t="s">
        <v>81</v>
      </c>
      <c r="B35" s="146"/>
      <c r="C35" s="148">
        <v>11</v>
      </c>
      <c r="D35" s="148">
        <v>4</v>
      </c>
      <c r="E35" s="148">
        <v>28</v>
      </c>
      <c r="F35" s="148"/>
      <c r="G35" s="60">
        <v>43</v>
      </c>
      <c r="H35" s="60">
        <v>93</v>
      </c>
      <c r="I35" s="146"/>
      <c r="J35" s="148">
        <v>2</v>
      </c>
      <c r="K35" s="148"/>
      <c r="L35" s="148">
        <v>1</v>
      </c>
      <c r="M35" s="148"/>
      <c r="N35" s="60">
        <v>3</v>
      </c>
      <c r="O35" s="60">
        <v>7</v>
      </c>
      <c r="P35" s="146"/>
      <c r="Q35" s="60">
        <v>46</v>
      </c>
    </row>
    <row r="36" spans="1:17" ht="15.75">
      <c r="A36" s="101" t="s">
        <v>82</v>
      </c>
      <c r="B36" s="146"/>
      <c r="C36" s="148">
        <v>16</v>
      </c>
      <c r="D36" s="148">
        <v>2</v>
      </c>
      <c r="E36" s="148">
        <v>56</v>
      </c>
      <c r="F36" s="148">
        <v>2</v>
      </c>
      <c r="G36" s="60">
        <v>76</v>
      </c>
      <c r="H36" s="60">
        <v>75</v>
      </c>
      <c r="I36" s="146"/>
      <c r="J36" s="148">
        <v>7</v>
      </c>
      <c r="K36" s="148"/>
      <c r="L36" s="148">
        <v>18</v>
      </c>
      <c r="M36" s="148">
        <v>1</v>
      </c>
      <c r="N36" s="60">
        <v>26</v>
      </c>
      <c r="O36" s="60">
        <v>25</v>
      </c>
      <c r="P36" s="146"/>
      <c r="Q36" s="60">
        <v>102</v>
      </c>
    </row>
    <row r="37" spans="1:17" ht="15.75">
      <c r="A37" s="101" t="s">
        <v>83</v>
      </c>
      <c r="B37" s="146"/>
      <c r="C37" s="148">
        <v>3</v>
      </c>
      <c r="D37" s="148"/>
      <c r="E37" s="148"/>
      <c r="F37" s="148"/>
      <c r="G37" s="60">
        <v>3</v>
      </c>
      <c r="H37" s="60">
        <v>50</v>
      </c>
      <c r="I37" s="146"/>
      <c r="J37" s="148">
        <v>2</v>
      </c>
      <c r="K37" s="148"/>
      <c r="L37" s="148">
        <v>1</v>
      </c>
      <c r="M37" s="148"/>
      <c r="N37" s="60">
        <v>3</v>
      </c>
      <c r="O37" s="60">
        <v>50</v>
      </c>
      <c r="P37" s="146"/>
      <c r="Q37" s="60">
        <v>6</v>
      </c>
    </row>
    <row r="38" spans="1:17" ht="15.75">
      <c r="A38" s="101" t="s">
        <v>84</v>
      </c>
      <c r="B38" s="146"/>
      <c r="C38" s="148">
        <v>54</v>
      </c>
      <c r="D38" s="148">
        <v>1</v>
      </c>
      <c r="E38" s="148">
        <v>3</v>
      </c>
      <c r="F38" s="148"/>
      <c r="G38" s="60">
        <v>58</v>
      </c>
      <c r="H38" s="60">
        <v>98</v>
      </c>
      <c r="I38" s="146"/>
      <c r="J38" s="148">
        <v>1</v>
      </c>
      <c r="K38" s="148"/>
      <c r="L38" s="148"/>
      <c r="M38" s="148"/>
      <c r="N38" s="60">
        <v>1</v>
      </c>
      <c r="O38" s="60">
        <v>2</v>
      </c>
      <c r="P38" s="146"/>
      <c r="Q38" s="60">
        <v>59</v>
      </c>
    </row>
    <row r="39" spans="1:17" ht="15.75">
      <c r="A39" s="101" t="s">
        <v>85</v>
      </c>
      <c r="B39" s="146"/>
      <c r="C39" s="148">
        <v>6</v>
      </c>
      <c r="D39" s="148"/>
      <c r="E39" s="148">
        <v>8</v>
      </c>
      <c r="F39" s="148">
        <v>1</v>
      </c>
      <c r="G39" s="60">
        <v>15</v>
      </c>
      <c r="H39" s="60">
        <v>83</v>
      </c>
      <c r="I39" s="146"/>
      <c r="J39" s="148"/>
      <c r="K39" s="148"/>
      <c r="L39" s="148">
        <v>3</v>
      </c>
      <c r="M39" s="148"/>
      <c r="N39" s="60">
        <v>3</v>
      </c>
      <c r="O39" s="60">
        <v>17</v>
      </c>
      <c r="P39" s="146"/>
      <c r="Q39" s="60">
        <v>18</v>
      </c>
    </row>
    <row r="40" spans="1:17" ht="15.75">
      <c r="A40" s="101" t="s">
        <v>86</v>
      </c>
      <c r="B40" s="146"/>
      <c r="C40" s="148">
        <v>6</v>
      </c>
      <c r="D40" s="148">
        <v>1</v>
      </c>
      <c r="E40" s="148">
        <v>7</v>
      </c>
      <c r="F40" s="148"/>
      <c r="G40" s="60">
        <v>14</v>
      </c>
      <c r="H40" s="60">
        <v>29</v>
      </c>
      <c r="I40" s="146"/>
      <c r="J40" s="148">
        <v>13</v>
      </c>
      <c r="K40" s="148"/>
      <c r="L40" s="148">
        <v>22</v>
      </c>
      <c r="M40" s="148"/>
      <c r="N40" s="60">
        <v>35</v>
      </c>
      <c r="O40" s="60">
        <v>71</v>
      </c>
      <c r="P40" s="146"/>
      <c r="Q40" s="60">
        <v>49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192</v>
      </c>
      <c r="B42" s="54"/>
      <c r="C42" s="71">
        <v>990</v>
      </c>
      <c r="D42" s="71">
        <v>112</v>
      </c>
      <c r="E42" s="72">
        <v>1111</v>
      </c>
      <c r="F42" s="71">
        <v>65</v>
      </c>
      <c r="G42" s="72">
        <v>2278</v>
      </c>
      <c r="H42" s="71">
        <v>80</v>
      </c>
      <c r="I42" s="145"/>
      <c r="J42" s="71">
        <v>280</v>
      </c>
      <c r="K42" s="71">
        <v>33</v>
      </c>
      <c r="L42" s="71">
        <v>230</v>
      </c>
      <c r="M42" s="71">
        <v>39</v>
      </c>
      <c r="N42" s="71">
        <v>582</v>
      </c>
      <c r="O42" s="71">
        <v>20</v>
      </c>
      <c r="P42" s="145"/>
      <c r="Q42" s="72">
        <v>2860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365</v>
      </c>
      <c r="B44" s="54"/>
      <c r="C44" s="148"/>
      <c r="D44" s="148"/>
      <c r="E44" s="148">
        <v>2</v>
      </c>
      <c r="F44" s="148"/>
      <c r="G44" s="60">
        <v>2</v>
      </c>
      <c r="H44" s="60">
        <v>18</v>
      </c>
      <c r="I44" s="54"/>
      <c r="J44" s="148">
        <v>5</v>
      </c>
      <c r="K44" s="148"/>
      <c r="L44" s="148">
        <v>4</v>
      </c>
      <c r="M44" s="148"/>
      <c r="N44" s="60">
        <v>9</v>
      </c>
      <c r="O44" s="60">
        <v>82</v>
      </c>
      <c r="P44" s="54"/>
      <c r="Q44" s="60">
        <v>11</v>
      </c>
    </row>
    <row r="45" spans="1:17" ht="15.75">
      <c r="A45" s="101" t="s">
        <v>183</v>
      </c>
      <c r="B45" s="54"/>
      <c r="C45" s="148">
        <v>4</v>
      </c>
      <c r="D45" s="148"/>
      <c r="E45" s="148">
        <v>13</v>
      </c>
      <c r="F45" s="148"/>
      <c r="G45" s="60">
        <v>17</v>
      </c>
      <c r="H45" s="60">
        <v>50</v>
      </c>
      <c r="I45" s="54"/>
      <c r="J45" s="148">
        <v>6</v>
      </c>
      <c r="K45" s="148"/>
      <c r="L45" s="148">
        <v>11</v>
      </c>
      <c r="M45" s="148"/>
      <c r="N45" s="60">
        <v>17</v>
      </c>
      <c r="O45" s="60">
        <v>50</v>
      </c>
      <c r="P45" s="54"/>
      <c r="Q45" s="60">
        <v>34</v>
      </c>
    </row>
    <row r="46" spans="1:17" ht="15.75">
      <c r="A46" s="101" t="s">
        <v>184</v>
      </c>
      <c r="B46" s="54"/>
      <c r="C46" s="148">
        <v>2</v>
      </c>
      <c r="D46" s="148"/>
      <c r="E46" s="148">
        <v>10</v>
      </c>
      <c r="F46" s="148"/>
      <c r="G46" s="60">
        <v>12</v>
      </c>
      <c r="H46" s="60">
        <v>52</v>
      </c>
      <c r="I46" s="54"/>
      <c r="J46" s="148">
        <v>2</v>
      </c>
      <c r="K46" s="148"/>
      <c r="L46" s="148">
        <v>9</v>
      </c>
      <c r="M46" s="148"/>
      <c r="N46" s="60">
        <v>11</v>
      </c>
      <c r="O46" s="60">
        <v>48</v>
      </c>
      <c r="P46" s="54"/>
      <c r="Q46" s="60">
        <v>23</v>
      </c>
    </row>
    <row r="47" spans="1:17" ht="15.75">
      <c r="A47" s="101" t="s">
        <v>366</v>
      </c>
      <c r="B47" s="54"/>
      <c r="C47" s="148"/>
      <c r="D47" s="148"/>
      <c r="E47" s="148">
        <v>2</v>
      </c>
      <c r="F47" s="148"/>
      <c r="G47" s="60">
        <v>2</v>
      </c>
      <c r="H47" s="60">
        <v>67</v>
      </c>
      <c r="I47" s="54"/>
      <c r="J47" s="148"/>
      <c r="K47" s="148"/>
      <c r="L47" s="148">
        <v>1</v>
      </c>
      <c r="M47" s="148"/>
      <c r="N47" s="60">
        <v>1</v>
      </c>
      <c r="O47" s="60">
        <v>33</v>
      </c>
      <c r="P47" s="54"/>
      <c r="Q47" s="60">
        <v>3</v>
      </c>
    </row>
    <row r="48" spans="1:17" ht="15.75">
      <c r="A48" s="101" t="s">
        <v>185</v>
      </c>
      <c r="B48" s="54"/>
      <c r="C48" s="148">
        <v>2</v>
      </c>
      <c r="D48" s="148"/>
      <c r="E48" s="148"/>
      <c r="F48" s="148"/>
      <c r="G48" s="60">
        <v>2</v>
      </c>
      <c r="H48" s="60">
        <v>50</v>
      </c>
      <c r="I48" s="54"/>
      <c r="J48" s="148"/>
      <c r="K48" s="148"/>
      <c r="L48" s="148">
        <v>2</v>
      </c>
      <c r="M48" s="148"/>
      <c r="N48" s="60">
        <v>2</v>
      </c>
      <c r="O48" s="60">
        <v>50</v>
      </c>
      <c r="P48" s="54"/>
      <c r="Q48" s="60">
        <v>4</v>
      </c>
    </row>
    <row r="49" spans="1:17" ht="15.75">
      <c r="A49" s="101" t="s">
        <v>186</v>
      </c>
      <c r="B49" s="54"/>
      <c r="C49" s="148">
        <v>1</v>
      </c>
      <c r="D49" s="148"/>
      <c r="E49" s="148">
        <v>2</v>
      </c>
      <c r="F49" s="148"/>
      <c r="G49" s="60">
        <v>3</v>
      </c>
      <c r="H49" s="60">
        <v>5</v>
      </c>
      <c r="I49" s="54"/>
      <c r="J49" s="148">
        <v>12</v>
      </c>
      <c r="K49" s="148"/>
      <c r="L49" s="148">
        <v>43</v>
      </c>
      <c r="M49" s="148"/>
      <c r="N49" s="60">
        <v>55</v>
      </c>
      <c r="O49" s="60">
        <v>95</v>
      </c>
      <c r="P49" s="54"/>
      <c r="Q49" s="60">
        <v>58</v>
      </c>
    </row>
    <row r="50" spans="1:17" ht="15.75">
      <c r="A50" s="101" t="s">
        <v>187</v>
      </c>
      <c r="B50" s="54"/>
      <c r="C50" s="148">
        <v>4</v>
      </c>
      <c r="D50" s="148"/>
      <c r="E50" s="148">
        <v>5</v>
      </c>
      <c r="F50" s="148"/>
      <c r="G50" s="60">
        <v>9</v>
      </c>
      <c r="H50" s="60">
        <v>33</v>
      </c>
      <c r="I50" s="54"/>
      <c r="J50" s="148">
        <v>9</v>
      </c>
      <c r="K50" s="148"/>
      <c r="L50" s="148">
        <v>9</v>
      </c>
      <c r="M50" s="148"/>
      <c r="N50" s="60">
        <v>18</v>
      </c>
      <c r="O50" s="60">
        <v>67</v>
      </c>
      <c r="P50" s="54"/>
      <c r="Q50" s="60">
        <v>27</v>
      </c>
    </row>
    <row r="51" spans="1:17" ht="15.75">
      <c r="A51" s="101" t="s">
        <v>188</v>
      </c>
      <c r="B51" s="54"/>
      <c r="C51" s="148">
        <v>7</v>
      </c>
      <c r="D51" s="148"/>
      <c r="E51" s="148">
        <v>11</v>
      </c>
      <c r="F51" s="148"/>
      <c r="G51" s="60">
        <v>18</v>
      </c>
      <c r="H51" s="60">
        <v>42</v>
      </c>
      <c r="I51" s="54"/>
      <c r="J51" s="148">
        <v>20</v>
      </c>
      <c r="K51" s="148"/>
      <c r="L51" s="148">
        <v>5</v>
      </c>
      <c r="M51" s="148"/>
      <c r="N51" s="60">
        <v>25</v>
      </c>
      <c r="O51" s="60">
        <v>58</v>
      </c>
      <c r="P51" s="54"/>
      <c r="Q51" s="60">
        <v>43</v>
      </c>
    </row>
    <row r="52" spans="1:17" ht="15.75">
      <c r="A52" s="101" t="s">
        <v>189</v>
      </c>
      <c r="B52" s="54"/>
      <c r="C52" s="148">
        <v>7</v>
      </c>
      <c r="D52" s="148"/>
      <c r="E52" s="148">
        <v>16</v>
      </c>
      <c r="F52" s="148"/>
      <c r="G52" s="60">
        <v>23</v>
      </c>
      <c r="H52" s="60">
        <v>52</v>
      </c>
      <c r="I52" s="54"/>
      <c r="J52" s="148">
        <v>14</v>
      </c>
      <c r="K52" s="148"/>
      <c r="L52" s="148">
        <v>7</v>
      </c>
      <c r="M52" s="148"/>
      <c r="N52" s="60">
        <v>21</v>
      </c>
      <c r="O52" s="60">
        <v>48</v>
      </c>
      <c r="P52" s="54"/>
      <c r="Q52" s="60">
        <v>44</v>
      </c>
    </row>
    <row r="53" spans="1:17" ht="15.75">
      <c r="A53" s="101" t="s">
        <v>181</v>
      </c>
      <c r="B53" s="54"/>
      <c r="C53" s="148">
        <v>9</v>
      </c>
      <c r="D53" s="148"/>
      <c r="E53" s="148">
        <v>18</v>
      </c>
      <c r="F53" s="148"/>
      <c r="G53" s="60">
        <v>27</v>
      </c>
      <c r="H53" s="60">
        <v>45</v>
      </c>
      <c r="I53" s="54"/>
      <c r="J53" s="148">
        <v>8</v>
      </c>
      <c r="K53" s="148"/>
      <c r="L53" s="148">
        <v>25</v>
      </c>
      <c r="M53" s="148"/>
      <c r="N53" s="60">
        <v>33</v>
      </c>
      <c r="O53" s="60">
        <v>55</v>
      </c>
      <c r="P53" s="54"/>
      <c r="Q53" s="60">
        <v>60</v>
      </c>
    </row>
    <row r="54" spans="1:17" ht="15.75">
      <c r="A54" s="101" t="s">
        <v>180</v>
      </c>
      <c r="B54" s="54"/>
      <c r="C54" s="148"/>
      <c r="D54" s="148">
        <v>1</v>
      </c>
      <c r="E54" s="148"/>
      <c r="F54" s="148">
        <v>6</v>
      </c>
      <c r="G54" s="60">
        <v>7</v>
      </c>
      <c r="H54" s="60">
        <v>24</v>
      </c>
      <c r="I54" s="54"/>
      <c r="J54" s="148"/>
      <c r="K54" s="148">
        <v>10</v>
      </c>
      <c r="L54" s="148"/>
      <c r="M54" s="148">
        <v>12</v>
      </c>
      <c r="N54" s="60">
        <v>22</v>
      </c>
      <c r="O54" s="60">
        <v>76</v>
      </c>
      <c r="P54" s="54"/>
      <c r="Q54" s="60">
        <v>29</v>
      </c>
    </row>
    <row r="55" spans="1:17" ht="15.75">
      <c r="A55" s="101" t="s">
        <v>182</v>
      </c>
      <c r="B55" s="54"/>
      <c r="C55" s="148">
        <v>1</v>
      </c>
      <c r="D55" s="148"/>
      <c r="E55" s="148">
        <v>8</v>
      </c>
      <c r="F55" s="148"/>
      <c r="G55" s="60">
        <v>9</v>
      </c>
      <c r="H55" s="60">
        <v>17</v>
      </c>
      <c r="I55" s="54"/>
      <c r="J55" s="148">
        <v>25</v>
      </c>
      <c r="K55" s="148"/>
      <c r="L55" s="148">
        <v>19</v>
      </c>
      <c r="M55" s="148"/>
      <c r="N55" s="60">
        <v>44</v>
      </c>
      <c r="O55" s="60">
        <v>83</v>
      </c>
      <c r="P55" s="54"/>
      <c r="Q55" s="60">
        <v>53</v>
      </c>
    </row>
    <row r="56" spans="1:17" ht="15.75">
      <c r="A56" s="101" t="s">
        <v>179</v>
      </c>
      <c r="B56" s="54"/>
      <c r="C56" s="148">
        <v>3</v>
      </c>
      <c r="D56" s="148"/>
      <c r="E56" s="148">
        <v>17</v>
      </c>
      <c r="F56" s="148"/>
      <c r="G56" s="60">
        <v>20</v>
      </c>
      <c r="H56" s="60">
        <v>23</v>
      </c>
      <c r="I56" s="54"/>
      <c r="J56" s="148">
        <v>22</v>
      </c>
      <c r="K56" s="148"/>
      <c r="L56" s="148">
        <v>46</v>
      </c>
      <c r="M56" s="148"/>
      <c r="N56" s="60">
        <v>68</v>
      </c>
      <c r="O56" s="60">
        <v>77</v>
      </c>
      <c r="P56" s="54"/>
      <c r="Q56" s="60">
        <v>88</v>
      </c>
    </row>
    <row r="57" spans="1:17" ht="15.75">
      <c r="A57" s="101" t="s">
        <v>190</v>
      </c>
      <c r="B57" s="54"/>
      <c r="C57" s="148"/>
      <c r="D57" s="148"/>
      <c r="E57" s="148"/>
      <c r="F57" s="148"/>
      <c r="G57" s="60">
        <v>0</v>
      </c>
      <c r="H57" s="60">
        <v>0</v>
      </c>
      <c r="I57" s="54"/>
      <c r="J57" s="148"/>
      <c r="K57" s="148"/>
      <c r="L57" s="148">
        <v>3</v>
      </c>
      <c r="M57" s="148"/>
      <c r="N57" s="60">
        <v>3</v>
      </c>
      <c r="O57" s="60">
        <v>100</v>
      </c>
      <c r="P57" s="54"/>
      <c r="Q57" s="60">
        <v>3</v>
      </c>
    </row>
    <row r="58" spans="1:17" ht="8.1" customHeight="1">
      <c r="A58" s="138"/>
      <c r="B58" s="54"/>
      <c r="C58" s="150"/>
      <c r="D58" s="150"/>
      <c r="E58" s="150"/>
      <c r="F58" s="150"/>
      <c r="G58" s="157"/>
      <c r="H58" s="157"/>
      <c r="I58" s="54"/>
      <c r="J58" s="150"/>
      <c r="K58" s="150"/>
      <c r="L58" s="150"/>
      <c r="M58" s="150"/>
      <c r="N58" s="157"/>
      <c r="O58" s="157"/>
      <c r="P58" s="54"/>
      <c r="Q58" s="157"/>
    </row>
    <row r="59" spans="1:17" ht="15.75">
      <c r="A59" s="178" t="s">
        <v>192</v>
      </c>
      <c r="B59" s="54"/>
      <c r="C59" s="166">
        <v>40</v>
      </c>
      <c r="D59" s="166">
        <v>1</v>
      </c>
      <c r="E59" s="166">
        <v>104</v>
      </c>
      <c r="F59" s="166">
        <v>6</v>
      </c>
      <c r="G59" s="166">
        <v>151</v>
      </c>
      <c r="H59" s="166">
        <f>G59*100/Q59</f>
        <v>31.458333333333332</v>
      </c>
      <c r="I59" s="54"/>
      <c r="J59" s="166">
        <v>123</v>
      </c>
      <c r="K59" s="166">
        <v>10</v>
      </c>
      <c r="L59" s="166">
        <v>184</v>
      </c>
      <c r="M59" s="166">
        <v>12</v>
      </c>
      <c r="N59" s="166">
        <v>329</v>
      </c>
      <c r="O59" s="166">
        <f>N59*100/Q59</f>
        <v>68.541666666666671</v>
      </c>
      <c r="P59" s="54"/>
      <c r="Q59" s="154">
        <v>480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145"/>
      <c r="C61" s="72">
        <v>1030</v>
      </c>
      <c r="D61" s="71">
        <v>113</v>
      </c>
      <c r="E61" s="72">
        <v>1215</v>
      </c>
      <c r="F61" s="71">
        <v>71</v>
      </c>
      <c r="G61" s="72">
        <v>2429</v>
      </c>
      <c r="H61" s="71">
        <v>73</v>
      </c>
      <c r="I61" s="145"/>
      <c r="J61" s="71">
        <v>403</v>
      </c>
      <c r="K61" s="71">
        <v>43</v>
      </c>
      <c r="L61" s="71">
        <v>414</v>
      </c>
      <c r="M61" s="71">
        <v>51</v>
      </c>
      <c r="N61" s="71">
        <v>911</v>
      </c>
      <c r="O61" s="71">
        <v>27</v>
      </c>
      <c r="P61" s="145"/>
      <c r="Q61" s="72">
        <v>3340</v>
      </c>
    </row>
    <row r="62" spans="1:17">
      <c r="A62" s="54"/>
    </row>
    <row r="63" spans="1:17" ht="14.1" customHeight="1">
      <c r="A63" s="159" t="s">
        <v>275</v>
      </c>
    </row>
    <row r="64" spans="1:17" ht="14.1" customHeight="1">
      <c r="A64" s="159" t="s">
        <v>512</v>
      </c>
    </row>
    <row r="65" spans="1:1" ht="14.1" customHeight="1">
      <c r="A65" s="159" t="s">
        <v>264</v>
      </c>
    </row>
    <row r="66" spans="1:1" ht="14.1" customHeight="1">
      <c r="A66" s="159" t="s">
        <v>265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D234-A86B-4932-A25B-3E3322CDE03B}">
  <sheetPr codeName="Hoja39"/>
  <dimension ref="A1:M97"/>
  <sheetViews>
    <sheetView view="pageBreakPreview" zoomScaleNormal="100" zoomScaleSheetLayoutView="100" workbookViewId="0">
      <selection activeCell="P87" sqref="P8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6.25" customHeight="1">
      <c r="A2" s="523" t="s">
        <v>513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368</v>
      </c>
      <c r="B5" s="75" t="s">
        <v>90</v>
      </c>
    </row>
    <row r="6" spans="1:13" ht="5.0999999999999996" customHeight="1">
      <c r="A6" s="75" t="s">
        <v>56</v>
      </c>
      <c r="B6" s="75">
        <v>478</v>
      </c>
    </row>
    <row r="7" spans="1:13" ht="5.0999999999999996" customHeight="1">
      <c r="A7" s="75" t="s">
        <v>61</v>
      </c>
      <c r="B7" s="75">
        <v>396</v>
      </c>
    </row>
    <row r="8" spans="1:13" ht="5.0999999999999996" customHeight="1">
      <c r="A8" s="75" t="s">
        <v>63</v>
      </c>
      <c r="B8" s="75">
        <v>278</v>
      </c>
    </row>
    <row r="9" spans="1:13" ht="5.0999999999999996" customHeight="1">
      <c r="A9" s="75" t="s">
        <v>73</v>
      </c>
      <c r="B9" s="75">
        <v>220</v>
      </c>
    </row>
    <row r="10" spans="1:13" ht="5.0999999999999996" customHeight="1">
      <c r="A10" s="75" t="s">
        <v>69</v>
      </c>
      <c r="B10" s="75">
        <v>198</v>
      </c>
    </row>
    <row r="11" spans="1:13" ht="5.0999999999999996" customHeight="1">
      <c r="A11" s="75" t="s">
        <v>62</v>
      </c>
      <c r="B11" s="75">
        <v>163</v>
      </c>
    </row>
    <row r="12" spans="1:13" ht="5.0999999999999996" customHeight="1">
      <c r="A12" s="75" t="s">
        <v>80</v>
      </c>
      <c r="B12" s="75">
        <v>125</v>
      </c>
    </row>
    <row r="13" spans="1:13" ht="5.0999999999999996" customHeight="1">
      <c r="A13" s="75" t="s">
        <v>68</v>
      </c>
      <c r="B13" s="75">
        <v>115</v>
      </c>
    </row>
    <row r="14" spans="1:13" ht="5.0999999999999996" customHeight="1">
      <c r="A14" s="75" t="s">
        <v>77</v>
      </c>
      <c r="B14" s="75">
        <v>104</v>
      </c>
    </row>
    <row r="15" spans="1:13" ht="5.0999999999999996" customHeight="1">
      <c r="A15" s="75" t="s">
        <v>82</v>
      </c>
      <c r="B15" s="75">
        <v>102</v>
      </c>
    </row>
    <row r="16" spans="1:13" ht="5.0999999999999996" customHeight="1">
      <c r="A16" s="75" t="s">
        <v>179</v>
      </c>
      <c r="B16" s="75">
        <v>88</v>
      </c>
    </row>
    <row r="17" spans="1:11" ht="5.0999999999999996" customHeight="1">
      <c r="A17" s="75" t="s">
        <v>59</v>
      </c>
      <c r="B17" s="75">
        <v>74</v>
      </c>
      <c r="J17" s="522" t="s">
        <v>266</v>
      </c>
      <c r="K17" s="521">
        <v>3340</v>
      </c>
    </row>
    <row r="18" spans="1:11" ht="5.0999999999999996" customHeight="1">
      <c r="A18" s="75" t="s">
        <v>70</v>
      </c>
      <c r="B18" s="75">
        <v>64</v>
      </c>
      <c r="J18" s="522"/>
      <c r="K18" s="521"/>
    </row>
    <row r="19" spans="1:11" ht="5.0999999999999996" customHeight="1">
      <c r="A19" s="75" t="s">
        <v>181</v>
      </c>
      <c r="B19" s="75">
        <v>60</v>
      </c>
      <c r="J19" s="522"/>
      <c r="K19" s="521"/>
    </row>
    <row r="20" spans="1:11" ht="5.0999999999999996" customHeight="1">
      <c r="A20" s="75" t="s">
        <v>84</v>
      </c>
      <c r="B20" s="75">
        <v>59</v>
      </c>
    </row>
    <row r="21" spans="1:11" ht="5.0999999999999996" customHeight="1">
      <c r="A21" s="75" t="s">
        <v>186</v>
      </c>
      <c r="B21" s="75">
        <v>58</v>
      </c>
    </row>
    <row r="22" spans="1:11" ht="5.0999999999999996" customHeight="1">
      <c r="A22" s="75" t="s">
        <v>182</v>
      </c>
      <c r="B22" s="75">
        <v>53</v>
      </c>
    </row>
    <row r="23" spans="1:11" ht="5.0999999999999996" customHeight="1">
      <c r="A23" s="75" t="s">
        <v>86</v>
      </c>
      <c r="B23" s="75">
        <v>49</v>
      </c>
    </row>
    <row r="24" spans="1:11" ht="5.0999999999999996" customHeight="1">
      <c r="A24" s="75" t="s">
        <v>81</v>
      </c>
      <c r="B24" s="75">
        <v>46</v>
      </c>
    </row>
    <row r="25" spans="1:11" ht="5.0999999999999996" customHeight="1">
      <c r="A25" s="75" t="s">
        <v>189</v>
      </c>
      <c r="B25" s="75">
        <v>44</v>
      </c>
    </row>
    <row r="26" spans="1:11" ht="5.0999999999999996" customHeight="1">
      <c r="A26" s="75" t="s">
        <v>65</v>
      </c>
      <c r="B26" s="75">
        <v>43</v>
      </c>
    </row>
    <row r="27" spans="1:11" ht="5.0999999999999996" customHeight="1">
      <c r="A27" s="75" t="s">
        <v>188</v>
      </c>
      <c r="B27" s="75">
        <v>43</v>
      </c>
    </row>
    <row r="28" spans="1:11" ht="5.0999999999999996" customHeight="1">
      <c r="A28" s="75" t="s">
        <v>76</v>
      </c>
      <c r="B28" s="75">
        <v>38</v>
      </c>
    </row>
    <row r="29" spans="1:11" ht="5.0999999999999996" customHeight="1">
      <c r="A29" s="75" t="s">
        <v>55</v>
      </c>
      <c r="B29" s="75">
        <v>37</v>
      </c>
    </row>
    <row r="30" spans="1:11" ht="5.0999999999999996" customHeight="1">
      <c r="A30" s="75" t="s">
        <v>183</v>
      </c>
      <c r="B30" s="75">
        <v>34</v>
      </c>
    </row>
    <row r="31" spans="1:11" ht="5.0999999999999996" customHeight="1">
      <c r="A31" s="75" t="s">
        <v>75</v>
      </c>
      <c r="B31" s="75">
        <v>33</v>
      </c>
    </row>
    <row r="32" spans="1:11" ht="5.0999999999999996" customHeight="1">
      <c r="A32" s="75" t="s">
        <v>66</v>
      </c>
      <c r="B32" s="75">
        <v>33</v>
      </c>
    </row>
    <row r="33" spans="1:2" ht="5.0999999999999996" customHeight="1">
      <c r="A33" s="75" t="s">
        <v>180</v>
      </c>
      <c r="B33" s="75">
        <v>29</v>
      </c>
    </row>
    <row r="34" spans="1:2" ht="5.0999999999999996" customHeight="1">
      <c r="A34" s="75" t="s">
        <v>187</v>
      </c>
      <c r="B34" s="75">
        <v>27</v>
      </c>
    </row>
    <row r="35" spans="1:2" ht="5.0999999999999996" customHeight="1">
      <c r="A35" s="75" t="s">
        <v>67</v>
      </c>
      <c r="B35" s="75">
        <v>27</v>
      </c>
    </row>
    <row r="36" spans="1:2" ht="5.0999999999999996" customHeight="1">
      <c r="A36" s="75" t="s">
        <v>64</v>
      </c>
      <c r="B36" s="75">
        <v>24</v>
      </c>
    </row>
    <row r="37" spans="1:2" ht="5.0999999999999996" customHeight="1">
      <c r="A37" s="75" t="s">
        <v>78</v>
      </c>
      <c r="B37" s="75">
        <v>24</v>
      </c>
    </row>
    <row r="38" spans="1:2" ht="5.0999999999999996" customHeight="1">
      <c r="A38" s="75" t="s">
        <v>184</v>
      </c>
      <c r="B38" s="75">
        <v>23</v>
      </c>
    </row>
    <row r="39" spans="1:2" ht="5.0999999999999996" customHeight="1">
      <c r="A39" s="75" t="s">
        <v>74</v>
      </c>
      <c r="B39" s="75">
        <v>22</v>
      </c>
    </row>
    <row r="40" spans="1:2" ht="5.0999999999999996" customHeight="1">
      <c r="A40" s="75" t="s">
        <v>79</v>
      </c>
      <c r="B40" s="75">
        <v>19</v>
      </c>
    </row>
    <row r="41" spans="1:2" ht="5.0999999999999996" customHeight="1">
      <c r="A41" s="75" t="s">
        <v>85</v>
      </c>
      <c r="B41" s="75">
        <v>18</v>
      </c>
    </row>
    <row r="42" spans="1:2" ht="5.0999999999999996" customHeight="1">
      <c r="A42" s="75" t="s">
        <v>60</v>
      </c>
      <c r="B42" s="75">
        <v>17</v>
      </c>
    </row>
    <row r="43" spans="1:2" ht="5.0999999999999996" customHeight="1">
      <c r="A43" s="75" t="s">
        <v>71</v>
      </c>
      <c r="B43" s="75">
        <v>13</v>
      </c>
    </row>
    <row r="44" spans="1:2" ht="5.0999999999999996" customHeight="1">
      <c r="A44" s="75" t="s">
        <v>72</v>
      </c>
      <c r="B44" s="75">
        <v>12</v>
      </c>
    </row>
    <row r="45" spans="1:2" ht="5.0999999999999996" customHeight="1">
      <c r="A45" s="75" t="s">
        <v>57</v>
      </c>
      <c r="B45" s="75">
        <v>12</v>
      </c>
    </row>
    <row r="46" spans="1:2" ht="5.0999999999999996" customHeight="1">
      <c r="A46" s="75" t="s">
        <v>58</v>
      </c>
      <c r="B46" s="75">
        <v>11</v>
      </c>
    </row>
    <row r="47" spans="1:2" ht="5.0999999999999996" customHeight="1">
      <c r="A47" s="75" t="s">
        <v>365</v>
      </c>
      <c r="B47" s="75">
        <v>11</v>
      </c>
    </row>
    <row r="48" spans="1:2" ht="5.0999999999999996" customHeight="1">
      <c r="A48" s="75" t="s">
        <v>83</v>
      </c>
      <c r="B48" s="75">
        <v>6</v>
      </c>
    </row>
    <row r="49" spans="1:2" ht="5.0999999999999996" customHeight="1">
      <c r="A49" s="75" t="s">
        <v>185</v>
      </c>
      <c r="B49" s="75">
        <v>4</v>
      </c>
    </row>
    <row r="50" spans="1:2" ht="5.0999999999999996" customHeight="1">
      <c r="A50" s="75" t="s">
        <v>190</v>
      </c>
      <c r="B50" s="75">
        <v>3</v>
      </c>
    </row>
    <row r="51" spans="1:2" ht="5.0999999999999996" customHeight="1">
      <c r="A51" s="75" t="s">
        <v>366</v>
      </c>
      <c r="B51" s="75">
        <v>3</v>
      </c>
    </row>
    <row r="52" spans="1:2" ht="5.0999999999999996" customHeight="1">
      <c r="A52" s="75" t="s">
        <v>273</v>
      </c>
      <c r="B52" s="75"/>
    </row>
    <row r="53" spans="1:2" ht="5.0999999999999996" customHeight="1">
      <c r="A53" s="75" t="s">
        <v>90</v>
      </c>
      <c r="B53" s="75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275</v>
      </c>
    </row>
    <row r="96" spans="1:1" ht="8.1" customHeight="1">
      <c r="A96" s="99" t="s">
        <v>264</v>
      </c>
    </row>
    <row r="97" spans="1:1" ht="8.1" customHeight="1">
      <c r="A97" s="99" t="s">
        <v>265</v>
      </c>
    </row>
  </sheetData>
  <mergeCells count="4">
    <mergeCell ref="K17:K19"/>
    <mergeCell ref="J17:J1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D5583-E7A7-4C1E-A30F-07F193F355DD}">
  <sheetPr codeName="Hoja4"/>
  <dimension ref="A1:BW69"/>
  <sheetViews>
    <sheetView view="pageBreakPreview" topLeftCell="A12" zoomScale="40" zoomScaleNormal="100" zoomScaleSheetLayoutView="40" workbookViewId="0">
      <selection activeCell="BK48" sqref="BK48"/>
    </sheetView>
  </sheetViews>
  <sheetFormatPr baseColWidth="10" defaultRowHeight="15"/>
  <cols>
    <col min="1" max="1" width="56.7109375" style="53" customWidth="1"/>
    <col min="2" max="2" width="1.7109375" style="53" customWidth="1"/>
    <col min="3" max="34" width="7.28515625" style="53" customWidth="1"/>
    <col min="35" max="35" width="10.140625" style="53" customWidth="1"/>
    <col min="36" max="61" width="7.28515625" style="53" customWidth="1"/>
    <col min="62" max="62" width="1" style="53" customWidth="1"/>
    <col min="63" max="63" width="12" style="53" customWidth="1"/>
    <col min="64" max="16384" width="11.42578125" style="53"/>
  </cols>
  <sheetData>
    <row r="1" spans="1:64">
      <c r="A1" s="52" t="s">
        <v>53</v>
      </c>
    </row>
    <row r="2" spans="1:64" ht="38.1" customHeight="1">
      <c r="A2" s="518" t="s">
        <v>191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</row>
    <row r="3" spans="1:64" ht="38.1" customHeight="1">
      <c r="A3" s="518" t="str">
        <f>UPPER(CONCATENATE("Noviembre 2023"))</f>
        <v>NOVIEMBRE 2023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  <c r="AQ3" s="518"/>
      <c r="AR3" s="518"/>
      <c r="AS3" s="518"/>
      <c r="AT3" s="518"/>
      <c r="AU3" s="518"/>
      <c r="AV3" s="518"/>
      <c r="AW3" s="518"/>
      <c r="AX3" s="518"/>
      <c r="AY3" s="518"/>
      <c r="AZ3" s="518"/>
      <c r="BA3" s="518"/>
      <c r="BB3" s="518"/>
      <c r="BC3" s="518"/>
      <c r="BD3" s="518"/>
      <c r="BE3" s="518"/>
      <c r="BF3" s="518"/>
      <c r="BG3" s="518"/>
      <c r="BH3" s="518"/>
      <c r="BI3" s="518"/>
      <c r="BJ3" s="518"/>
      <c r="BK3" s="518"/>
    </row>
    <row r="4" spans="1:64">
      <c r="A4" s="54"/>
    </row>
    <row r="5" spans="1:64" ht="24.95" customHeight="1">
      <c r="A5" s="517" t="s">
        <v>199</v>
      </c>
      <c r="B5" s="55"/>
      <c r="C5" s="517" t="s">
        <v>89</v>
      </c>
      <c r="D5" s="517"/>
      <c r="E5" s="517"/>
      <c r="F5" s="517"/>
      <c r="G5" s="517"/>
      <c r="H5" s="517"/>
      <c r="I5" s="517"/>
      <c r="J5" s="517"/>
      <c r="K5" s="517"/>
      <c r="L5" s="51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17"/>
      <c r="AD5" s="517"/>
      <c r="AE5" s="517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  <c r="AS5" s="517"/>
      <c r="AT5" s="517"/>
      <c r="AU5" s="517"/>
      <c r="AV5" s="517"/>
      <c r="AW5" s="517"/>
      <c r="AX5" s="517"/>
      <c r="AY5" s="517"/>
      <c r="AZ5" s="517"/>
      <c r="BA5" s="517"/>
      <c r="BB5" s="517"/>
      <c r="BC5" s="517"/>
      <c r="BD5" s="517"/>
      <c r="BE5" s="517"/>
      <c r="BF5" s="517"/>
      <c r="BG5" s="517"/>
      <c r="BH5" s="517"/>
      <c r="BI5" s="517"/>
      <c r="BJ5" s="54"/>
      <c r="BK5" s="517" t="s">
        <v>90</v>
      </c>
    </row>
    <row r="6" spans="1:64" ht="240.75" customHeight="1">
      <c r="A6" s="517"/>
      <c r="B6" s="55"/>
      <c r="C6" s="231" t="s">
        <v>91</v>
      </c>
      <c r="D6" s="231" t="s">
        <v>92</v>
      </c>
      <c r="E6" s="231" t="s">
        <v>93</v>
      </c>
      <c r="F6" s="231" t="s">
        <v>94</v>
      </c>
      <c r="G6" s="231" t="s">
        <v>95</v>
      </c>
      <c r="H6" s="231" t="s">
        <v>96</v>
      </c>
      <c r="I6" s="231" t="s">
        <v>97</v>
      </c>
      <c r="J6" s="231" t="s">
        <v>98</v>
      </c>
      <c r="K6" s="231" t="s">
        <v>93</v>
      </c>
      <c r="L6" s="231" t="s">
        <v>99</v>
      </c>
      <c r="M6" s="231" t="s">
        <v>100</v>
      </c>
      <c r="N6" s="231" t="s">
        <v>94</v>
      </c>
      <c r="O6" s="231" t="s">
        <v>101</v>
      </c>
      <c r="P6" s="231" t="s">
        <v>102</v>
      </c>
      <c r="Q6" s="231" t="s">
        <v>94</v>
      </c>
      <c r="R6" s="231" t="s">
        <v>103</v>
      </c>
      <c r="S6" s="231" t="s">
        <v>94</v>
      </c>
      <c r="T6" s="231" t="s">
        <v>93</v>
      </c>
      <c r="U6" s="231" t="s">
        <v>104</v>
      </c>
      <c r="V6" s="231" t="s">
        <v>105</v>
      </c>
      <c r="W6" s="231" t="s">
        <v>106</v>
      </c>
      <c r="X6" s="231" t="s">
        <v>106</v>
      </c>
      <c r="Y6" s="231" t="s">
        <v>93</v>
      </c>
      <c r="Z6" s="231" t="s">
        <v>107</v>
      </c>
      <c r="AA6" s="231" t="s">
        <v>200</v>
      </c>
      <c r="AB6" s="231" t="s">
        <v>108</v>
      </c>
      <c r="AC6" s="231" t="s">
        <v>109</v>
      </c>
      <c r="AD6" s="231" t="s">
        <v>201</v>
      </c>
      <c r="AE6" s="231" t="s">
        <v>94</v>
      </c>
      <c r="AF6" s="231" t="s">
        <v>94</v>
      </c>
      <c r="AG6" s="231" t="s">
        <v>110</v>
      </c>
      <c r="AH6" s="231" t="s">
        <v>93</v>
      </c>
      <c r="AI6" s="231" t="s">
        <v>621</v>
      </c>
      <c r="AJ6" s="231" t="s">
        <v>200</v>
      </c>
      <c r="AK6" s="231" t="s">
        <v>202</v>
      </c>
      <c r="AL6" s="231" t="s">
        <v>106</v>
      </c>
      <c r="AM6" s="231" t="s">
        <v>111</v>
      </c>
      <c r="AN6" s="231" t="s">
        <v>112</v>
      </c>
      <c r="AO6" s="231" t="s">
        <v>101</v>
      </c>
      <c r="AP6" s="231" t="s">
        <v>113</v>
      </c>
      <c r="AQ6" s="231" t="s">
        <v>91</v>
      </c>
      <c r="AR6" s="231" t="s">
        <v>114</v>
      </c>
      <c r="AS6" s="231" t="s">
        <v>115</v>
      </c>
      <c r="AT6" s="231" t="s">
        <v>112</v>
      </c>
      <c r="AU6" s="231" t="s">
        <v>94</v>
      </c>
      <c r="AV6" s="231" t="s">
        <v>116</v>
      </c>
      <c r="AW6" s="231" t="s">
        <v>91</v>
      </c>
      <c r="AX6" s="231" t="s">
        <v>117</v>
      </c>
      <c r="AY6" s="231" t="s">
        <v>118</v>
      </c>
      <c r="AZ6" s="231" t="s">
        <v>93</v>
      </c>
      <c r="BA6" s="231" t="s">
        <v>119</v>
      </c>
      <c r="BB6" s="231" t="s">
        <v>94</v>
      </c>
      <c r="BC6" s="231" t="s">
        <v>120</v>
      </c>
      <c r="BD6" s="231" t="s">
        <v>93</v>
      </c>
      <c r="BE6" s="231" t="s">
        <v>112</v>
      </c>
      <c r="BF6" s="231" t="s">
        <v>96</v>
      </c>
      <c r="BG6" s="231" t="s">
        <v>121</v>
      </c>
      <c r="BH6" s="519" t="s">
        <v>178</v>
      </c>
      <c r="BI6" s="519" t="s">
        <v>203</v>
      </c>
      <c r="BJ6" s="54"/>
      <c r="BK6" s="517"/>
    </row>
    <row r="7" spans="1:64" ht="212.1" customHeight="1">
      <c r="A7" s="517"/>
      <c r="B7" s="55"/>
      <c r="C7" s="232" t="s">
        <v>122</v>
      </c>
      <c r="D7" s="232" t="s">
        <v>123</v>
      </c>
      <c r="E7" s="232" t="s">
        <v>124</v>
      </c>
      <c r="F7" s="232" t="s">
        <v>125</v>
      </c>
      <c r="G7" s="232" t="s">
        <v>126</v>
      </c>
      <c r="H7" s="232" t="s">
        <v>127</v>
      </c>
      <c r="I7" s="232" t="s">
        <v>128</v>
      </c>
      <c r="J7" s="232" t="s">
        <v>129</v>
      </c>
      <c r="K7" s="232" t="s">
        <v>130</v>
      </c>
      <c r="L7" s="232" t="s">
        <v>131</v>
      </c>
      <c r="M7" s="232" t="s">
        <v>132</v>
      </c>
      <c r="N7" s="232" t="s">
        <v>133</v>
      </c>
      <c r="O7" s="232" t="s">
        <v>134</v>
      </c>
      <c r="P7" s="232" t="s">
        <v>135</v>
      </c>
      <c r="Q7" s="232" t="s">
        <v>136</v>
      </c>
      <c r="R7" s="232" t="s">
        <v>137</v>
      </c>
      <c r="S7" s="232" t="s">
        <v>138</v>
      </c>
      <c r="T7" s="232" t="s">
        <v>139</v>
      </c>
      <c r="U7" s="232" t="s">
        <v>140</v>
      </c>
      <c r="V7" s="232" t="s">
        <v>141</v>
      </c>
      <c r="W7" s="232" t="s">
        <v>142</v>
      </c>
      <c r="X7" s="232" t="s">
        <v>143</v>
      </c>
      <c r="Y7" s="232" t="s">
        <v>144</v>
      </c>
      <c r="Z7" s="232" t="s">
        <v>145</v>
      </c>
      <c r="AA7" s="232" t="s">
        <v>146</v>
      </c>
      <c r="AB7" s="232" t="s">
        <v>147</v>
      </c>
      <c r="AC7" s="232" t="s">
        <v>54</v>
      </c>
      <c r="AD7" s="232" t="s">
        <v>148</v>
      </c>
      <c r="AE7" s="232" t="s">
        <v>149</v>
      </c>
      <c r="AF7" s="232" t="s">
        <v>150</v>
      </c>
      <c r="AG7" s="232" t="s">
        <v>151</v>
      </c>
      <c r="AH7" s="232" t="s">
        <v>152</v>
      </c>
      <c r="AI7" s="232" t="s">
        <v>153</v>
      </c>
      <c r="AJ7" s="232" t="s">
        <v>154</v>
      </c>
      <c r="AK7" s="232" t="s">
        <v>155</v>
      </c>
      <c r="AL7" s="232" t="s">
        <v>156</v>
      </c>
      <c r="AM7" s="232" t="s">
        <v>157</v>
      </c>
      <c r="AN7" s="232" t="s">
        <v>158</v>
      </c>
      <c r="AO7" s="232" t="s">
        <v>159</v>
      </c>
      <c r="AP7" s="232" t="s">
        <v>160</v>
      </c>
      <c r="AQ7" s="232" t="s">
        <v>161</v>
      </c>
      <c r="AR7" s="232" t="s">
        <v>162</v>
      </c>
      <c r="AS7" s="232" t="s">
        <v>163</v>
      </c>
      <c r="AT7" s="232" t="s">
        <v>164</v>
      </c>
      <c r="AU7" s="232" t="s">
        <v>165</v>
      </c>
      <c r="AV7" s="232" t="s">
        <v>166</v>
      </c>
      <c r="AW7" s="232" t="s">
        <v>167</v>
      </c>
      <c r="AX7" s="232" t="s">
        <v>168</v>
      </c>
      <c r="AY7" s="232" t="s">
        <v>169</v>
      </c>
      <c r="AZ7" s="232" t="s">
        <v>170</v>
      </c>
      <c r="BA7" s="232" t="s">
        <v>171</v>
      </c>
      <c r="BB7" s="232" t="s">
        <v>172</v>
      </c>
      <c r="BC7" s="232" t="s">
        <v>173</v>
      </c>
      <c r="BD7" s="232" t="s">
        <v>174</v>
      </c>
      <c r="BE7" s="232" t="s">
        <v>175</v>
      </c>
      <c r="BF7" s="232" t="s">
        <v>176</v>
      </c>
      <c r="BG7" s="232" t="s">
        <v>177</v>
      </c>
      <c r="BH7" s="520"/>
      <c r="BI7" s="520"/>
      <c r="BJ7" s="54"/>
      <c r="BK7" s="517"/>
    </row>
    <row r="8" spans="1:64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</row>
    <row r="9" spans="1:64" ht="24.95" customHeight="1">
      <c r="A9" s="147" t="s">
        <v>55</v>
      </c>
      <c r="B9" s="55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>
        <v>1</v>
      </c>
      <c r="AE9" s="57"/>
      <c r="AF9" s="57">
        <v>1</v>
      </c>
      <c r="AG9" s="57">
        <v>2</v>
      </c>
      <c r="AH9" s="57"/>
      <c r="AI9" s="57">
        <v>1</v>
      </c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>
        <v>1</v>
      </c>
      <c r="AY9" s="57"/>
      <c r="AZ9" s="57"/>
      <c r="BA9" s="57"/>
      <c r="BB9" s="57"/>
      <c r="BC9" s="57"/>
      <c r="BD9" s="57">
        <v>2</v>
      </c>
      <c r="BE9" s="57"/>
      <c r="BF9" s="57"/>
      <c r="BG9" s="57"/>
      <c r="BH9" s="57"/>
      <c r="BI9" s="57"/>
      <c r="BJ9" s="54"/>
      <c r="BK9" s="58">
        <v>8</v>
      </c>
    </row>
    <row r="10" spans="1:64" ht="24.95" customHeight="1">
      <c r="A10" s="147" t="s">
        <v>56</v>
      </c>
      <c r="B10" s="55"/>
      <c r="C10" s="57"/>
      <c r="D10" s="57">
        <v>3</v>
      </c>
      <c r="E10" s="57"/>
      <c r="F10" s="57"/>
      <c r="G10" s="57"/>
      <c r="H10" s="57">
        <v>4</v>
      </c>
      <c r="I10" s="57"/>
      <c r="J10" s="57">
        <v>1</v>
      </c>
      <c r="K10" s="57"/>
      <c r="L10" s="57">
        <v>1</v>
      </c>
      <c r="M10" s="57">
        <v>2</v>
      </c>
      <c r="N10" s="57"/>
      <c r="O10" s="57"/>
      <c r="P10" s="57"/>
      <c r="Q10" s="57"/>
      <c r="R10" s="57">
        <v>1</v>
      </c>
      <c r="S10" s="57">
        <v>1</v>
      </c>
      <c r="T10" s="57"/>
      <c r="U10" s="57"/>
      <c r="V10" s="57"/>
      <c r="W10" s="57">
        <v>1</v>
      </c>
      <c r="X10" s="57">
        <v>1</v>
      </c>
      <c r="Y10" s="57"/>
      <c r="Z10" s="57">
        <v>2</v>
      </c>
      <c r="AA10" s="57"/>
      <c r="AB10" s="57">
        <v>8</v>
      </c>
      <c r="AC10" s="57"/>
      <c r="AD10" s="57"/>
      <c r="AE10" s="57"/>
      <c r="AF10" s="57">
        <v>3</v>
      </c>
      <c r="AG10" s="57">
        <v>59</v>
      </c>
      <c r="AH10" s="57"/>
      <c r="AI10" s="57">
        <v>12</v>
      </c>
      <c r="AJ10" s="57"/>
      <c r="AK10" s="57"/>
      <c r="AL10" s="57">
        <v>1</v>
      </c>
      <c r="AM10" s="57"/>
      <c r="AN10" s="57"/>
      <c r="AO10" s="57"/>
      <c r="AP10" s="57"/>
      <c r="AQ10" s="57"/>
      <c r="AR10" s="57">
        <v>1</v>
      </c>
      <c r="AS10" s="57"/>
      <c r="AT10" s="57">
        <v>5</v>
      </c>
      <c r="AU10" s="57"/>
      <c r="AV10" s="57">
        <v>2</v>
      </c>
      <c r="AW10" s="57"/>
      <c r="AX10" s="57"/>
      <c r="AY10" s="57">
        <v>3</v>
      </c>
      <c r="AZ10" s="57"/>
      <c r="BA10" s="57"/>
      <c r="BB10" s="57">
        <v>6</v>
      </c>
      <c r="BC10" s="57">
        <v>6</v>
      </c>
      <c r="BD10" s="57">
        <v>3</v>
      </c>
      <c r="BE10" s="57">
        <v>3</v>
      </c>
      <c r="BF10" s="57">
        <v>9</v>
      </c>
      <c r="BG10" s="57">
        <v>1</v>
      </c>
      <c r="BH10" s="57"/>
      <c r="BI10" s="57"/>
      <c r="BJ10" s="54"/>
      <c r="BK10" s="58">
        <v>139</v>
      </c>
    </row>
    <row r="11" spans="1:64" ht="24.95" customHeight="1">
      <c r="A11" s="147" t="s">
        <v>57</v>
      </c>
      <c r="B11" s="55"/>
      <c r="C11" s="57"/>
      <c r="D11" s="57">
        <v>2</v>
      </c>
      <c r="E11" s="57"/>
      <c r="F11" s="57"/>
      <c r="G11" s="57"/>
      <c r="H11" s="57"/>
      <c r="I11" s="57"/>
      <c r="J11" s="57"/>
      <c r="K11" s="57"/>
      <c r="L11" s="57">
        <v>1</v>
      </c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>
        <v>1</v>
      </c>
      <c r="AD11" s="57"/>
      <c r="AE11" s="57">
        <v>2</v>
      </c>
      <c r="AF11" s="57">
        <v>2</v>
      </c>
      <c r="AG11" s="57">
        <v>2</v>
      </c>
      <c r="AH11" s="57"/>
      <c r="AI11" s="57">
        <v>8</v>
      </c>
      <c r="AJ11" s="57"/>
      <c r="AK11" s="57"/>
      <c r="AL11" s="57"/>
      <c r="AM11" s="57"/>
      <c r="AN11" s="57"/>
      <c r="AO11" s="57"/>
      <c r="AP11" s="57">
        <v>6</v>
      </c>
      <c r="AQ11" s="57">
        <v>1</v>
      </c>
      <c r="AR11" s="57"/>
      <c r="AS11" s="57"/>
      <c r="AT11" s="57"/>
      <c r="AU11" s="57"/>
      <c r="AV11" s="57">
        <v>1</v>
      </c>
      <c r="AW11" s="57"/>
      <c r="AX11" s="57"/>
      <c r="AY11" s="57">
        <v>1</v>
      </c>
      <c r="AZ11" s="57"/>
      <c r="BA11" s="57"/>
      <c r="BB11" s="57"/>
      <c r="BC11" s="57">
        <v>3</v>
      </c>
      <c r="BD11" s="57">
        <v>3</v>
      </c>
      <c r="BE11" s="57">
        <v>2</v>
      </c>
      <c r="BF11" s="57">
        <v>3</v>
      </c>
      <c r="BG11" s="57"/>
      <c r="BH11" s="57"/>
      <c r="BI11" s="57"/>
      <c r="BJ11" s="54"/>
      <c r="BK11" s="58">
        <v>38</v>
      </c>
    </row>
    <row r="12" spans="1:64" ht="24.95" customHeight="1">
      <c r="A12" s="147" t="s">
        <v>58</v>
      </c>
      <c r="B12" s="55"/>
      <c r="C12" s="57"/>
      <c r="D12" s="57"/>
      <c r="E12" s="57"/>
      <c r="F12" s="57"/>
      <c r="G12" s="57"/>
      <c r="H12" s="57"/>
      <c r="I12" s="57">
        <v>15</v>
      </c>
      <c r="J12" s="57">
        <v>2</v>
      </c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>
        <v>30</v>
      </c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>
        <v>1</v>
      </c>
      <c r="BB12" s="57"/>
      <c r="BC12" s="57">
        <v>3</v>
      </c>
      <c r="BD12" s="57">
        <v>3</v>
      </c>
      <c r="BE12" s="57"/>
      <c r="BF12" s="57">
        <v>1</v>
      </c>
      <c r="BG12" s="57"/>
      <c r="BH12" s="57"/>
      <c r="BI12" s="57"/>
      <c r="BJ12" s="54"/>
      <c r="BK12" s="58">
        <v>55</v>
      </c>
    </row>
    <row r="13" spans="1:64" ht="24.95" customHeight="1">
      <c r="A13" s="147" t="s">
        <v>61</v>
      </c>
      <c r="B13" s="55"/>
      <c r="C13" s="57"/>
      <c r="D13" s="57"/>
      <c r="E13" s="57"/>
      <c r="F13" s="57"/>
      <c r="G13" s="57"/>
      <c r="H13" s="57"/>
      <c r="I13" s="57">
        <v>181</v>
      </c>
      <c r="J13" s="57"/>
      <c r="K13" s="57">
        <v>1</v>
      </c>
      <c r="L13" s="57"/>
      <c r="M13" s="57"/>
      <c r="N13" s="57"/>
      <c r="O13" s="57"/>
      <c r="P13" s="57"/>
      <c r="Q13" s="57"/>
      <c r="R13" s="57"/>
      <c r="S13" s="57"/>
      <c r="T13" s="57">
        <v>1</v>
      </c>
      <c r="U13" s="57">
        <v>9</v>
      </c>
      <c r="V13" s="57"/>
      <c r="W13" s="57"/>
      <c r="X13" s="57"/>
      <c r="Y13" s="57"/>
      <c r="Z13" s="57">
        <v>4</v>
      </c>
      <c r="AA13" s="57"/>
      <c r="AB13" s="57">
        <v>1</v>
      </c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>
        <v>3</v>
      </c>
      <c r="AR13" s="57"/>
      <c r="AS13" s="57">
        <v>3</v>
      </c>
      <c r="AT13" s="57"/>
      <c r="AU13" s="57"/>
      <c r="AV13" s="57"/>
      <c r="AW13" s="57"/>
      <c r="AX13" s="57"/>
      <c r="AY13" s="57"/>
      <c r="AZ13" s="57">
        <v>16</v>
      </c>
      <c r="BA13" s="57"/>
      <c r="BB13" s="57"/>
      <c r="BC13" s="57">
        <v>408</v>
      </c>
      <c r="BD13" s="57">
        <v>345</v>
      </c>
      <c r="BE13" s="57"/>
      <c r="BF13" s="57">
        <v>5</v>
      </c>
      <c r="BG13" s="57">
        <v>43</v>
      </c>
      <c r="BH13" s="57">
        <v>1</v>
      </c>
      <c r="BI13" s="57"/>
      <c r="BJ13" s="54"/>
      <c r="BK13" s="59">
        <v>1021</v>
      </c>
    </row>
    <row r="14" spans="1:64" ht="24.95" customHeight="1">
      <c r="A14" s="147" t="s">
        <v>62</v>
      </c>
      <c r="B14" s="55"/>
      <c r="C14" s="57"/>
      <c r="D14" s="57"/>
      <c r="E14" s="57"/>
      <c r="F14" s="57"/>
      <c r="G14" s="57"/>
      <c r="H14" s="57">
        <v>1</v>
      </c>
      <c r="I14" s="57"/>
      <c r="J14" s="57"/>
      <c r="K14" s="57"/>
      <c r="L14" s="57"/>
      <c r="M14" s="57"/>
      <c r="N14" s="57"/>
      <c r="O14" s="57">
        <v>1</v>
      </c>
      <c r="P14" s="57">
        <v>1</v>
      </c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>
        <v>1</v>
      </c>
      <c r="AC14" s="57"/>
      <c r="AD14" s="57"/>
      <c r="AE14" s="57"/>
      <c r="AF14" s="57"/>
      <c r="AG14" s="57">
        <v>2</v>
      </c>
      <c r="AH14" s="57"/>
      <c r="AI14" s="57">
        <v>4</v>
      </c>
      <c r="AJ14" s="57"/>
      <c r="AK14" s="57"/>
      <c r="AL14" s="57"/>
      <c r="AM14" s="57"/>
      <c r="AN14" s="57"/>
      <c r="AO14" s="57">
        <v>2</v>
      </c>
      <c r="AP14" s="57"/>
      <c r="AQ14" s="57">
        <v>1</v>
      </c>
      <c r="AR14" s="57">
        <v>1</v>
      </c>
      <c r="AS14" s="57"/>
      <c r="AT14" s="57"/>
      <c r="AU14" s="57"/>
      <c r="AV14" s="57">
        <v>420</v>
      </c>
      <c r="AW14" s="57"/>
      <c r="AX14" s="57">
        <v>31</v>
      </c>
      <c r="AY14" s="57">
        <v>2</v>
      </c>
      <c r="AZ14" s="57">
        <v>1</v>
      </c>
      <c r="BA14" s="57">
        <v>1</v>
      </c>
      <c r="BB14" s="57"/>
      <c r="BC14" s="57">
        <v>2</v>
      </c>
      <c r="BD14" s="57"/>
      <c r="BE14" s="57"/>
      <c r="BF14" s="57">
        <v>3</v>
      </c>
      <c r="BG14" s="57">
        <v>1</v>
      </c>
      <c r="BH14" s="57">
        <v>1</v>
      </c>
      <c r="BI14" s="57">
        <v>1</v>
      </c>
      <c r="BJ14" s="54"/>
      <c r="BK14" s="58">
        <v>477</v>
      </c>
    </row>
    <row r="15" spans="1:64" ht="24.95" customHeight="1">
      <c r="A15" s="147" t="s">
        <v>63</v>
      </c>
      <c r="B15" s="55"/>
      <c r="C15" s="57"/>
      <c r="D15" s="57"/>
      <c r="E15" s="57"/>
      <c r="F15" s="57"/>
      <c r="G15" s="57"/>
      <c r="H15" s="57">
        <v>10</v>
      </c>
      <c r="I15" s="57"/>
      <c r="J15" s="57">
        <v>2</v>
      </c>
      <c r="K15" s="57"/>
      <c r="L15" s="57">
        <v>1</v>
      </c>
      <c r="M15" s="57">
        <v>1</v>
      </c>
      <c r="N15" s="57"/>
      <c r="O15" s="57">
        <v>1</v>
      </c>
      <c r="P15" s="57">
        <v>1</v>
      </c>
      <c r="Q15" s="57"/>
      <c r="R15" s="57"/>
      <c r="S15" s="57"/>
      <c r="T15" s="57"/>
      <c r="U15" s="57"/>
      <c r="V15" s="57"/>
      <c r="W15" s="57"/>
      <c r="X15" s="57"/>
      <c r="Y15" s="57"/>
      <c r="Z15" s="57">
        <v>1</v>
      </c>
      <c r="AA15" s="57"/>
      <c r="AB15" s="57">
        <v>15</v>
      </c>
      <c r="AC15" s="57"/>
      <c r="AD15" s="57">
        <v>13</v>
      </c>
      <c r="AE15" s="57">
        <v>49</v>
      </c>
      <c r="AF15" s="57">
        <v>4</v>
      </c>
      <c r="AG15" s="57">
        <v>19</v>
      </c>
      <c r="AH15" s="57"/>
      <c r="AI15" s="57">
        <v>87</v>
      </c>
      <c r="AJ15" s="57"/>
      <c r="AK15" s="57">
        <v>28</v>
      </c>
      <c r="AL15" s="57"/>
      <c r="AM15" s="57"/>
      <c r="AN15" s="57"/>
      <c r="AO15" s="57"/>
      <c r="AP15" s="57"/>
      <c r="AQ15" s="57">
        <v>1</v>
      </c>
      <c r="AR15" s="57">
        <v>4</v>
      </c>
      <c r="AS15" s="57"/>
      <c r="AT15" s="57"/>
      <c r="AU15" s="57"/>
      <c r="AV15" s="57"/>
      <c r="AW15" s="57"/>
      <c r="AX15" s="57"/>
      <c r="AY15" s="57"/>
      <c r="AZ15" s="57"/>
      <c r="BA15" s="57">
        <v>12</v>
      </c>
      <c r="BB15" s="57"/>
      <c r="BC15" s="57">
        <v>8</v>
      </c>
      <c r="BD15" s="57">
        <v>8</v>
      </c>
      <c r="BE15" s="57"/>
      <c r="BF15" s="57">
        <v>15</v>
      </c>
      <c r="BG15" s="57">
        <v>1</v>
      </c>
      <c r="BH15" s="57">
        <v>46</v>
      </c>
      <c r="BI15" s="57">
        <v>44</v>
      </c>
      <c r="BJ15" s="54"/>
      <c r="BK15" s="58">
        <v>371</v>
      </c>
    </row>
    <row r="16" spans="1:64" ht="24.95" customHeight="1">
      <c r="A16" s="147" t="s">
        <v>59</v>
      </c>
      <c r="B16" s="55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>
        <v>1</v>
      </c>
      <c r="Q16" s="57"/>
      <c r="R16" s="57"/>
      <c r="S16" s="57"/>
      <c r="T16" s="57"/>
      <c r="U16" s="57"/>
      <c r="V16" s="57">
        <v>1</v>
      </c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4"/>
      <c r="BK16" s="58">
        <v>2</v>
      </c>
    </row>
    <row r="17" spans="1:75" ht="24.95" customHeight="1">
      <c r="A17" s="147" t="s">
        <v>60</v>
      </c>
      <c r="B17" s="55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>
        <v>1</v>
      </c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>
        <v>1</v>
      </c>
      <c r="AG17" s="57">
        <v>1</v>
      </c>
      <c r="AH17" s="57"/>
      <c r="AI17" s="57">
        <v>5</v>
      </c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4"/>
      <c r="BK17" s="58">
        <v>8</v>
      </c>
    </row>
    <row r="18" spans="1:75" ht="24.95" customHeight="1">
      <c r="A18" s="147" t="s">
        <v>64</v>
      </c>
      <c r="B18" s="55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>
        <v>9</v>
      </c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>
        <v>2</v>
      </c>
      <c r="AH18" s="57"/>
      <c r="AI18" s="57">
        <v>2</v>
      </c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>
        <v>3</v>
      </c>
      <c r="AW18" s="57"/>
      <c r="AX18" s="57">
        <v>77</v>
      </c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4"/>
      <c r="BK18" s="58">
        <v>93</v>
      </c>
    </row>
    <row r="19" spans="1:75" ht="24.95" customHeight="1">
      <c r="A19" s="147" t="s">
        <v>69</v>
      </c>
      <c r="B19" s="55"/>
      <c r="C19" s="57">
        <v>1</v>
      </c>
      <c r="D19" s="57">
        <v>5</v>
      </c>
      <c r="E19" s="57"/>
      <c r="F19" s="57"/>
      <c r="G19" s="57">
        <v>4</v>
      </c>
      <c r="H19" s="57">
        <v>12</v>
      </c>
      <c r="I19" s="57"/>
      <c r="J19" s="57"/>
      <c r="K19" s="57"/>
      <c r="L19" s="57">
        <v>2</v>
      </c>
      <c r="M19" s="57"/>
      <c r="N19" s="57">
        <v>2</v>
      </c>
      <c r="O19" s="57"/>
      <c r="P19" s="57">
        <v>1</v>
      </c>
      <c r="Q19" s="57">
        <v>3</v>
      </c>
      <c r="R19" s="57"/>
      <c r="S19" s="57"/>
      <c r="T19" s="57"/>
      <c r="U19" s="57"/>
      <c r="V19" s="57"/>
      <c r="W19" s="57"/>
      <c r="X19" s="57"/>
      <c r="Y19" s="57"/>
      <c r="Z19" s="57"/>
      <c r="AA19" s="57">
        <v>1</v>
      </c>
      <c r="AB19" s="57">
        <v>3</v>
      </c>
      <c r="AC19" s="57"/>
      <c r="AD19" s="57">
        <v>104</v>
      </c>
      <c r="AE19" s="57">
        <v>36</v>
      </c>
      <c r="AF19" s="57">
        <v>14</v>
      </c>
      <c r="AG19" s="57">
        <v>31</v>
      </c>
      <c r="AH19" s="57">
        <v>1</v>
      </c>
      <c r="AI19" s="57">
        <v>90</v>
      </c>
      <c r="AJ19" s="57"/>
      <c r="AK19" s="57">
        <v>141</v>
      </c>
      <c r="AL19" s="57"/>
      <c r="AM19" s="57"/>
      <c r="AN19" s="57"/>
      <c r="AO19" s="57"/>
      <c r="AP19" s="57">
        <v>1</v>
      </c>
      <c r="AQ19" s="57"/>
      <c r="AR19" s="57">
        <v>2</v>
      </c>
      <c r="AS19" s="57">
        <v>1</v>
      </c>
      <c r="AT19" s="57"/>
      <c r="AU19" s="57"/>
      <c r="AV19" s="57">
        <v>2</v>
      </c>
      <c r="AW19" s="57">
        <v>2</v>
      </c>
      <c r="AX19" s="57">
        <v>1</v>
      </c>
      <c r="AY19" s="57">
        <v>7</v>
      </c>
      <c r="AZ19" s="57">
        <v>1</v>
      </c>
      <c r="BA19" s="57">
        <v>20</v>
      </c>
      <c r="BB19" s="57"/>
      <c r="BC19" s="57">
        <v>3</v>
      </c>
      <c r="BD19" s="57">
        <v>4</v>
      </c>
      <c r="BE19" s="57">
        <v>1</v>
      </c>
      <c r="BF19" s="57">
        <v>23</v>
      </c>
      <c r="BG19" s="57">
        <v>2</v>
      </c>
      <c r="BH19" s="57"/>
      <c r="BI19" s="57"/>
      <c r="BJ19" s="54"/>
      <c r="BK19" s="58">
        <v>521</v>
      </c>
    </row>
    <row r="20" spans="1:75" ht="24.95" customHeight="1">
      <c r="A20" s="147" t="s">
        <v>65</v>
      </c>
      <c r="B20" s="55"/>
      <c r="C20" s="57"/>
      <c r="D20" s="57"/>
      <c r="E20" s="57"/>
      <c r="F20" s="57"/>
      <c r="G20" s="57">
        <v>3</v>
      </c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>
        <v>3</v>
      </c>
      <c r="AJ20" s="57"/>
      <c r="AK20" s="57">
        <v>1</v>
      </c>
      <c r="AL20" s="57"/>
      <c r="AM20" s="57"/>
      <c r="AN20" s="57"/>
      <c r="AO20" s="57"/>
      <c r="AP20" s="57"/>
      <c r="AQ20" s="57"/>
      <c r="AR20" s="57">
        <v>1</v>
      </c>
      <c r="AS20" s="57"/>
      <c r="AT20" s="57"/>
      <c r="AU20" s="57"/>
      <c r="AV20" s="57"/>
      <c r="AW20" s="57"/>
      <c r="AX20" s="57"/>
      <c r="AY20" s="57"/>
      <c r="AZ20" s="57"/>
      <c r="BA20" s="57">
        <v>1</v>
      </c>
      <c r="BB20" s="57"/>
      <c r="BC20" s="57"/>
      <c r="BD20" s="57"/>
      <c r="BE20" s="57"/>
      <c r="BF20" s="57">
        <v>1</v>
      </c>
      <c r="BG20" s="57"/>
      <c r="BH20" s="57"/>
      <c r="BI20" s="57"/>
      <c r="BJ20" s="54"/>
      <c r="BK20" s="58">
        <v>10</v>
      </c>
    </row>
    <row r="21" spans="1:75" ht="24.95" customHeight="1">
      <c r="A21" s="147" t="s">
        <v>66</v>
      </c>
      <c r="B21" s="55"/>
      <c r="C21" s="57"/>
      <c r="D21" s="57">
        <v>62</v>
      </c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>
        <v>2</v>
      </c>
      <c r="AE21" s="57"/>
      <c r="AF21" s="57"/>
      <c r="AG21" s="57">
        <v>111</v>
      </c>
      <c r="AH21" s="57"/>
      <c r="AI21" s="57">
        <v>130</v>
      </c>
      <c r="AJ21" s="57"/>
      <c r="AK21" s="57"/>
      <c r="AL21" s="57"/>
      <c r="AM21" s="57"/>
      <c r="AN21" s="57"/>
      <c r="AO21" s="57"/>
      <c r="AP21" s="57"/>
      <c r="AQ21" s="57"/>
      <c r="AR21" s="57">
        <v>1</v>
      </c>
      <c r="AS21" s="57"/>
      <c r="AT21" s="57"/>
      <c r="AU21" s="57"/>
      <c r="AV21" s="57"/>
      <c r="AW21" s="57"/>
      <c r="AX21" s="57"/>
      <c r="AY21" s="57">
        <v>122</v>
      </c>
      <c r="AZ21" s="57"/>
      <c r="BA21" s="57">
        <v>1</v>
      </c>
      <c r="BB21" s="57"/>
      <c r="BC21" s="57">
        <v>1</v>
      </c>
      <c r="BD21" s="57"/>
      <c r="BE21" s="57"/>
      <c r="BF21" s="57">
        <v>1</v>
      </c>
      <c r="BG21" s="57"/>
      <c r="BH21" s="57">
        <v>2</v>
      </c>
      <c r="BI21" s="57">
        <v>41</v>
      </c>
      <c r="BJ21" s="54"/>
      <c r="BK21" s="58">
        <v>474</v>
      </c>
    </row>
    <row r="22" spans="1:75" ht="24.95" customHeight="1">
      <c r="A22" s="147" t="s">
        <v>67</v>
      </c>
      <c r="B22" s="55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>
        <v>2</v>
      </c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>
        <v>1</v>
      </c>
      <c r="AF22" s="57">
        <v>1</v>
      </c>
      <c r="AG22" s="57">
        <v>1</v>
      </c>
      <c r="AH22" s="57"/>
      <c r="AI22" s="57">
        <v>182</v>
      </c>
      <c r="AJ22" s="57"/>
      <c r="AK22" s="57">
        <v>146</v>
      </c>
      <c r="AL22" s="57"/>
      <c r="AM22" s="57"/>
      <c r="AN22" s="57"/>
      <c r="AO22" s="57"/>
      <c r="AP22" s="57"/>
      <c r="AQ22" s="57">
        <v>1</v>
      </c>
      <c r="AR22" s="57"/>
      <c r="AS22" s="57"/>
      <c r="AT22" s="57"/>
      <c r="AU22" s="57"/>
      <c r="AV22" s="57"/>
      <c r="AW22" s="57">
        <v>1</v>
      </c>
      <c r="AX22" s="57"/>
      <c r="AY22" s="57"/>
      <c r="AZ22" s="57"/>
      <c r="BA22" s="57">
        <v>1</v>
      </c>
      <c r="BB22" s="57"/>
      <c r="BC22" s="57"/>
      <c r="BD22" s="57"/>
      <c r="BE22" s="57"/>
      <c r="BF22" s="57">
        <v>2</v>
      </c>
      <c r="BG22" s="57"/>
      <c r="BH22" s="57"/>
      <c r="BI22" s="57"/>
      <c r="BJ22" s="54"/>
      <c r="BK22" s="58">
        <v>338</v>
      </c>
    </row>
    <row r="23" spans="1:75" ht="24.95" customHeight="1">
      <c r="A23" s="147" t="s">
        <v>68</v>
      </c>
      <c r="B23" s="55"/>
      <c r="C23" s="57"/>
      <c r="D23" s="57"/>
      <c r="E23" s="57"/>
      <c r="F23" s="57"/>
      <c r="G23" s="57"/>
      <c r="H23" s="57"/>
      <c r="I23" s="57"/>
      <c r="J23" s="57"/>
      <c r="K23" s="57"/>
      <c r="L23" s="57">
        <v>1</v>
      </c>
      <c r="M23" s="57"/>
      <c r="N23" s="57"/>
      <c r="O23" s="57"/>
      <c r="P23" s="57">
        <v>2</v>
      </c>
      <c r="Q23" s="57"/>
      <c r="R23" s="57">
        <v>45</v>
      </c>
      <c r="S23" s="57"/>
      <c r="T23" s="57"/>
      <c r="U23" s="57"/>
      <c r="V23" s="57"/>
      <c r="W23" s="57"/>
      <c r="X23" s="57"/>
      <c r="Y23" s="57"/>
      <c r="Z23" s="57"/>
      <c r="AA23" s="57"/>
      <c r="AB23" s="57">
        <v>3</v>
      </c>
      <c r="AC23" s="57"/>
      <c r="AD23" s="57">
        <v>1</v>
      </c>
      <c r="AE23" s="57"/>
      <c r="AF23" s="57"/>
      <c r="AG23" s="57">
        <v>2</v>
      </c>
      <c r="AH23" s="57"/>
      <c r="AI23" s="57">
        <v>16</v>
      </c>
      <c r="AJ23" s="57"/>
      <c r="AK23" s="57">
        <v>2</v>
      </c>
      <c r="AL23" s="57"/>
      <c r="AM23" s="57"/>
      <c r="AN23" s="57"/>
      <c r="AO23" s="57"/>
      <c r="AP23" s="57"/>
      <c r="AQ23" s="57"/>
      <c r="AR23" s="57">
        <v>4</v>
      </c>
      <c r="AS23" s="57"/>
      <c r="AT23" s="57"/>
      <c r="AU23" s="57"/>
      <c r="AV23" s="57"/>
      <c r="AW23" s="57"/>
      <c r="AX23" s="57">
        <v>2</v>
      </c>
      <c r="AY23" s="57"/>
      <c r="AZ23" s="57"/>
      <c r="BA23" s="57">
        <v>1</v>
      </c>
      <c r="BB23" s="57"/>
      <c r="BC23" s="57">
        <v>3</v>
      </c>
      <c r="BD23" s="57">
        <v>2</v>
      </c>
      <c r="BE23" s="57"/>
      <c r="BF23" s="57"/>
      <c r="BG23" s="57">
        <v>1</v>
      </c>
      <c r="BH23" s="57"/>
      <c r="BI23" s="57"/>
      <c r="BJ23" s="54"/>
      <c r="BK23" s="58">
        <v>85</v>
      </c>
      <c r="BW23" s="53" t="s">
        <v>619</v>
      </c>
    </row>
    <row r="24" spans="1:75" ht="24.95" customHeight="1">
      <c r="A24" s="147" t="s">
        <v>70</v>
      </c>
      <c r="B24" s="55"/>
      <c r="C24" s="57"/>
      <c r="D24" s="57"/>
      <c r="E24" s="57"/>
      <c r="F24" s="57"/>
      <c r="G24" s="57"/>
      <c r="H24" s="57"/>
      <c r="I24" s="57">
        <v>1</v>
      </c>
      <c r="J24" s="57"/>
      <c r="K24" s="57"/>
      <c r="L24" s="57"/>
      <c r="M24" s="57"/>
      <c r="N24" s="57"/>
      <c r="O24" s="57"/>
      <c r="P24" s="57"/>
      <c r="Q24" s="57"/>
      <c r="R24" s="57">
        <v>2</v>
      </c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>
        <v>34</v>
      </c>
      <c r="AE24" s="57"/>
      <c r="AF24" s="57"/>
      <c r="AG24" s="57">
        <v>5</v>
      </c>
      <c r="AH24" s="57"/>
      <c r="AI24" s="57">
        <v>16</v>
      </c>
      <c r="AJ24" s="57"/>
      <c r="AK24" s="57">
        <v>13</v>
      </c>
      <c r="AL24" s="57"/>
      <c r="AM24" s="57"/>
      <c r="AN24" s="57"/>
      <c r="AO24" s="57"/>
      <c r="AP24" s="57"/>
      <c r="AQ24" s="57"/>
      <c r="AR24" s="57">
        <v>81</v>
      </c>
      <c r="AS24" s="57"/>
      <c r="AT24" s="57"/>
      <c r="AU24" s="57"/>
      <c r="AV24" s="57"/>
      <c r="AW24" s="57">
        <v>1</v>
      </c>
      <c r="AX24" s="57"/>
      <c r="AY24" s="57"/>
      <c r="AZ24" s="57"/>
      <c r="BA24" s="57"/>
      <c r="BB24" s="57"/>
      <c r="BC24" s="57"/>
      <c r="BD24" s="57">
        <v>1</v>
      </c>
      <c r="BE24" s="57"/>
      <c r="BF24" s="57"/>
      <c r="BG24" s="57"/>
      <c r="BH24" s="57">
        <v>3</v>
      </c>
      <c r="BI24" s="57"/>
      <c r="BJ24" s="54"/>
      <c r="BK24" s="58">
        <v>157</v>
      </c>
    </row>
    <row r="25" spans="1:75" ht="24.95" customHeight="1">
      <c r="A25" s="147" t="s">
        <v>71</v>
      </c>
      <c r="B25" s="55"/>
      <c r="C25" s="57"/>
      <c r="D25" s="57">
        <v>1</v>
      </c>
      <c r="E25" s="57"/>
      <c r="F25" s="57"/>
      <c r="G25" s="57"/>
      <c r="H25" s="57"/>
      <c r="I25" s="57">
        <v>1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>
        <v>1</v>
      </c>
      <c r="AC25" s="57"/>
      <c r="AD25" s="57"/>
      <c r="AE25" s="57">
        <v>5</v>
      </c>
      <c r="AF25" s="57">
        <v>4</v>
      </c>
      <c r="AG25" s="57">
        <v>7</v>
      </c>
      <c r="AH25" s="57"/>
      <c r="AI25" s="57">
        <v>87</v>
      </c>
      <c r="AJ25" s="57"/>
      <c r="AK25" s="57">
        <v>2</v>
      </c>
      <c r="AL25" s="57"/>
      <c r="AM25" s="57"/>
      <c r="AN25" s="57"/>
      <c r="AO25" s="57"/>
      <c r="AP25" s="57">
        <v>1</v>
      </c>
      <c r="AQ25" s="57"/>
      <c r="AR25" s="57">
        <v>1</v>
      </c>
      <c r="AS25" s="57"/>
      <c r="AT25" s="57"/>
      <c r="AU25" s="57"/>
      <c r="AV25" s="57"/>
      <c r="AW25" s="57"/>
      <c r="AX25" s="57"/>
      <c r="AY25" s="57">
        <v>11</v>
      </c>
      <c r="AZ25" s="57"/>
      <c r="BA25" s="57"/>
      <c r="BB25" s="57"/>
      <c r="BC25" s="57"/>
      <c r="BD25" s="57"/>
      <c r="BE25" s="57"/>
      <c r="BF25" s="57">
        <v>1</v>
      </c>
      <c r="BG25" s="57"/>
      <c r="BH25" s="57"/>
      <c r="BI25" s="57"/>
      <c r="BJ25" s="54"/>
      <c r="BK25" s="58">
        <v>122</v>
      </c>
    </row>
    <row r="26" spans="1:75" ht="24.95" customHeight="1">
      <c r="A26" s="147" t="s">
        <v>72</v>
      </c>
      <c r="B26" s="55"/>
      <c r="C26" s="57"/>
      <c r="D26" s="57"/>
      <c r="E26" s="57"/>
      <c r="F26" s="57"/>
      <c r="G26" s="57"/>
      <c r="H26" s="57"/>
      <c r="I26" s="57"/>
      <c r="J26" s="57"/>
      <c r="K26" s="57"/>
      <c r="L26" s="57">
        <v>166</v>
      </c>
      <c r="M26" s="57"/>
      <c r="N26" s="57"/>
      <c r="O26" s="57"/>
      <c r="P26" s="57"/>
      <c r="Q26" s="57">
        <v>3</v>
      </c>
      <c r="R26" s="57">
        <v>82</v>
      </c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>
        <v>1</v>
      </c>
      <c r="AH26" s="57"/>
      <c r="AI26" s="57">
        <v>3</v>
      </c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>
        <v>16</v>
      </c>
      <c r="AY26" s="57"/>
      <c r="AZ26" s="57"/>
      <c r="BA26" s="57"/>
      <c r="BB26" s="57"/>
      <c r="BC26" s="57"/>
      <c r="BD26" s="57">
        <v>1</v>
      </c>
      <c r="BE26" s="57"/>
      <c r="BF26" s="57"/>
      <c r="BG26" s="57"/>
      <c r="BH26" s="57"/>
      <c r="BI26" s="57"/>
      <c r="BJ26" s="54"/>
      <c r="BK26" s="58">
        <v>272</v>
      </c>
    </row>
    <row r="27" spans="1:75" ht="24.95" customHeight="1">
      <c r="A27" s="147" t="s">
        <v>73</v>
      </c>
      <c r="B27" s="55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>
        <v>9</v>
      </c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>
        <v>5</v>
      </c>
      <c r="AC27" s="57"/>
      <c r="AD27" s="57"/>
      <c r="AE27" s="57">
        <v>1</v>
      </c>
      <c r="AF27" s="57">
        <v>1</v>
      </c>
      <c r="AG27" s="57"/>
      <c r="AH27" s="57"/>
      <c r="AI27" s="57">
        <v>24</v>
      </c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>
        <v>3</v>
      </c>
      <c r="BE27" s="57"/>
      <c r="BF27" s="57">
        <v>1</v>
      </c>
      <c r="BG27" s="57"/>
      <c r="BH27" s="57"/>
      <c r="BI27" s="57"/>
      <c r="BJ27" s="54"/>
      <c r="BK27" s="58">
        <v>44</v>
      </c>
    </row>
    <row r="28" spans="1:75" ht="24.95" customHeight="1">
      <c r="A28" s="147" t="s">
        <v>74</v>
      </c>
      <c r="B28" s="55"/>
      <c r="C28" s="57"/>
      <c r="D28" s="57">
        <v>3</v>
      </c>
      <c r="E28" s="57"/>
      <c r="F28" s="57">
        <v>32</v>
      </c>
      <c r="G28" s="57"/>
      <c r="H28" s="57">
        <v>140</v>
      </c>
      <c r="I28" s="57"/>
      <c r="J28" s="57">
        <v>10</v>
      </c>
      <c r="K28" s="57"/>
      <c r="L28" s="57"/>
      <c r="M28" s="57"/>
      <c r="N28" s="57">
        <v>8</v>
      </c>
      <c r="O28" s="57"/>
      <c r="P28" s="57"/>
      <c r="Q28" s="57">
        <v>17</v>
      </c>
      <c r="R28" s="57"/>
      <c r="S28" s="57"/>
      <c r="T28" s="57"/>
      <c r="U28" s="57"/>
      <c r="V28" s="57"/>
      <c r="W28" s="57"/>
      <c r="X28" s="57"/>
      <c r="Y28" s="57"/>
      <c r="Z28" s="57">
        <v>1</v>
      </c>
      <c r="AA28" s="57"/>
      <c r="AB28" s="57"/>
      <c r="AC28" s="57"/>
      <c r="AD28" s="57"/>
      <c r="AE28" s="57">
        <v>187</v>
      </c>
      <c r="AF28" s="57">
        <v>118</v>
      </c>
      <c r="AG28" s="57">
        <v>154</v>
      </c>
      <c r="AH28" s="57"/>
      <c r="AI28" s="57">
        <v>21</v>
      </c>
      <c r="AJ28" s="57"/>
      <c r="AK28" s="57">
        <v>2</v>
      </c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>
        <v>1</v>
      </c>
      <c r="AW28" s="57"/>
      <c r="AX28" s="57">
        <v>1</v>
      </c>
      <c r="AY28" s="57"/>
      <c r="AZ28" s="57"/>
      <c r="BA28" s="57"/>
      <c r="BB28" s="57">
        <v>14</v>
      </c>
      <c r="BC28" s="57">
        <v>1</v>
      </c>
      <c r="BD28" s="57">
        <v>4</v>
      </c>
      <c r="BE28" s="57">
        <v>1</v>
      </c>
      <c r="BF28" s="57">
        <v>418</v>
      </c>
      <c r="BG28" s="57">
        <v>10</v>
      </c>
      <c r="BH28" s="57">
        <v>7</v>
      </c>
      <c r="BI28" s="57"/>
      <c r="BJ28" s="54"/>
      <c r="BK28" s="59">
        <v>1150</v>
      </c>
    </row>
    <row r="29" spans="1:75" ht="24.95" customHeight="1">
      <c r="A29" s="147" t="s">
        <v>75</v>
      </c>
      <c r="B29" s="55"/>
      <c r="C29" s="57"/>
      <c r="D29" s="57"/>
      <c r="E29" s="57"/>
      <c r="F29" s="57">
        <v>1</v>
      </c>
      <c r="G29" s="57"/>
      <c r="H29" s="57">
        <v>1</v>
      </c>
      <c r="I29" s="57">
        <v>1</v>
      </c>
      <c r="J29" s="57"/>
      <c r="K29" s="57"/>
      <c r="L29" s="57"/>
      <c r="M29" s="57"/>
      <c r="N29" s="57">
        <v>2</v>
      </c>
      <c r="O29" s="57"/>
      <c r="P29" s="57"/>
      <c r="Q29" s="57"/>
      <c r="R29" s="57"/>
      <c r="S29" s="57"/>
      <c r="T29" s="57">
        <v>1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>
        <v>41</v>
      </c>
      <c r="AF29" s="57"/>
      <c r="AG29" s="57">
        <v>10</v>
      </c>
      <c r="AH29" s="57"/>
      <c r="AI29" s="57">
        <v>477</v>
      </c>
      <c r="AJ29" s="57"/>
      <c r="AK29" s="57">
        <v>15</v>
      </c>
      <c r="AL29" s="57"/>
      <c r="AM29" s="57"/>
      <c r="AN29" s="57"/>
      <c r="AO29" s="57"/>
      <c r="AP29" s="57">
        <v>8</v>
      </c>
      <c r="AQ29" s="57">
        <v>1</v>
      </c>
      <c r="AR29" s="57"/>
      <c r="AS29" s="57"/>
      <c r="AT29" s="57"/>
      <c r="AU29" s="57"/>
      <c r="AV29" s="57"/>
      <c r="AW29" s="57">
        <v>1</v>
      </c>
      <c r="AX29" s="57">
        <v>2</v>
      </c>
      <c r="AY29" s="57"/>
      <c r="AZ29" s="57"/>
      <c r="BA29" s="57">
        <v>95</v>
      </c>
      <c r="BB29" s="57">
        <v>1</v>
      </c>
      <c r="BC29" s="57">
        <v>2</v>
      </c>
      <c r="BD29" s="57">
        <v>2</v>
      </c>
      <c r="BE29" s="57"/>
      <c r="BF29" s="57">
        <v>4</v>
      </c>
      <c r="BG29" s="57"/>
      <c r="BH29" s="57"/>
      <c r="BI29" s="57"/>
      <c r="BJ29" s="54"/>
      <c r="BK29" s="58">
        <v>665</v>
      </c>
    </row>
    <row r="30" spans="1:75" ht="24.95" customHeight="1">
      <c r="A30" s="147" t="s">
        <v>76</v>
      </c>
      <c r="B30" s="55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>
        <v>1</v>
      </c>
      <c r="AE30" s="57">
        <v>1</v>
      </c>
      <c r="AF30" s="57">
        <v>1</v>
      </c>
      <c r="AG30" s="57">
        <v>3</v>
      </c>
      <c r="AH30" s="57"/>
      <c r="AI30" s="57">
        <v>1</v>
      </c>
      <c r="AJ30" s="57"/>
      <c r="AK30" s="57">
        <v>23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>
        <v>1</v>
      </c>
      <c r="AZ30" s="57"/>
      <c r="BA30" s="57">
        <v>1</v>
      </c>
      <c r="BB30" s="57">
        <v>1</v>
      </c>
      <c r="BC30" s="57"/>
      <c r="BD30" s="57"/>
      <c r="BE30" s="57"/>
      <c r="BF30" s="57"/>
      <c r="BG30" s="57"/>
      <c r="BH30" s="57"/>
      <c r="BI30" s="57"/>
      <c r="BJ30" s="54"/>
      <c r="BK30" s="58">
        <v>33</v>
      </c>
    </row>
    <row r="31" spans="1:75" ht="24.95" customHeight="1">
      <c r="A31" s="147" t="s">
        <v>77</v>
      </c>
      <c r="B31" s="55"/>
      <c r="C31" s="57"/>
      <c r="D31" s="57"/>
      <c r="E31" s="57"/>
      <c r="F31" s="57"/>
      <c r="G31" s="57"/>
      <c r="H31" s="57"/>
      <c r="I31" s="57">
        <v>5</v>
      </c>
      <c r="J31" s="57">
        <v>1</v>
      </c>
      <c r="K31" s="57"/>
      <c r="L31" s="57"/>
      <c r="M31" s="57"/>
      <c r="N31" s="57"/>
      <c r="O31" s="57"/>
      <c r="P31" s="57"/>
      <c r="Q31" s="57"/>
      <c r="R31" s="57"/>
      <c r="S31" s="57"/>
      <c r="T31" s="57">
        <v>1</v>
      </c>
      <c r="U31" s="57"/>
      <c r="V31" s="57"/>
      <c r="W31" s="57"/>
      <c r="X31" s="57"/>
      <c r="Y31" s="57"/>
      <c r="Z31" s="57"/>
      <c r="AA31" s="57"/>
      <c r="AB31" s="57">
        <v>92</v>
      </c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>
        <v>8</v>
      </c>
      <c r="BD31" s="57">
        <v>3</v>
      </c>
      <c r="BE31" s="57"/>
      <c r="BF31" s="57">
        <v>1</v>
      </c>
      <c r="BG31" s="57">
        <v>1</v>
      </c>
      <c r="BH31" s="57"/>
      <c r="BI31" s="57"/>
      <c r="BJ31" s="54"/>
      <c r="BK31" s="58">
        <v>112</v>
      </c>
    </row>
    <row r="32" spans="1:75" ht="24.95" customHeight="1">
      <c r="A32" s="147" t="s">
        <v>78</v>
      </c>
      <c r="B32" s="55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>
        <v>64</v>
      </c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>
        <v>82</v>
      </c>
      <c r="AJ32" s="57"/>
      <c r="AK32" s="57">
        <v>1</v>
      </c>
      <c r="AL32" s="57"/>
      <c r="AM32" s="57">
        <v>8</v>
      </c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>
        <v>1</v>
      </c>
      <c r="BD32" s="57"/>
      <c r="BE32" s="57"/>
      <c r="BF32" s="57"/>
      <c r="BG32" s="57"/>
      <c r="BH32" s="57"/>
      <c r="BI32" s="57"/>
      <c r="BJ32" s="54"/>
      <c r="BK32" s="58">
        <v>156</v>
      </c>
    </row>
    <row r="33" spans="1:63" ht="24.95" customHeight="1">
      <c r="A33" s="147" t="s">
        <v>79</v>
      </c>
      <c r="B33" s="55"/>
      <c r="C33" s="57"/>
      <c r="D33" s="57">
        <v>1</v>
      </c>
      <c r="E33" s="57"/>
      <c r="F33" s="57"/>
      <c r="G33" s="57"/>
      <c r="H33" s="57"/>
      <c r="I33" s="57"/>
      <c r="J33" s="57"/>
      <c r="K33" s="57"/>
      <c r="L33" s="57">
        <v>1</v>
      </c>
      <c r="M33" s="57"/>
      <c r="N33" s="57"/>
      <c r="O33" s="57">
        <v>1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>
        <v>37</v>
      </c>
      <c r="AD33" s="57"/>
      <c r="AE33" s="57"/>
      <c r="AF33" s="57"/>
      <c r="AG33" s="57">
        <v>2</v>
      </c>
      <c r="AH33" s="57"/>
      <c r="AI33" s="57">
        <v>7</v>
      </c>
      <c r="AJ33" s="57"/>
      <c r="AK33" s="57">
        <v>2</v>
      </c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>
        <v>26</v>
      </c>
      <c r="AW33" s="57"/>
      <c r="AX33" s="57">
        <v>3</v>
      </c>
      <c r="AY33" s="57"/>
      <c r="AZ33" s="57"/>
      <c r="BA33" s="57"/>
      <c r="BB33" s="57"/>
      <c r="BC33" s="57"/>
      <c r="BD33" s="57"/>
      <c r="BE33" s="57">
        <v>4</v>
      </c>
      <c r="BF33" s="57">
        <v>1</v>
      </c>
      <c r="BG33" s="57"/>
      <c r="BH33" s="57"/>
      <c r="BI33" s="57"/>
      <c r="BJ33" s="54"/>
      <c r="BK33" s="58">
        <v>85</v>
      </c>
    </row>
    <row r="34" spans="1:63" ht="24.95" customHeight="1">
      <c r="A34" s="147" t="s">
        <v>80</v>
      </c>
      <c r="B34" s="55"/>
      <c r="C34" s="57"/>
      <c r="D34" s="57"/>
      <c r="E34" s="57"/>
      <c r="F34" s="57"/>
      <c r="G34" s="57"/>
      <c r="H34" s="57">
        <v>1</v>
      </c>
      <c r="I34" s="57">
        <v>4</v>
      </c>
      <c r="J34" s="57"/>
      <c r="K34" s="57"/>
      <c r="L34" s="57">
        <v>1</v>
      </c>
      <c r="M34" s="57"/>
      <c r="N34" s="57"/>
      <c r="O34" s="57">
        <v>5</v>
      </c>
      <c r="P34" s="57"/>
      <c r="Q34" s="57"/>
      <c r="R34" s="57">
        <v>1</v>
      </c>
      <c r="S34" s="57"/>
      <c r="T34" s="57"/>
      <c r="U34" s="57"/>
      <c r="V34" s="57"/>
      <c r="W34" s="57"/>
      <c r="X34" s="57"/>
      <c r="Y34" s="57">
        <v>3</v>
      </c>
      <c r="Z34" s="57">
        <v>1</v>
      </c>
      <c r="AA34" s="57"/>
      <c r="AB34" s="57">
        <v>3</v>
      </c>
      <c r="AC34" s="57">
        <v>55</v>
      </c>
      <c r="AD34" s="57"/>
      <c r="AE34" s="57"/>
      <c r="AF34" s="57">
        <v>1</v>
      </c>
      <c r="AG34" s="57">
        <v>5</v>
      </c>
      <c r="AH34" s="57"/>
      <c r="AI34" s="57">
        <v>12</v>
      </c>
      <c r="AJ34" s="57"/>
      <c r="AK34" s="57"/>
      <c r="AL34" s="57"/>
      <c r="AM34" s="57"/>
      <c r="AN34" s="57">
        <v>8</v>
      </c>
      <c r="AO34" s="57"/>
      <c r="AP34" s="57"/>
      <c r="AQ34" s="57"/>
      <c r="AR34" s="57"/>
      <c r="AS34" s="57"/>
      <c r="AT34" s="57"/>
      <c r="AU34" s="57"/>
      <c r="AV34" s="57">
        <v>8</v>
      </c>
      <c r="AW34" s="57"/>
      <c r="AX34" s="57"/>
      <c r="AY34" s="57"/>
      <c r="AZ34" s="57"/>
      <c r="BA34" s="57"/>
      <c r="BB34" s="57">
        <v>2</v>
      </c>
      <c r="BC34" s="57">
        <v>10</v>
      </c>
      <c r="BD34" s="57">
        <v>6</v>
      </c>
      <c r="BE34" s="57">
        <v>45</v>
      </c>
      <c r="BF34" s="57">
        <v>6</v>
      </c>
      <c r="BG34" s="57"/>
      <c r="BH34" s="57">
        <v>1</v>
      </c>
      <c r="BI34" s="57">
        <v>1</v>
      </c>
      <c r="BJ34" s="54"/>
      <c r="BK34" s="58">
        <v>179</v>
      </c>
    </row>
    <row r="35" spans="1:63" ht="24.95" customHeight="1">
      <c r="A35" s="147" t="s">
        <v>81</v>
      </c>
      <c r="B35" s="55"/>
      <c r="C35" s="57"/>
      <c r="D35" s="57"/>
      <c r="E35" s="57"/>
      <c r="F35" s="57"/>
      <c r="G35" s="57"/>
      <c r="H35" s="57">
        <v>1</v>
      </c>
      <c r="I35" s="57">
        <v>24</v>
      </c>
      <c r="J35" s="57">
        <v>15</v>
      </c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>
        <v>2</v>
      </c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>
        <v>8</v>
      </c>
      <c r="BD35" s="57">
        <v>3</v>
      </c>
      <c r="BE35" s="57"/>
      <c r="BF35" s="57">
        <v>1</v>
      </c>
      <c r="BG35" s="57">
        <v>2</v>
      </c>
      <c r="BH35" s="57"/>
      <c r="BI35" s="57"/>
      <c r="BJ35" s="54"/>
      <c r="BK35" s="58">
        <v>56</v>
      </c>
    </row>
    <row r="36" spans="1:63" ht="24.95" customHeight="1">
      <c r="A36" s="147" t="s">
        <v>82</v>
      </c>
      <c r="B36" s="55"/>
      <c r="C36" s="57"/>
      <c r="D36" s="57"/>
      <c r="E36" s="57"/>
      <c r="F36" s="57"/>
      <c r="G36" s="57"/>
      <c r="H36" s="57">
        <v>1</v>
      </c>
      <c r="I36" s="57"/>
      <c r="J36" s="57"/>
      <c r="K36" s="57"/>
      <c r="L36" s="57"/>
      <c r="M36" s="57"/>
      <c r="N36" s="57"/>
      <c r="O36" s="57"/>
      <c r="P36" s="57">
        <v>6</v>
      </c>
      <c r="Q36" s="57"/>
      <c r="R36" s="57"/>
      <c r="S36" s="57"/>
      <c r="T36" s="57"/>
      <c r="U36" s="57">
        <v>1</v>
      </c>
      <c r="V36" s="57"/>
      <c r="W36" s="57"/>
      <c r="X36" s="57"/>
      <c r="Y36" s="57"/>
      <c r="Z36" s="57"/>
      <c r="AA36" s="57"/>
      <c r="AB36" s="57">
        <v>5</v>
      </c>
      <c r="AC36" s="57"/>
      <c r="AD36" s="57"/>
      <c r="AE36" s="57"/>
      <c r="AF36" s="57">
        <v>1</v>
      </c>
      <c r="AG36" s="57">
        <v>1</v>
      </c>
      <c r="AH36" s="57"/>
      <c r="AI36" s="57">
        <v>4</v>
      </c>
      <c r="AJ36" s="57"/>
      <c r="AK36" s="57"/>
      <c r="AL36" s="57"/>
      <c r="AM36" s="57">
        <v>1</v>
      </c>
      <c r="AN36" s="57"/>
      <c r="AO36" s="57"/>
      <c r="AP36" s="57"/>
      <c r="AQ36" s="57"/>
      <c r="AR36" s="57">
        <v>2</v>
      </c>
      <c r="AS36" s="57">
        <v>1</v>
      </c>
      <c r="AT36" s="57"/>
      <c r="AU36" s="57"/>
      <c r="AV36" s="57"/>
      <c r="AW36" s="57"/>
      <c r="AX36" s="57"/>
      <c r="AY36" s="57"/>
      <c r="AZ36" s="57"/>
      <c r="BA36" s="57">
        <v>3</v>
      </c>
      <c r="BB36" s="57"/>
      <c r="BC36" s="57"/>
      <c r="BD36" s="57"/>
      <c r="BE36" s="57"/>
      <c r="BF36" s="57">
        <v>3</v>
      </c>
      <c r="BG36" s="57"/>
      <c r="BH36" s="57"/>
      <c r="BI36" s="57"/>
      <c r="BJ36" s="54"/>
      <c r="BK36" s="58">
        <v>29</v>
      </c>
    </row>
    <row r="37" spans="1:63" ht="24.95" customHeight="1">
      <c r="A37" s="147" t="s">
        <v>83</v>
      </c>
      <c r="B37" s="55"/>
      <c r="C37" s="57"/>
      <c r="D37" s="57">
        <v>1</v>
      </c>
      <c r="E37" s="57"/>
      <c r="F37" s="57"/>
      <c r="G37" s="57"/>
      <c r="H37" s="57"/>
      <c r="I37" s="57">
        <v>1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>
        <v>1</v>
      </c>
      <c r="AC37" s="57"/>
      <c r="AD37" s="57"/>
      <c r="AE37" s="57">
        <v>1</v>
      </c>
      <c r="AF37" s="57"/>
      <c r="AG37" s="57"/>
      <c r="AH37" s="57"/>
      <c r="AI37" s="57">
        <v>14</v>
      </c>
      <c r="AJ37" s="57"/>
      <c r="AK37" s="57">
        <v>1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>
        <v>1</v>
      </c>
      <c r="BG37" s="57"/>
      <c r="BH37" s="57"/>
      <c r="BI37" s="57"/>
      <c r="BJ37" s="54"/>
      <c r="BK37" s="58">
        <v>20</v>
      </c>
    </row>
    <row r="38" spans="1:63" ht="24.95" customHeight="1">
      <c r="A38" s="147" t="s">
        <v>84</v>
      </c>
      <c r="B38" s="55"/>
      <c r="C38" s="57"/>
      <c r="D38" s="57"/>
      <c r="E38" s="57"/>
      <c r="F38" s="57"/>
      <c r="G38" s="57"/>
      <c r="H38" s="57">
        <v>4</v>
      </c>
      <c r="I38" s="57"/>
      <c r="J38" s="57"/>
      <c r="K38" s="57"/>
      <c r="L38" s="57"/>
      <c r="M38" s="57"/>
      <c r="N38" s="57"/>
      <c r="O38" s="57"/>
      <c r="P38" s="57">
        <v>43</v>
      </c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>
        <v>1</v>
      </c>
      <c r="AC38" s="57"/>
      <c r="AD38" s="57"/>
      <c r="AE38" s="57">
        <v>24</v>
      </c>
      <c r="AF38" s="57">
        <v>2</v>
      </c>
      <c r="AG38" s="57">
        <v>1</v>
      </c>
      <c r="AH38" s="57"/>
      <c r="AI38" s="57">
        <v>261</v>
      </c>
      <c r="AJ38" s="57">
        <v>1</v>
      </c>
      <c r="AK38" s="57">
        <v>26</v>
      </c>
      <c r="AL38" s="57"/>
      <c r="AM38" s="57"/>
      <c r="AN38" s="57"/>
      <c r="AO38" s="57"/>
      <c r="AP38" s="57">
        <v>23</v>
      </c>
      <c r="AQ38" s="57">
        <v>16</v>
      </c>
      <c r="AR38" s="57"/>
      <c r="AS38" s="57"/>
      <c r="AT38" s="57"/>
      <c r="AU38" s="57"/>
      <c r="AV38" s="57"/>
      <c r="AW38" s="57">
        <v>2</v>
      </c>
      <c r="AX38" s="57"/>
      <c r="AY38" s="57"/>
      <c r="AZ38" s="57"/>
      <c r="BA38" s="57">
        <v>137</v>
      </c>
      <c r="BB38" s="57"/>
      <c r="BC38" s="57">
        <v>1</v>
      </c>
      <c r="BD38" s="57">
        <v>5</v>
      </c>
      <c r="BE38" s="57"/>
      <c r="BF38" s="57">
        <v>23</v>
      </c>
      <c r="BG38" s="57"/>
      <c r="BH38" s="57"/>
      <c r="BI38" s="57"/>
      <c r="BJ38" s="54"/>
      <c r="BK38" s="58">
        <v>570</v>
      </c>
    </row>
    <row r="39" spans="1:63" ht="24.95" customHeight="1">
      <c r="A39" s="147" t="s">
        <v>85</v>
      </c>
      <c r="B39" s="55"/>
      <c r="C39" s="57"/>
      <c r="D39" s="57"/>
      <c r="E39" s="57"/>
      <c r="F39" s="57"/>
      <c r="G39" s="57"/>
      <c r="H39" s="57"/>
      <c r="I39" s="57"/>
      <c r="J39" s="57">
        <v>1</v>
      </c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>
        <v>322</v>
      </c>
      <c r="AC39" s="57"/>
      <c r="AD39" s="57"/>
      <c r="AE39" s="57"/>
      <c r="AF39" s="57">
        <v>4</v>
      </c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>
        <v>1</v>
      </c>
      <c r="BD39" s="57">
        <v>1</v>
      </c>
      <c r="BE39" s="57"/>
      <c r="BF39" s="57">
        <v>1</v>
      </c>
      <c r="BG39" s="57"/>
      <c r="BH39" s="57"/>
      <c r="BI39" s="57"/>
      <c r="BJ39" s="54"/>
      <c r="BK39" s="58">
        <v>330</v>
      </c>
    </row>
    <row r="40" spans="1:63" ht="24.95" customHeight="1">
      <c r="A40" s="147" t="s">
        <v>86</v>
      </c>
      <c r="B40" s="55"/>
      <c r="C40" s="57"/>
      <c r="D40" s="57"/>
      <c r="E40" s="57"/>
      <c r="F40" s="57"/>
      <c r="G40" s="57"/>
      <c r="H40" s="57"/>
      <c r="I40" s="57"/>
      <c r="J40" s="57"/>
      <c r="K40" s="57"/>
      <c r="L40" s="57">
        <v>5</v>
      </c>
      <c r="M40" s="57"/>
      <c r="N40" s="57"/>
      <c r="O40" s="57"/>
      <c r="P40" s="57">
        <v>1</v>
      </c>
      <c r="Q40" s="57"/>
      <c r="R40" s="57">
        <v>4</v>
      </c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>
        <v>1</v>
      </c>
      <c r="AJ40" s="57"/>
      <c r="AK40" s="57"/>
      <c r="AL40" s="57"/>
      <c r="AM40" s="57"/>
      <c r="AN40" s="57"/>
      <c r="AO40" s="57"/>
      <c r="AP40" s="57">
        <v>1</v>
      </c>
      <c r="AQ40" s="57">
        <v>1</v>
      </c>
      <c r="AR40" s="57"/>
      <c r="AS40" s="57"/>
      <c r="AT40" s="57"/>
      <c r="AU40" s="57"/>
      <c r="AV40" s="57"/>
      <c r="AW40" s="57">
        <v>5</v>
      </c>
      <c r="AX40" s="57">
        <v>18</v>
      </c>
      <c r="AY40" s="57"/>
      <c r="AZ40" s="57"/>
      <c r="BA40" s="57"/>
      <c r="BB40" s="57"/>
      <c r="BC40" s="57"/>
      <c r="BD40" s="57"/>
      <c r="BE40" s="57"/>
      <c r="BF40" s="57">
        <v>1</v>
      </c>
      <c r="BG40" s="57"/>
      <c r="BH40" s="57"/>
      <c r="BI40" s="57"/>
      <c r="BJ40" s="54"/>
      <c r="BK40" s="58">
        <v>37</v>
      </c>
    </row>
    <row r="41" spans="1:63" ht="8.1" customHeight="1">
      <c r="A41" s="63"/>
      <c r="B41" s="5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54"/>
      <c r="BK41" s="65"/>
    </row>
    <row r="42" spans="1:63" s="68" customFormat="1" ht="24.95" customHeight="1">
      <c r="A42" s="233" t="s">
        <v>192</v>
      </c>
      <c r="B42" s="66"/>
      <c r="C42" s="234">
        <v>1</v>
      </c>
      <c r="D42" s="234">
        <v>78</v>
      </c>
      <c r="E42" s="234">
        <v>0</v>
      </c>
      <c r="F42" s="234">
        <v>33</v>
      </c>
      <c r="G42" s="234">
        <v>7</v>
      </c>
      <c r="H42" s="234">
        <v>175</v>
      </c>
      <c r="I42" s="234">
        <v>233</v>
      </c>
      <c r="J42" s="234">
        <v>32</v>
      </c>
      <c r="K42" s="234">
        <v>1</v>
      </c>
      <c r="L42" s="234">
        <v>179</v>
      </c>
      <c r="M42" s="234">
        <v>3</v>
      </c>
      <c r="N42" s="234">
        <v>12</v>
      </c>
      <c r="O42" s="234">
        <v>8</v>
      </c>
      <c r="P42" s="234">
        <v>132</v>
      </c>
      <c r="Q42" s="234">
        <v>23</v>
      </c>
      <c r="R42" s="234">
        <v>144</v>
      </c>
      <c r="S42" s="234">
        <v>1</v>
      </c>
      <c r="T42" s="234">
        <v>3</v>
      </c>
      <c r="U42" s="234">
        <v>10</v>
      </c>
      <c r="V42" s="234">
        <v>1</v>
      </c>
      <c r="W42" s="234">
        <v>1</v>
      </c>
      <c r="X42" s="234">
        <v>1</v>
      </c>
      <c r="Y42" s="234">
        <v>3</v>
      </c>
      <c r="Z42" s="234">
        <v>9</v>
      </c>
      <c r="AA42" s="234">
        <v>1</v>
      </c>
      <c r="AB42" s="234">
        <v>491</v>
      </c>
      <c r="AC42" s="234">
        <v>93</v>
      </c>
      <c r="AD42" s="234">
        <v>156</v>
      </c>
      <c r="AE42" s="234">
        <v>348</v>
      </c>
      <c r="AF42" s="234">
        <v>160</v>
      </c>
      <c r="AG42" s="234">
        <v>421</v>
      </c>
      <c r="AH42" s="234">
        <v>1</v>
      </c>
      <c r="AI42" s="234">
        <v>1550</v>
      </c>
      <c r="AJ42" s="234">
        <v>1</v>
      </c>
      <c r="AK42" s="234">
        <v>403</v>
      </c>
      <c r="AL42" s="234">
        <v>1</v>
      </c>
      <c r="AM42" s="234">
        <v>9</v>
      </c>
      <c r="AN42" s="234">
        <v>8</v>
      </c>
      <c r="AO42" s="234">
        <v>2</v>
      </c>
      <c r="AP42" s="234">
        <v>40</v>
      </c>
      <c r="AQ42" s="234">
        <v>25</v>
      </c>
      <c r="AR42" s="234">
        <v>98</v>
      </c>
      <c r="AS42" s="234">
        <v>5</v>
      </c>
      <c r="AT42" s="234">
        <v>5</v>
      </c>
      <c r="AU42" s="234">
        <v>0</v>
      </c>
      <c r="AV42" s="234">
        <v>463</v>
      </c>
      <c r="AW42" s="234">
        <v>12</v>
      </c>
      <c r="AX42" s="234">
        <v>152</v>
      </c>
      <c r="AY42" s="234">
        <v>147</v>
      </c>
      <c r="AZ42" s="234">
        <v>18</v>
      </c>
      <c r="BA42" s="234">
        <v>274</v>
      </c>
      <c r="BB42" s="234">
        <v>24</v>
      </c>
      <c r="BC42" s="234">
        <v>469</v>
      </c>
      <c r="BD42" s="234">
        <v>399</v>
      </c>
      <c r="BE42" s="234">
        <v>56</v>
      </c>
      <c r="BF42" s="234">
        <v>525</v>
      </c>
      <c r="BG42" s="234">
        <v>62</v>
      </c>
      <c r="BH42" s="234">
        <v>61</v>
      </c>
      <c r="BI42" s="234">
        <v>87</v>
      </c>
      <c r="BJ42" s="67"/>
      <c r="BK42" s="234">
        <v>7657</v>
      </c>
    </row>
    <row r="43" spans="1:63" ht="8.1" customHeight="1">
      <c r="A43" s="56"/>
      <c r="B43" s="56"/>
      <c r="C43" s="56"/>
      <c r="D43" s="56"/>
      <c r="E43" s="54"/>
      <c r="F43" s="56"/>
    </row>
    <row r="44" spans="1:63" ht="24.95" customHeight="1">
      <c r="A44" s="147" t="s">
        <v>365</v>
      </c>
      <c r="B44" s="56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K44" s="58">
        <v>0</v>
      </c>
    </row>
    <row r="45" spans="1:63" ht="24.95" customHeight="1">
      <c r="A45" s="147" t="s">
        <v>183</v>
      </c>
      <c r="B45" s="55"/>
      <c r="C45" s="57"/>
      <c r="D45" s="57"/>
      <c r="E45" s="57"/>
      <c r="F45" s="57"/>
      <c r="G45" s="57"/>
      <c r="H45" s="57"/>
      <c r="I45" s="57"/>
      <c r="J45" s="57"/>
      <c r="K45" s="57"/>
      <c r="L45" s="57">
        <v>13</v>
      </c>
      <c r="M45" s="57"/>
      <c r="N45" s="57"/>
      <c r="O45" s="57"/>
      <c r="P45" s="57"/>
      <c r="Q45" s="57"/>
      <c r="R45" s="57">
        <v>3</v>
      </c>
      <c r="S45" s="57"/>
      <c r="T45" s="57"/>
      <c r="U45" s="57"/>
      <c r="V45" s="57"/>
      <c r="W45" s="57"/>
      <c r="X45" s="57"/>
      <c r="Y45" s="57"/>
      <c r="Z45" s="57"/>
      <c r="AA45" s="57"/>
      <c r="AB45" s="57">
        <v>7</v>
      </c>
      <c r="AC45" s="57"/>
      <c r="AD45" s="57"/>
      <c r="AE45" s="57"/>
      <c r="AF45" s="57"/>
      <c r="AG45" s="57">
        <v>1</v>
      </c>
      <c r="AH45" s="57"/>
      <c r="AI45" s="57">
        <v>5</v>
      </c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>
        <v>1</v>
      </c>
      <c r="AW45" s="57"/>
      <c r="AX45" s="57">
        <v>2</v>
      </c>
      <c r="AY45" s="57"/>
      <c r="AZ45" s="57"/>
      <c r="BA45" s="57"/>
      <c r="BB45" s="57"/>
      <c r="BC45" s="57"/>
      <c r="BD45" s="57"/>
      <c r="BE45" s="57"/>
      <c r="BF45" s="57">
        <v>1</v>
      </c>
      <c r="BG45" s="57"/>
      <c r="BH45" s="57"/>
      <c r="BI45" s="57"/>
      <c r="BJ45" s="54"/>
      <c r="BK45" s="58">
        <v>33</v>
      </c>
    </row>
    <row r="46" spans="1:63" ht="24.95" customHeight="1">
      <c r="A46" s="147" t="s">
        <v>184</v>
      </c>
      <c r="B46" s="55"/>
      <c r="C46" s="57"/>
      <c r="D46" s="57"/>
      <c r="E46" s="57"/>
      <c r="F46" s="57"/>
      <c r="G46" s="57"/>
      <c r="H46" s="57">
        <v>1</v>
      </c>
      <c r="I46" s="57">
        <v>1</v>
      </c>
      <c r="J46" s="57"/>
      <c r="K46" s="57"/>
      <c r="L46" s="57"/>
      <c r="M46" s="57"/>
      <c r="N46" s="57"/>
      <c r="O46" s="57"/>
      <c r="P46" s="57"/>
      <c r="Q46" s="57"/>
      <c r="R46" s="57">
        <v>1</v>
      </c>
      <c r="S46" s="57"/>
      <c r="T46" s="57"/>
      <c r="U46" s="57"/>
      <c r="V46" s="57"/>
      <c r="W46" s="57"/>
      <c r="X46" s="57"/>
      <c r="Y46" s="57"/>
      <c r="Z46" s="57"/>
      <c r="AA46" s="57"/>
      <c r="AB46" s="57">
        <v>4</v>
      </c>
      <c r="AC46" s="57"/>
      <c r="AD46" s="57">
        <v>2</v>
      </c>
      <c r="AE46" s="57">
        <v>1</v>
      </c>
      <c r="AF46" s="57"/>
      <c r="AG46" s="57">
        <v>1</v>
      </c>
      <c r="AH46" s="57"/>
      <c r="AI46" s="57">
        <v>5</v>
      </c>
      <c r="AJ46" s="57"/>
      <c r="AK46" s="57">
        <v>6</v>
      </c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>
        <v>1</v>
      </c>
      <c r="AY46" s="57"/>
      <c r="AZ46" s="57"/>
      <c r="BA46" s="57">
        <v>1</v>
      </c>
      <c r="BB46" s="57"/>
      <c r="BC46" s="57"/>
      <c r="BD46" s="57">
        <v>1</v>
      </c>
      <c r="BE46" s="57"/>
      <c r="BF46" s="57">
        <v>2</v>
      </c>
      <c r="BG46" s="57"/>
      <c r="BH46" s="57"/>
      <c r="BI46" s="57"/>
      <c r="BJ46" s="54"/>
      <c r="BK46" s="58">
        <v>27</v>
      </c>
    </row>
    <row r="47" spans="1:63" ht="24.95" customHeight="1">
      <c r="A47" s="147" t="s">
        <v>366</v>
      </c>
      <c r="B47" s="55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4"/>
      <c r="BK47" s="58">
        <v>0</v>
      </c>
    </row>
    <row r="48" spans="1:63" ht="24.95" customHeight="1">
      <c r="A48" s="147" t="s">
        <v>185</v>
      </c>
      <c r="B48" s="55"/>
      <c r="C48" s="57"/>
      <c r="D48" s="57"/>
      <c r="E48" s="57"/>
      <c r="F48" s="57"/>
      <c r="G48" s="57"/>
      <c r="H48" s="57"/>
      <c r="I48" s="57">
        <v>1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>
        <v>1</v>
      </c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>
        <v>1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4"/>
      <c r="BK48" s="58">
        <v>3</v>
      </c>
    </row>
    <row r="49" spans="1:63" ht="24.95" customHeight="1">
      <c r="A49" s="147" t="s">
        <v>186</v>
      </c>
      <c r="B49" s="55"/>
      <c r="C49" s="57"/>
      <c r="D49" s="57"/>
      <c r="E49" s="57"/>
      <c r="F49" s="57"/>
      <c r="G49" s="57"/>
      <c r="H49" s="57"/>
      <c r="I49" s="57">
        <v>2</v>
      </c>
      <c r="J49" s="57"/>
      <c r="K49" s="57"/>
      <c r="L49" s="57"/>
      <c r="M49" s="57"/>
      <c r="N49" s="57"/>
      <c r="O49" s="57">
        <v>1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>
        <v>2</v>
      </c>
      <c r="AC49" s="57">
        <v>3</v>
      </c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>
        <v>1</v>
      </c>
      <c r="AY49" s="57"/>
      <c r="AZ49" s="57"/>
      <c r="BA49" s="57"/>
      <c r="BB49" s="57"/>
      <c r="BC49" s="57"/>
      <c r="BD49" s="57"/>
      <c r="BE49" s="57">
        <v>14</v>
      </c>
      <c r="BF49" s="57">
        <v>1</v>
      </c>
      <c r="BG49" s="57"/>
      <c r="BH49" s="57">
        <v>2</v>
      </c>
      <c r="BI49" s="57"/>
      <c r="BJ49" s="54"/>
      <c r="BK49" s="58">
        <v>26</v>
      </c>
    </row>
    <row r="50" spans="1:63" ht="24.95" customHeight="1">
      <c r="A50" s="147" t="s">
        <v>187</v>
      </c>
      <c r="B50" s="55"/>
      <c r="C50" s="57"/>
      <c r="D50" s="57"/>
      <c r="E50" s="57">
        <v>1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>
        <v>1</v>
      </c>
      <c r="S50" s="57"/>
      <c r="T50" s="57"/>
      <c r="U50" s="57"/>
      <c r="V50" s="57"/>
      <c r="W50" s="57"/>
      <c r="X50" s="57"/>
      <c r="Y50" s="57"/>
      <c r="Z50" s="57"/>
      <c r="AA50" s="57"/>
      <c r="AB50" s="57">
        <v>3</v>
      </c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>
        <v>1</v>
      </c>
      <c r="AS50" s="57"/>
      <c r="AT50" s="57"/>
      <c r="AU50" s="57"/>
      <c r="AV50" s="57">
        <v>1</v>
      </c>
      <c r="AW50" s="57"/>
      <c r="AX50" s="57"/>
      <c r="AY50" s="57"/>
      <c r="AZ50" s="57"/>
      <c r="BA50" s="57">
        <v>1</v>
      </c>
      <c r="BB50" s="57"/>
      <c r="BC50" s="57">
        <v>1</v>
      </c>
      <c r="BD50" s="57">
        <v>2</v>
      </c>
      <c r="BE50" s="57"/>
      <c r="BF50" s="57"/>
      <c r="BG50" s="57"/>
      <c r="BH50" s="57"/>
      <c r="BI50" s="57"/>
      <c r="BJ50" s="54"/>
      <c r="BK50" s="58">
        <v>11</v>
      </c>
    </row>
    <row r="51" spans="1:63" ht="24.95" customHeight="1">
      <c r="A51" s="147" t="s">
        <v>188</v>
      </c>
      <c r="B51" s="55"/>
      <c r="C51" s="57"/>
      <c r="D51" s="57"/>
      <c r="E51" s="57"/>
      <c r="F51" s="57">
        <v>2</v>
      </c>
      <c r="G51" s="57"/>
      <c r="H51" s="57">
        <v>3</v>
      </c>
      <c r="I51" s="57">
        <v>1</v>
      </c>
      <c r="J51" s="57">
        <v>1</v>
      </c>
      <c r="K51" s="57"/>
      <c r="L51" s="57"/>
      <c r="M51" s="57"/>
      <c r="N51" s="57"/>
      <c r="O51" s="57"/>
      <c r="P51" s="57"/>
      <c r="Q51" s="57"/>
      <c r="R51" s="57">
        <v>1</v>
      </c>
      <c r="S51" s="57"/>
      <c r="T51" s="57"/>
      <c r="U51" s="57"/>
      <c r="V51" s="57"/>
      <c r="W51" s="57"/>
      <c r="X51" s="57"/>
      <c r="Y51" s="57">
        <v>1</v>
      </c>
      <c r="Z51" s="57"/>
      <c r="AA51" s="57"/>
      <c r="AB51" s="57">
        <v>13</v>
      </c>
      <c r="AC51" s="57"/>
      <c r="AD51" s="57"/>
      <c r="AE51" s="57">
        <v>2</v>
      </c>
      <c r="AF51" s="57">
        <v>5</v>
      </c>
      <c r="AG51" s="57">
        <v>7</v>
      </c>
      <c r="AH51" s="57"/>
      <c r="AI51" s="57">
        <v>4</v>
      </c>
      <c r="AJ51" s="57"/>
      <c r="AK51" s="57">
        <v>1</v>
      </c>
      <c r="AL51" s="57"/>
      <c r="AM51" s="57"/>
      <c r="AN51" s="57"/>
      <c r="AO51" s="57"/>
      <c r="AP51" s="57"/>
      <c r="AQ51" s="57"/>
      <c r="AR51" s="57"/>
      <c r="AS51" s="57"/>
      <c r="AT51" s="57"/>
      <c r="AU51" s="57">
        <v>1</v>
      </c>
      <c r="AV51" s="57"/>
      <c r="AW51" s="57"/>
      <c r="AX51" s="57">
        <v>1</v>
      </c>
      <c r="AY51" s="57"/>
      <c r="AZ51" s="57"/>
      <c r="BA51" s="57">
        <v>2</v>
      </c>
      <c r="BB51" s="57">
        <v>2</v>
      </c>
      <c r="BC51" s="57">
        <v>2</v>
      </c>
      <c r="BD51" s="57">
        <v>8</v>
      </c>
      <c r="BE51" s="57"/>
      <c r="BF51" s="57">
        <v>41</v>
      </c>
      <c r="BG51" s="57">
        <v>3</v>
      </c>
      <c r="BH51" s="57">
        <v>3</v>
      </c>
      <c r="BI51" s="57"/>
      <c r="BJ51" s="54"/>
      <c r="BK51" s="58">
        <v>104</v>
      </c>
    </row>
    <row r="52" spans="1:63" ht="24.95" customHeight="1">
      <c r="A52" s="147" t="s">
        <v>189</v>
      </c>
      <c r="B52" s="55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>
        <v>1</v>
      </c>
      <c r="AC52" s="57"/>
      <c r="AD52" s="57">
        <v>2</v>
      </c>
      <c r="AE52" s="57"/>
      <c r="AF52" s="57"/>
      <c r="AG52" s="57">
        <v>3</v>
      </c>
      <c r="AH52" s="57"/>
      <c r="AI52" s="57">
        <v>10</v>
      </c>
      <c r="AJ52" s="57"/>
      <c r="AK52" s="57">
        <v>2</v>
      </c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>
        <v>1</v>
      </c>
      <c r="AZ52" s="57"/>
      <c r="BA52" s="57">
        <v>1</v>
      </c>
      <c r="BB52" s="57"/>
      <c r="BC52" s="57"/>
      <c r="BD52" s="57"/>
      <c r="BE52" s="57"/>
      <c r="BF52" s="57">
        <v>1</v>
      </c>
      <c r="BG52" s="57"/>
      <c r="BH52" s="57">
        <v>1</v>
      </c>
      <c r="BI52" s="57"/>
      <c r="BJ52" s="54"/>
      <c r="BK52" s="58">
        <v>22</v>
      </c>
    </row>
    <row r="53" spans="1:63" ht="24.95" customHeight="1">
      <c r="A53" s="147" t="s">
        <v>181</v>
      </c>
      <c r="B53" s="55"/>
      <c r="C53" s="57"/>
      <c r="D53" s="57"/>
      <c r="E53" s="57"/>
      <c r="F53" s="57"/>
      <c r="G53" s="57"/>
      <c r="H53" s="57"/>
      <c r="I53" s="57">
        <v>1</v>
      </c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>
        <v>2</v>
      </c>
      <c r="AH53" s="57"/>
      <c r="AI53" s="57">
        <v>4</v>
      </c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>
        <v>2</v>
      </c>
      <c r="AY53" s="57"/>
      <c r="AZ53" s="57"/>
      <c r="BA53" s="57">
        <v>1</v>
      </c>
      <c r="BB53" s="57"/>
      <c r="BC53" s="57">
        <v>2</v>
      </c>
      <c r="BD53" s="57">
        <v>3</v>
      </c>
      <c r="BE53" s="57"/>
      <c r="BF53" s="57">
        <v>1</v>
      </c>
      <c r="BG53" s="57">
        <v>2</v>
      </c>
      <c r="BH53" s="57"/>
      <c r="BI53" s="57"/>
      <c r="BJ53" s="54"/>
      <c r="BK53" s="58">
        <v>18</v>
      </c>
    </row>
    <row r="54" spans="1:63" ht="24.95" customHeight="1">
      <c r="A54" s="147" t="s">
        <v>180</v>
      </c>
      <c r="B54" s="55"/>
      <c r="C54" s="57"/>
      <c r="D54" s="57">
        <v>1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>
        <v>1</v>
      </c>
      <c r="AH54" s="57"/>
      <c r="AI54" s="57">
        <v>8</v>
      </c>
      <c r="AJ54" s="57"/>
      <c r="AK54" s="57">
        <v>2</v>
      </c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>
        <v>1</v>
      </c>
      <c r="BB54" s="57"/>
      <c r="BC54" s="57">
        <v>2</v>
      </c>
      <c r="BD54" s="57"/>
      <c r="BE54" s="57"/>
      <c r="BF54" s="57">
        <v>1</v>
      </c>
      <c r="BG54" s="57"/>
      <c r="BH54" s="57"/>
      <c r="BI54" s="57"/>
      <c r="BJ54" s="54"/>
      <c r="BK54" s="58">
        <v>16</v>
      </c>
    </row>
    <row r="55" spans="1:63" ht="24.95" customHeight="1">
      <c r="A55" s="147" t="s">
        <v>182</v>
      </c>
      <c r="B55" s="55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>
        <v>3</v>
      </c>
      <c r="AC55" s="57">
        <v>1</v>
      </c>
      <c r="AD55" s="57"/>
      <c r="AE55" s="57"/>
      <c r="AF55" s="57"/>
      <c r="AG55" s="57"/>
      <c r="AH55" s="57"/>
      <c r="AI55" s="57"/>
      <c r="AJ55" s="57"/>
      <c r="AK55" s="57">
        <v>1</v>
      </c>
      <c r="AL55" s="57"/>
      <c r="AM55" s="57"/>
      <c r="AN55" s="57"/>
      <c r="AO55" s="57"/>
      <c r="AP55" s="57"/>
      <c r="AQ55" s="57"/>
      <c r="AR55" s="57">
        <v>3</v>
      </c>
      <c r="AS55" s="57"/>
      <c r="AT55" s="57"/>
      <c r="AU55" s="57"/>
      <c r="AV55" s="57">
        <v>2</v>
      </c>
      <c r="AW55" s="57"/>
      <c r="AX55" s="57"/>
      <c r="AY55" s="57"/>
      <c r="AZ55" s="57"/>
      <c r="BA55" s="57">
        <v>1</v>
      </c>
      <c r="BB55" s="57"/>
      <c r="BC55" s="57"/>
      <c r="BD55" s="57"/>
      <c r="BE55" s="57"/>
      <c r="BF55" s="57">
        <v>1</v>
      </c>
      <c r="BG55" s="57"/>
      <c r="BH55" s="57"/>
      <c r="BI55" s="57"/>
      <c r="BJ55" s="54"/>
      <c r="BK55" s="58">
        <v>12</v>
      </c>
    </row>
    <row r="56" spans="1:63" ht="24.95" customHeight="1">
      <c r="A56" s="147" t="s">
        <v>179</v>
      </c>
      <c r="B56" s="55"/>
      <c r="C56" s="57"/>
      <c r="D56" s="57"/>
      <c r="E56" s="57"/>
      <c r="F56" s="57"/>
      <c r="G56" s="57"/>
      <c r="H56" s="57"/>
      <c r="I56" s="57"/>
      <c r="J56" s="57"/>
      <c r="K56" s="57"/>
      <c r="L56" s="57">
        <v>1</v>
      </c>
      <c r="M56" s="57"/>
      <c r="N56" s="57"/>
      <c r="O56" s="57"/>
      <c r="P56" s="57">
        <v>1</v>
      </c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>
        <v>3</v>
      </c>
      <c r="AJ56" s="57"/>
      <c r="AK56" s="57"/>
      <c r="AL56" s="57"/>
      <c r="AM56" s="57"/>
      <c r="AN56" s="57"/>
      <c r="AO56" s="57"/>
      <c r="AP56" s="57"/>
      <c r="AQ56" s="57"/>
      <c r="AR56" s="57">
        <v>1</v>
      </c>
      <c r="AS56" s="57"/>
      <c r="AT56" s="57"/>
      <c r="AU56" s="57"/>
      <c r="AV56" s="57"/>
      <c r="AW56" s="57"/>
      <c r="AX56" s="57">
        <v>2</v>
      </c>
      <c r="AY56" s="57"/>
      <c r="AZ56" s="57"/>
      <c r="BA56" s="57"/>
      <c r="BB56" s="57"/>
      <c r="BC56" s="57"/>
      <c r="BD56" s="57"/>
      <c r="BE56" s="57"/>
      <c r="BF56" s="57">
        <v>2</v>
      </c>
      <c r="BG56" s="57"/>
      <c r="BH56" s="57"/>
      <c r="BI56" s="57"/>
      <c r="BJ56" s="54"/>
      <c r="BK56" s="58">
        <v>10</v>
      </c>
    </row>
    <row r="57" spans="1:63" ht="24.95" customHeight="1">
      <c r="A57" s="147" t="s">
        <v>190</v>
      </c>
      <c r="B57" s="55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>
        <v>1</v>
      </c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>
        <v>1</v>
      </c>
      <c r="AY57" s="57"/>
      <c r="AZ57" s="57"/>
      <c r="BA57" s="57"/>
      <c r="BB57" s="57"/>
      <c r="BC57" s="57"/>
      <c r="BD57" s="57">
        <v>2</v>
      </c>
      <c r="BE57" s="57"/>
      <c r="BF57" s="57"/>
      <c r="BG57" s="57"/>
      <c r="BH57" s="57">
        <v>1</v>
      </c>
      <c r="BI57" s="57"/>
      <c r="BJ57" s="54"/>
      <c r="BK57" s="58">
        <v>5</v>
      </c>
    </row>
    <row r="58" spans="1:63" ht="12" customHeight="1">
      <c r="A58" s="153"/>
      <c r="B58" s="55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54"/>
      <c r="BK58" s="65"/>
    </row>
    <row r="59" spans="1:63" s="68" customFormat="1" ht="24.95" customHeight="1">
      <c r="A59" s="233" t="s">
        <v>192</v>
      </c>
      <c r="B59" s="66"/>
      <c r="C59" s="234">
        <v>0</v>
      </c>
      <c r="D59" s="234">
        <v>1</v>
      </c>
      <c r="E59" s="234">
        <v>1</v>
      </c>
      <c r="F59" s="234">
        <v>2</v>
      </c>
      <c r="G59" s="234">
        <v>0</v>
      </c>
      <c r="H59" s="234">
        <v>4</v>
      </c>
      <c r="I59" s="234">
        <v>6</v>
      </c>
      <c r="J59" s="234">
        <v>1</v>
      </c>
      <c r="K59" s="234">
        <v>0</v>
      </c>
      <c r="L59" s="234">
        <v>14</v>
      </c>
      <c r="M59" s="234">
        <v>0</v>
      </c>
      <c r="N59" s="234">
        <v>0</v>
      </c>
      <c r="O59" s="234">
        <v>1</v>
      </c>
      <c r="P59" s="234">
        <v>1</v>
      </c>
      <c r="Q59" s="234">
        <v>0</v>
      </c>
      <c r="R59" s="234">
        <v>6</v>
      </c>
      <c r="S59" s="234">
        <v>0</v>
      </c>
      <c r="T59" s="234">
        <v>0</v>
      </c>
      <c r="U59" s="234">
        <v>0</v>
      </c>
      <c r="V59" s="234">
        <v>0</v>
      </c>
      <c r="W59" s="234">
        <v>0</v>
      </c>
      <c r="X59" s="234">
        <v>0</v>
      </c>
      <c r="Y59" s="234">
        <v>1</v>
      </c>
      <c r="Z59" s="234">
        <v>0</v>
      </c>
      <c r="AA59" s="234">
        <v>0</v>
      </c>
      <c r="AB59" s="234">
        <v>33</v>
      </c>
      <c r="AC59" s="234">
        <v>4</v>
      </c>
      <c r="AD59" s="234">
        <v>4</v>
      </c>
      <c r="AE59" s="234">
        <v>3</v>
      </c>
      <c r="AF59" s="234">
        <v>5</v>
      </c>
      <c r="AG59" s="234">
        <v>16</v>
      </c>
      <c r="AH59" s="234">
        <v>0</v>
      </c>
      <c r="AI59" s="234">
        <v>40</v>
      </c>
      <c r="AJ59" s="234">
        <v>0</v>
      </c>
      <c r="AK59" s="234">
        <v>12</v>
      </c>
      <c r="AL59" s="234">
        <v>0</v>
      </c>
      <c r="AM59" s="234">
        <v>0</v>
      </c>
      <c r="AN59" s="234">
        <v>0</v>
      </c>
      <c r="AO59" s="234">
        <v>0</v>
      </c>
      <c r="AP59" s="234">
        <v>0</v>
      </c>
      <c r="AQ59" s="234">
        <v>0</v>
      </c>
      <c r="AR59" s="234">
        <v>5</v>
      </c>
      <c r="AS59" s="234">
        <v>0</v>
      </c>
      <c r="AT59" s="234">
        <v>0</v>
      </c>
      <c r="AU59" s="234">
        <v>1</v>
      </c>
      <c r="AV59" s="234">
        <v>5</v>
      </c>
      <c r="AW59" s="234">
        <v>0</v>
      </c>
      <c r="AX59" s="234">
        <v>10</v>
      </c>
      <c r="AY59" s="234">
        <v>1</v>
      </c>
      <c r="AZ59" s="234">
        <v>0</v>
      </c>
      <c r="BA59" s="234">
        <v>8</v>
      </c>
      <c r="BB59" s="234">
        <v>2</v>
      </c>
      <c r="BC59" s="234">
        <v>7</v>
      </c>
      <c r="BD59" s="234">
        <v>16</v>
      </c>
      <c r="BE59" s="234">
        <v>14</v>
      </c>
      <c r="BF59" s="234">
        <v>51</v>
      </c>
      <c r="BG59" s="234">
        <v>5</v>
      </c>
      <c r="BH59" s="234">
        <v>7</v>
      </c>
      <c r="BI59" s="234">
        <v>0</v>
      </c>
      <c r="BJ59" s="67"/>
      <c r="BK59" s="234">
        <v>287</v>
      </c>
    </row>
    <row r="60" spans="1:63" ht="8.1" customHeight="1">
      <c r="A60" s="56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5"/>
      <c r="BK60" s="56"/>
    </row>
    <row r="61" spans="1:63" ht="24.95" customHeight="1">
      <c r="A61" s="233" t="s">
        <v>90</v>
      </c>
      <c r="B61" s="55"/>
      <c r="C61" s="234">
        <v>1</v>
      </c>
      <c r="D61" s="234">
        <v>79</v>
      </c>
      <c r="E61" s="234">
        <v>1</v>
      </c>
      <c r="F61" s="234">
        <v>35</v>
      </c>
      <c r="G61" s="234">
        <v>7</v>
      </c>
      <c r="H61" s="234">
        <v>179</v>
      </c>
      <c r="I61" s="234">
        <v>239</v>
      </c>
      <c r="J61" s="234">
        <v>33</v>
      </c>
      <c r="K61" s="234">
        <v>1</v>
      </c>
      <c r="L61" s="234">
        <v>193</v>
      </c>
      <c r="M61" s="234">
        <v>3</v>
      </c>
      <c r="N61" s="234">
        <v>12</v>
      </c>
      <c r="O61" s="234">
        <v>9</v>
      </c>
      <c r="P61" s="234">
        <v>133</v>
      </c>
      <c r="Q61" s="234">
        <v>23</v>
      </c>
      <c r="R61" s="234">
        <v>150</v>
      </c>
      <c r="S61" s="234">
        <v>1</v>
      </c>
      <c r="T61" s="234">
        <v>3</v>
      </c>
      <c r="U61" s="234">
        <v>10</v>
      </c>
      <c r="V61" s="234">
        <v>1</v>
      </c>
      <c r="W61" s="234">
        <v>1</v>
      </c>
      <c r="X61" s="234">
        <v>1</v>
      </c>
      <c r="Y61" s="234">
        <v>4</v>
      </c>
      <c r="Z61" s="234">
        <v>9</v>
      </c>
      <c r="AA61" s="234">
        <v>1</v>
      </c>
      <c r="AB61" s="234">
        <v>524</v>
      </c>
      <c r="AC61" s="234">
        <v>97</v>
      </c>
      <c r="AD61" s="234">
        <v>160</v>
      </c>
      <c r="AE61" s="234">
        <v>351</v>
      </c>
      <c r="AF61" s="234">
        <v>165</v>
      </c>
      <c r="AG61" s="234">
        <v>437</v>
      </c>
      <c r="AH61" s="234">
        <v>1</v>
      </c>
      <c r="AI61" s="234">
        <v>1590</v>
      </c>
      <c r="AJ61" s="234">
        <v>1</v>
      </c>
      <c r="AK61" s="234">
        <v>415</v>
      </c>
      <c r="AL61" s="234">
        <v>1</v>
      </c>
      <c r="AM61" s="234">
        <v>9</v>
      </c>
      <c r="AN61" s="234">
        <v>8</v>
      </c>
      <c r="AO61" s="234">
        <v>2</v>
      </c>
      <c r="AP61" s="234">
        <v>40</v>
      </c>
      <c r="AQ61" s="234">
        <v>25</v>
      </c>
      <c r="AR61" s="234">
        <v>103</v>
      </c>
      <c r="AS61" s="234">
        <v>5</v>
      </c>
      <c r="AT61" s="234">
        <v>5</v>
      </c>
      <c r="AU61" s="234">
        <v>1</v>
      </c>
      <c r="AV61" s="234">
        <v>468</v>
      </c>
      <c r="AW61" s="234">
        <v>12</v>
      </c>
      <c r="AX61" s="234">
        <v>162</v>
      </c>
      <c r="AY61" s="234">
        <v>148</v>
      </c>
      <c r="AZ61" s="234">
        <v>18</v>
      </c>
      <c r="BA61" s="234">
        <v>282</v>
      </c>
      <c r="BB61" s="234">
        <v>26</v>
      </c>
      <c r="BC61" s="234">
        <v>476</v>
      </c>
      <c r="BD61" s="234">
        <v>415</v>
      </c>
      <c r="BE61" s="234">
        <v>70</v>
      </c>
      <c r="BF61" s="234">
        <v>576</v>
      </c>
      <c r="BG61" s="234">
        <v>67</v>
      </c>
      <c r="BH61" s="234">
        <v>68</v>
      </c>
      <c r="BI61" s="234">
        <v>87</v>
      </c>
      <c r="BJ61" s="54"/>
      <c r="BK61" s="234">
        <v>7944</v>
      </c>
    </row>
    <row r="62" spans="1:63">
      <c r="A62" s="54"/>
    </row>
    <row r="63" spans="1:63" ht="20.100000000000001" customHeight="1">
      <c r="A63" s="74" t="s">
        <v>193</v>
      </c>
    </row>
    <row r="64" spans="1:63" ht="20.100000000000001" customHeight="1">
      <c r="A64" s="74" t="s">
        <v>194</v>
      </c>
    </row>
    <row r="65" spans="1:1" ht="20.100000000000001" customHeight="1">
      <c r="A65" s="74" t="s">
        <v>195</v>
      </c>
    </row>
    <row r="66" spans="1:1" ht="20.100000000000001" customHeight="1">
      <c r="A66" s="74" t="s">
        <v>196</v>
      </c>
    </row>
    <row r="67" spans="1:1" ht="20.100000000000001" customHeight="1">
      <c r="A67" s="74" t="s">
        <v>197</v>
      </c>
    </row>
    <row r="68" spans="1:1" ht="20.100000000000001" customHeight="1">
      <c r="A68" s="74" t="s">
        <v>198</v>
      </c>
    </row>
    <row r="69" spans="1:1" ht="20.100000000000001" customHeight="1">
      <c r="A69" s="74"/>
    </row>
  </sheetData>
  <mergeCells count="7">
    <mergeCell ref="C5:BI5"/>
    <mergeCell ref="A5:A7"/>
    <mergeCell ref="BK5:BK7"/>
    <mergeCell ref="A3:BK3"/>
    <mergeCell ref="A2:BK2"/>
    <mergeCell ref="BH6:BH7"/>
    <mergeCell ref="BI6:BI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2A853-B856-4B74-B11E-402AE32BF6D4}">
  <sheetPr codeName="Hoja40"/>
  <dimension ref="A1:Q70"/>
  <sheetViews>
    <sheetView view="pageBreakPreview" zoomScale="60" zoomScaleNormal="100" workbookViewId="0">
      <selection activeCell="E47" sqref="E47"/>
    </sheetView>
  </sheetViews>
  <sheetFormatPr baseColWidth="10" defaultRowHeight="15"/>
  <cols>
    <col min="1" max="1" width="50.71093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31" t="s">
        <v>515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</row>
    <row r="3" spans="1:17" ht="20.100000000000001" customHeight="1">
      <c r="A3" s="531" t="str">
        <f>UPPER(CONCATENATE("Noviembre 2023"))</f>
        <v>NOVIEMBRE 2023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</row>
    <row r="4" spans="1:17">
      <c r="A4" s="54"/>
    </row>
    <row r="5" spans="1:17">
      <c r="A5" s="524" t="s">
        <v>514</v>
      </c>
      <c r="B5" s="530"/>
      <c r="C5" s="524" t="s">
        <v>268</v>
      </c>
      <c r="D5" s="524"/>
      <c r="E5" s="524"/>
      <c r="F5" s="524"/>
      <c r="G5" s="524"/>
      <c r="H5" s="524"/>
      <c r="I5" s="81"/>
      <c r="J5" s="524" t="s">
        <v>269</v>
      </c>
      <c r="K5" s="524"/>
      <c r="L5" s="524"/>
      <c r="M5" s="524"/>
      <c r="N5" s="524"/>
      <c r="O5" s="524"/>
      <c r="P5" s="530"/>
      <c r="Q5" s="524" t="s">
        <v>90</v>
      </c>
    </row>
    <row r="6" spans="1:17">
      <c r="A6" s="524"/>
      <c r="B6" s="530"/>
      <c r="C6" s="524" t="s">
        <v>277</v>
      </c>
      <c r="D6" s="524"/>
      <c r="E6" s="524" t="s">
        <v>278</v>
      </c>
      <c r="F6" s="524"/>
      <c r="G6" s="524" t="s">
        <v>192</v>
      </c>
      <c r="H6" s="524" t="s">
        <v>270</v>
      </c>
      <c r="I6" s="81"/>
      <c r="J6" s="524" t="s">
        <v>277</v>
      </c>
      <c r="K6" s="524"/>
      <c r="L6" s="524" t="s">
        <v>278</v>
      </c>
      <c r="M6" s="524"/>
      <c r="N6" s="524" t="s">
        <v>192</v>
      </c>
      <c r="O6" s="524" t="s">
        <v>270</v>
      </c>
      <c r="P6" s="530"/>
      <c r="Q6" s="524"/>
    </row>
    <row r="7" spans="1:17">
      <c r="A7" s="524"/>
      <c r="B7" s="530"/>
      <c r="C7" s="90" t="s">
        <v>271</v>
      </c>
      <c r="D7" s="90" t="s">
        <v>272</v>
      </c>
      <c r="E7" s="90" t="s">
        <v>271</v>
      </c>
      <c r="F7" s="90" t="s">
        <v>272</v>
      </c>
      <c r="G7" s="524"/>
      <c r="H7" s="524"/>
      <c r="I7" s="81"/>
      <c r="J7" s="90" t="s">
        <v>271</v>
      </c>
      <c r="K7" s="90" t="s">
        <v>272</v>
      </c>
      <c r="L7" s="90" t="s">
        <v>271</v>
      </c>
      <c r="M7" s="90" t="s">
        <v>272</v>
      </c>
      <c r="N7" s="524"/>
      <c r="O7" s="524"/>
      <c r="P7" s="530"/>
      <c r="Q7" s="52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6.5">
      <c r="A9" s="101" t="s">
        <v>455</v>
      </c>
      <c r="B9" s="54"/>
      <c r="C9" s="57">
        <v>1</v>
      </c>
      <c r="D9" s="57"/>
      <c r="E9" s="57"/>
      <c r="F9" s="57"/>
      <c r="G9" s="58">
        <v>1</v>
      </c>
      <c r="H9" s="58">
        <v>100</v>
      </c>
      <c r="I9" s="132"/>
      <c r="J9" s="57"/>
      <c r="K9" s="57"/>
      <c r="L9" s="57"/>
      <c r="M9" s="57"/>
      <c r="N9" s="58">
        <v>0</v>
      </c>
      <c r="O9" s="58">
        <v>0</v>
      </c>
      <c r="P9" s="132"/>
      <c r="Q9" s="58">
        <v>1</v>
      </c>
    </row>
    <row r="10" spans="1:17" ht="16.5">
      <c r="A10" s="101" t="s">
        <v>456</v>
      </c>
      <c r="B10" s="54"/>
      <c r="C10" s="57">
        <v>8</v>
      </c>
      <c r="D10" s="57">
        <v>1</v>
      </c>
      <c r="E10" s="57">
        <v>5</v>
      </c>
      <c r="F10" s="57">
        <v>1</v>
      </c>
      <c r="G10" s="58">
        <v>15</v>
      </c>
      <c r="H10" s="58">
        <v>94</v>
      </c>
      <c r="I10" s="132"/>
      <c r="J10" s="57">
        <v>1</v>
      </c>
      <c r="K10" s="57"/>
      <c r="L10" s="57"/>
      <c r="M10" s="57"/>
      <c r="N10" s="58">
        <v>1</v>
      </c>
      <c r="O10" s="58">
        <v>6</v>
      </c>
      <c r="P10" s="132"/>
      <c r="Q10" s="58">
        <v>16</v>
      </c>
    </row>
    <row r="11" spans="1:17" ht="16.5">
      <c r="A11" s="101" t="s">
        <v>457</v>
      </c>
      <c r="B11" s="54"/>
      <c r="C11" s="57"/>
      <c r="D11" s="57"/>
      <c r="E11" s="57">
        <v>1</v>
      </c>
      <c r="F11" s="57"/>
      <c r="G11" s="58">
        <v>1</v>
      </c>
      <c r="H11" s="58">
        <v>100</v>
      </c>
      <c r="I11" s="132"/>
      <c r="J11" s="57"/>
      <c r="K11" s="57"/>
      <c r="L11" s="57"/>
      <c r="M11" s="57"/>
      <c r="N11" s="58">
        <v>0</v>
      </c>
      <c r="O11" s="58">
        <v>0</v>
      </c>
      <c r="P11" s="132"/>
      <c r="Q11" s="58">
        <v>1</v>
      </c>
    </row>
    <row r="12" spans="1:17" ht="16.5">
      <c r="A12" s="101" t="s">
        <v>458</v>
      </c>
      <c r="B12" s="54"/>
      <c r="C12" s="57"/>
      <c r="D12" s="57"/>
      <c r="E12" s="57"/>
      <c r="F12" s="57"/>
      <c r="G12" s="58">
        <v>0</v>
      </c>
      <c r="H12" s="58">
        <v>0</v>
      </c>
      <c r="I12" s="132"/>
      <c r="J12" s="57"/>
      <c r="K12" s="57"/>
      <c r="L12" s="57">
        <v>1</v>
      </c>
      <c r="M12" s="57"/>
      <c r="N12" s="58">
        <v>1</v>
      </c>
      <c r="O12" s="58">
        <v>100</v>
      </c>
      <c r="P12" s="132"/>
      <c r="Q12" s="58">
        <v>1</v>
      </c>
    </row>
    <row r="13" spans="1:17" ht="16.5">
      <c r="A13" s="101" t="s">
        <v>459</v>
      </c>
      <c r="B13" s="54"/>
      <c r="C13" s="57">
        <v>2</v>
      </c>
      <c r="D13" s="57"/>
      <c r="E13" s="57">
        <v>6</v>
      </c>
      <c r="F13" s="57"/>
      <c r="G13" s="58">
        <v>8</v>
      </c>
      <c r="H13" s="58">
        <v>80</v>
      </c>
      <c r="I13" s="132"/>
      <c r="J13" s="57"/>
      <c r="K13" s="57"/>
      <c r="L13" s="57">
        <v>2</v>
      </c>
      <c r="M13" s="57"/>
      <c r="N13" s="58">
        <v>2</v>
      </c>
      <c r="O13" s="58">
        <v>20</v>
      </c>
      <c r="P13" s="132"/>
      <c r="Q13" s="58">
        <v>10</v>
      </c>
    </row>
    <row r="14" spans="1:17" ht="16.5">
      <c r="A14" s="101" t="s">
        <v>460</v>
      </c>
      <c r="B14" s="54"/>
      <c r="C14" s="57">
        <v>1</v>
      </c>
      <c r="D14" s="57"/>
      <c r="E14" s="57"/>
      <c r="F14" s="57"/>
      <c r="G14" s="58">
        <v>1</v>
      </c>
      <c r="H14" s="58">
        <v>25</v>
      </c>
      <c r="I14" s="132"/>
      <c r="J14" s="57">
        <v>1</v>
      </c>
      <c r="K14" s="57"/>
      <c r="L14" s="57">
        <v>2</v>
      </c>
      <c r="M14" s="57"/>
      <c r="N14" s="58">
        <v>3</v>
      </c>
      <c r="O14" s="58">
        <v>75</v>
      </c>
      <c r="P14" s="132"/>
      <c r="Q14" s="58">
        <v>4</v>
      </c>
    </row>
    <row r="15" spans="1:17" ht="16.5">
      <c r="A15" s="101" t="s">
        <v>461</v>
      </c>
      <c r="B15" s="54"/>
      <c r="C15" s="57">
        <v>1</v>
      </c>
      <c r="D15" s="57"/>
      <c r="E15" s="57">
        <v>3</v>
      </c>
      <c r="F15" s="57"/>
      <c r="G15" s="58">
        <v>4</v>
      </c>
      <c r="H15" s="58">
        <v>100</v>
      </c>
      <c r="I15" s="132"/>
      <c r="J15" s="57"/>
      <c r="K15" s="57"/>
      <c r="L15" s="57"/>
      <c r="M15" s="57"/>
      <c r="N15" s="58">
        <v>0</v>
      </c>
      <c r="O15" s="58">
        <v>0</v>
      </c>
      <c r="P15" s="132"/>
      <c r="Q15" s="58">
        <v>4</v>
      </c>
    </row>
    <row r="16" spans="1:17" ht="16.5">
      <c r="A16" s="101" t="s">
        <v>462</v>
      </c>
      <c r="B16" s="54"/>
      <c r="C16" s="57"/>
      <c r="D16" s="57"/>
      <c r="E16" s="57"/>
      <c r="F16" s="57"/>
      <c r="G16" s="58">
        <v>0</v>
      </c>
      <c r="H16" s="58">
        <v>0</v>
      </c>
      <c r="I16" s="132"/>
      <c r="J16" s="57"/>
      <c r="K16" s="57"/>
      <c r="L16" s="57">
        <v>1</v>
      </c>
      <c r="M16" s="57"/>
      <c r="N16" s="58">
        <v>1</v>
      </c>
      <c r="O16" s="58">
        <v>100</v>
      </c>
      <c r="P16" s="132"/>
      <c r="Q16" s="58">
        <v>1</v>
      </c>
    </row>
    <row r="17" spans="1:17" ht="16.5">
      <c r="A17" s="101" t="s">
        <v>463</v>
      </c>
      <c r="B17" s="54"/>
      <c r="C17" s="57"/>
      <c r="D17" s="57"/>
      <c r="E17" s="57">
        <v>1</v>
      </c>
      <c r="F17" s="57"/>
      <c r="G17" s="58">
        <v>1</v>
      </c>
      <c r="H17" s="58">
        <v>100</v>
      </c>
      <c r="I17" s="132"/>
      <c r="J17" s="57"/>
      <c r="K17" s="57"/>
      <c r="L17" s="57"/>
      <c r="M17" s="57"/>
      <c r="N17" s="58">
        <v>0</v>
      </c>
      <c r="O17" s="58">
        <v>0</v>
      </c>
      <c r="P17" s="132"/>
      <c r="Q17" s="58">
        <v>1</v>
      </c>
    </row>
    <row r="18" spans="1:17" ht="16.5">
      <c r="A18" s="101" t="s">
        <v>464</v>
      </c>
      <c r="B18" s="54"/>
      <c r="C18" s="57">
        <v>3</v>
      </c>
      <c r="D18" s="57">
        <v>1</v>
      </c>
      <c r="E18" s="57">
        <v>2</v>
      </c>
      <c r="F18" s="57"/>
      <c r="G18" s="58">
        <v>6</v>
      </c>
      <c r="H18" s="58">
        <v>86</v>
      </c>
      <c r="I18" s="132"/>
      <c r="J18" s="57">
        <v>1</v>
      </c>
      <c r="K18" s="57"/>
      <c r="L18" s="57"/>
      <c r="M18" s="57"/>
      <c r="N18" s="58">
        <v>1</v>
      </c>
      <c r="O18" s="58">
        <v>14</v>
      </c>
      <c r="P18" s="132"/>
      <c r="Q18" s="58">
        <v>7</v>
      </c>
    </row>
    <row r="19" spans="1:17" ht="16.5">
      <c r="A19" s="101" t="s">
        <v>465</v>
      </c>
      <c r="B19" s="54"/>
      <c r="C19" s="57">
        <v>3</v>
      </c>
      <c r="D19" s="57"/>
      <c r="E19" s="57">
        <v>2</v>
      </c>
      <c r="F19" s="57"/>
      <c r="G19" s="58">
        <v>5</v>
      </c>
      <c r="H19" s="58">
        <v>83</v>
      </c>
      <c r="I19" s="132"/>
      <c r="J19" s="57"/>
      <c r="K19" s="57"/>
      <c r="L19" s="57"/>
      <c r="M19" s="57">
        <v>1</v>
      </c>
      <c r="N19" s="58">
        <v>1</v>
      </c>
      <c r="O19" s="58">
        <v>17</v>
      </c>
      <c r="P19" s="132"/>
      <c r="Q19" s="58">
        <v>6</v>
      </c>
    </row>
    <row r="20" spans="1:17" ht="16.5">
      <c r="A20" s="101" t="s">
        <v>466</v>
      </c>
      <c r="B20" s="54"/>
      <c r="C20" s="57">
        <v>2</v>
      </c>
      <c r="D20" s="57"/>
      <c r="E20" s="57"/>
      <c r="F20" s="57"/>
      <c r="G20" s="58">
        <v>2</v>
      </c>
      <c r="H20" s="58">
        <v>29</v>
      </c>
      <c r="I20" s="132"/>
      <c r="J20" s="57">
        <v>2</v>
      </c>
      <c r="K20" s="57"/>
      <c r="L20" s="57">
        <v>3</v>
      </c>
      <c r="M20" s="57"/>
      <c r="N20" s="58">
        <v>5</v>
      </c>
      <c r="O20" s="58">
        <v>71</v>
      </c>
      <c r="P20" s="132"/>
      <c r="Q20" s="58">
        <v>7</v>
      </c>
    </row>
    <row r="21" spans="1:17" ht="16.5">
      <c r="A21" s="101" t="s">
        <v>467</v>
      </c>
      <c r="B21" s="54"/>
      <c r="C21" s="57">
        <v>106</v>
      </c>
      <c r="D21" s="57">
        <v>12</v>
      </c>
      <c r="E21" s="57">
        <v>94</v>
      </c>
      <c r="F21" s="57">
        <v>14</v>
      </c>
      <c r="G21" s="58">
        <v>226</v>
      </c>
      <c r="H21" s="58">
        <v>71</v>
      </c>
      <c r="I21" s="132"/>
      <c r="J21" s="57">
        <v>37</v>
      </c>
      <c r="K21" s="57">
        <v>8</v>
      </c>
      <c r="L21" s="57">
        <v>42</v>
      </c>
      <c r="M21" s="57">
        <v>6</v>
      </c>
      <c r="N21" s="58">
        <v>93</v>
      </c>
      <c r="O21" s="58">
        <v>29</v>
      </c>
      <c r="P21" s="132"/>
      <c r="Q21" s="58">
        <v>319</v>
      </c>
    </row>
    <row r="22" spans="1:17" ht="16.5">
      <c r="A22" s="101" t="s">
        <v>468</v>
      </c>
      <c r="B22" s="54"/>
      <c r="C22" s="57">
        <v>2</v>
      </c>
      <c r="D22" s="57"/>
      <c r="E22" s="57"/>
      <c r="F22" s="57"/>
      <c r="G22" s="58">
        <v>2</v>
      </c>
      <c r="H22" s="58">
        <v>100</v>
      </c>
      <c r="I22" s="132"/>
      <c r="J22" s="57"/>
      <c r="K22" s="57"/>
      <c r="L22" s="57"/>
      <c r="M22" s="57"/>
      <c r="N22" s="58">
        <v>0</v>
      </c>
      <c r="O22" s="58">
        <v>0</v>
      </c>
      <c r="P22" s="132"/>
      <c r="Q22" s="58">
        <v>2</v>
      </c>
    </row>
    <row r="23" spans="1:17" ht="16.5">
      <c r="A23" s="101" t="s">
        <v>469</v>
      </c>
      <c r="B23" s="54"/>
      <c r="C23" s="57">
        <v>2</v>
      </c>
      <c r="D23" s="57"/>
      <c r="E23" s="57">
        <v>2</v>
      </c>
      <c r="F23" s="57"/>
      <c r="G23" s="58">
        <v>4</v>
      </c>
      <c r="H23" s="58">
        <v>100</v>
      </c>
      <c r="I23" s="132"/>
      <c r="J23" s="57"/>
      <c r="K23" s="57"/>
      <c r="L23" s="57"/>
      <c r="M23" s="57"/>
      <c r="N23" s="58">
        <v>0</v>
      </c>
      <c r="O23" s="58">
        <v>0</v>
      </c>
      <c r="P23" s="132"/>
      <c r="Q23" s="58">
        <v>4</v>
      </c>
    </row>
    <row r="24" spans="1:17" ht="16.5">
      <c r="A24" s="101" t="s">
        <v>470</v>
      </c>
      <c r="B24" s="54"/>
      <c r="C24" s="57">
        <v>27</v>
      </c>
      <c r="D24" s="57"/>
      <c r="E24" s="57">
        <v>19</v>
      </c>
      <c r="F24" s="57">
        <v>1</v>
      </c>
      <c r="G24" s="58">
        <v>47</v>
      </c>
      <c r="H24" s="58">
        <v>77</v>
      </c>
      <c r="I24" s="132"/>
      <c r="J24" s="57">
        <v>5</v>
      </c>
      <c r="K24" s="57">
        <v>2</v>
      </c>
      <c r="L24" s="57">
        <v>6</v>
      </c>
      <c r="M24" s="57">
        <v>1</v>
      </c>
      <c r="N24" s="58">
        <v>14</v>
      </c>
      <c r="O24" s="58">
        <v>23</v>
      </c>
      <c r="P24" s="132"/>
      <c r="Q24" s="58">
        <v>61</v>
      </c>
    </row>
    <row r="25" spans="1:17" ht="16.5">
      <c r="A25" s="101" t="s">
        <v>471</v>
      </c>
      <c r="B25" s="54"/>
      <c r="C25" s="57">
        <v>2</v>
      </c>
      <c r="D25" s="57"/>
      <c r="E25" s="57">
        <v>1</v>
      </c>
      <c r="F25" s="57"/>
      <c r="G25" s="58">
        <v>3</v>
      </c>
      <c r="H25" s="58">
        <v>5</v>
      </c>
      <c r="I25" s="132"/>
      <c r="J25" s="57">
        <v>38</v>
      </c>
      <c r="K25" s="57"/>
      <c r="L25" s="57">
        <v>23</v>
      </c>
      <c r="M25" s="57">
        <v>1</v>
      </c>
      <c r="N25" s="58">
        <v>62</v>
      </c>
      <c r="O25" s="58">
        <v>95</v>
      </c>
      <c r="P25" s="132"/>
      <c r="Q25" s="58">
        <v>65</v>
      </c>
    </row>
    <row r="26" spans="1:17" ht="16.5">
      <c r="A26" s="101" t="s">
        <v>472</v>
      </c>
      <c r="B26" s="54"/>
      <c r="C26" s="57">
        <v>74</v>
      </c>
      <c r="D26" s="57">
        <v>10</v>
      </c>
      <c r="E26" s="57">
        <v>114</v>
      </c>
      <c r="F26" s="57">
        <v>3</v>
      </c>
      <c r="G26" s="58">
        <v>201</v>
      </c>
      <c r="H26" s="58">
        <v>84</v>
      </c>
      <c r="I26" s="132"/>
      <c r="J26" s="57">
        <v>12</v>
      </c>
      <c r="K26" s="57"/>
      <c r="L26" s="57">
        <v>24</v>
      </c>
      <c r="M26" s="57">
        <v>1</v>
      </c>
      <c r="N26" s="58">
        <v>37</v>
      </c>
      <c r="O26" s="58">
        <v>16</v>
      </c>
      <c r="P26" s="132"/>
      <c r="Q26" s="58">
        <v>238</v>
      </c>
    </row>
    <row r="27" spans="1:17" ht="16.5">
      <c r="A27" s="101" t="s">
        <v>87</v>
      </c>
      <c r="B27" s="54"/>
      <c r="C27" s="57">
        <v>3</v>
      </c>
      <c r="D27" s="57">
        <v>2</v>
      </c>
      <c r="E27" s="57">
        <v>5</v>
      </c>
      <c r="F27" s="57"/>
      <c r="G27" s="58">
        <v>10</v>
      </c>
      <c r="H27" s="58">
        <v>100</v>
      </c>
      <c r="I27" s="132"/>
      <c r="J27" s="57"/>
      <c r="K27" s="57"/>
      <c r="L27" s="57"/>
      <c r="M27" s="57"/>
      <c r="N27" s="58">
        <v>0</v>
      </c>
      <c r="O27" s="58">
        <v>0</v>
      </c>
      <c r="P27" s="132"/>
      <c r="Q27" s="58">
        <v>10</v>
      </c>
    </row>
    <row r="28" spans="1:17" ht="16.5">
      <c r="A28" s="101" t="s">
        <v>473</v>
      </c>
      <c r="B28" s="54"/>
      <c r="C28" s="57">
        <v>292</v>
      </c>
      <c r="D28" s="57">
        <v>47</v>
      </c>
      <c r="E28" s="57">
        <v>386</v>
      </c>
      <c r="F28" s="57">
        <v>35</v>
      </c>
      <c r="G28" s="58">
        <v>760</v>
      </c>
      <c r="H28" s="58">
        <v>68</v>
      </c>
      <c r="I28" s="132"/>
      <c r="J28" s="57">
        <v>173</v>
      </c>
      <c r="K28" s="57">
        <v>23</v>
      </c>
      <c r="L28" s="57">
        <v>140</v>
      </c>
      <c r="M28" s="57">
        <v>29</v>
      </c>
      <c r="N28" s="58">
        <v>365</v>
      </c>
      <c r="O28" s="58">
        <v>32</v>
      </c>
      <c r="P28" s="132"/>
      <c r="Q28" s="59">
        <v>1125</v>
      </c>
    </row>
    <row r="29" spans="1:17" ht="16.5">
      <c r="A29" s="101" t="s">
        <v>474</v>
      </c>
      <c r="B29" s="54"/>
      <c r="C29" s="57">
        <v>1</v>
      </c>
      <c r="D29" s="57"/>
      <c r="E29" s="57"/>
      <c r="F29" s="57"/>
      <c r="G29" s="58">
        <v>1</v>
      </c>
      <c r="H29" s="58">
        <v>100</v>
      </c>
      <c r="I29" s="132"/>
      <c r="J29" s="57"/>
      <c r="K29" s="57"/>
      <c r="L29" s="57"/>
      <c r="M29" s="57"/>
      <c r="N29" s="58">
        <v>0</v>
      </c>
      <c r="O29" s="58">
        <v>0</v>
      </c>
      <c r="P29" s="132"/>
      <c r="Q29" s="58">
        <v>1</v>
      </c>
    </row>
    <row r="30" spans="1:17" ht="16.5">
      <c r="A30" s="101" t="s">
        <v>475</v>
      </c>
      <c r="B30" s="54"/>
      <c r="C30" s="57">
        <v>125</v>
      </c>
      <c r="D30" s="57">
        <v>7</v>
      </c>
      <c r="E30" s="57">
        <v>164</v>
      </c>
      <c r="F30" s="57">
        <v>4</v>
      </c>
      <c r="G30" s="58">
        <v>300</v>
      </c>
      <c r="H30" s="58">
        <v>64</v>
      </c>
      <c r="I30" s="132"/>
      <c r="J30" s="57">
        <v>69</v>
      </c>
      <c r="K30" s="57">
        <v>2</v>
      </c>
      <c r="L30" s="57">
        <v>95</v>
      </c>
      <c r="M30" s="57">
        <v>1</v>
      </c>
      <c r="N30" s="58">
        <v>167</v>
      </c>
      <c r="O30" s="58">
        <v>36</v>
      </c>
      <c r="P30" s="132"/>
      <c r="Q30" s="58">
        <v>467</v>
      </c>
    </row>
    <row r="31" spans="1:17" ht="16.5">
      <c r="A31" s="101" t="s">
        <v>476</v>
      </c>
      <c r="B31" s="54"/>
      <c r="C31" s="57"/>
      <c r="D31" s="57"/>
      <c r="E31" s="57">
        <v>1</v>
      </c>
      <c r="F31" s="57"/>
      <c r="G31" s="58">
        <v>1</v>
      </c>
      <c r="H31" s="58">
        <v>100</v>
      </c>
      <c r="I31" s="132"/>
      <c r="J31" s="57"/>
      <c r="K31" s="57"/>
      <c r="L31" s="57"/>
      <c r="M31" s="57"/>
      <c r="N31" s="58">
        <v>0</v>
      </c>
      <c r="O31" s="58">
        <v>0</v>
      </c>
      <c r="P31" s="132"/>
      <c r="Q31" s="58">
        <v>1</v>
      </c>
    </row>
    <row r="32" spans="1:17" ht="16.5">
      <c r="A32" s="101" t="s">
        <v>477</v>
      </c>
      <c r="B32" s="54"/>
      <c r="C32" s="57">
        <v>4</v>
      </c>
      <c r="D32" s="57"/>
      <c r="E32" s="57">
        <v>2</v>
      </c>
      <c r="F32" s="57"/>
      <c r="G32" s="58">
        <v>6</v>
      </c>
      <c r="H32" s="58">
        <v>86</v>
      </c>
      <c r="I32" s="132"/>
      <c r="J32" s="57">
        <v>1</v>
      </c>
      <c r="K32" s="57"/>
      <c r="L32" s="57"/>
      <c r="M32" s="57"/>
      <c r="N32" s="58">
        <v>1</v>
      </c>
      <c r="O32" s="58">
        <v>14</v>
      </c>
      <c r="P32" s="132"/>
      <c r="Q32" s="58">
        <v>7</v>
      </c>
    </row>
    <row r="33" spans="1:17" ht="16.5">
      <c r="A33" s="101" t="s">
        <v>478</v>
      </c>
      <c r="B33" s="54"/>
      <c r="C33" s="57"/>
      <c r="D33" s="57"/>
      <c r="E33" s="57"/>
      <c r="F33" s="57"/>
      <c r="G33" s="58">
        <v>0</v>
      </c>
      <c r="H33" s="58">
        <v>0</v>
      </c>
      <c r="I33" s="132"/>
      <c r="J33" s="57">
        <v>1</v>
      </c>
      <c r="K33" s="57"/>
      <c r="L33" s="57"/>
      <c r="M33" s="57"/>
      <c r="N33" s="58">
        <v>1</v>
      </c>
      <c r="O33" s="58">
        <v>100</v>
      </c>
      <c r="P33" s="132"/>
      <c r="Q33" s="58">
        <v>1</v>
      </c>
    </row>
    <row r="34" spans="1:17" ht="16.5">
      <c r="A34" s="101" t="s">
        <v>479</v>
      </c>
      <c r="B34" s="54"/>
      <c r="C34" s="57">
        <v>272</v>
      </c>
      <c r="D34" s="57">
        <v>15</v>
      </c>
      <c r="E34" s="57">
        <v>322</v>
      </c>
      <c r="F34" s="57">
        <v>6</v>
      </c>
      <c r="G34" s="58">
        <v>615</v>
      </c>
      <c r="H34" s="58">
        <v>88</v>
      </c>
      <c r="I34" s="132"/>
      <c r="J34" s="57">
        <v>35</v>
      </c>
      <c r="K34" s="57">
        <v>1</v>
      </c>
      <c r="L34" s="57">
        <v>48</v>
      </c>
      <c r="M34" s="57">
        <v>1</v>
      </c>
      <c r="N34" s="58">
        <v>85</v>
      </c>
      <c r="O34" s="58">
        <v>12</v>
      </c>
      <c r="P34" s="132"/>
      <c r="Q34" s="58">
        <v>700</v>
      </c>
    </row>
    <row r="35" spans="1:17" ht="16.5">
      <c r="A35" s="101" t="s">
        <v>480</v>
      </c>
      <c r="B35" s="54"/>
      <c r="C35" s="57"/>
      <c r="D35" s="57"/>
      <c r="E35" s="57"/>
      <c r="F35" s="57"/>
      <c r="G35" s="58">
        <v>0</v>
      </c>
      <c r="H35" s="58">
        <v>0</v>
      </c>
      <c r="I35" s="132"/>
      <c r="J35" s="57"/>
      <c r="K35" s="57"/>
      <c r="L35" s="57">
        <v>1</v>
      </c>
      <c r="M35" s="57">
        <v>1</v>
      </c>
      <c r="N35" s="58">
        <v>2</v>
      </c>
      <c r="O35" s="58">
        <v>100</v>
      </c>
      <c r="P35" s="132"/>
      <c r="Q35" s="58">
        <v>2</v>
      </c>
    </row>
    <row r="36" spans="1:17" ht="16.5">
      <c r="A36" s="101" t="s">
        <v>481</v>
      </c>
      <c r="B36" s="54"/>
      <c r="C36" s="57"/>
      <c r="D36" s="57"/>
      <c r="E36" s="57">
        <v>1</v>
      </c>
      <c r="F36" s="57"/>
      <c r="G36" s="58">
        <v>1</v>
      </c>
      <c r="H36" s="58">
        <v>100</v>
      </c>
      <c r="I36" s="132"/>
      <c r="J36" s="57"/>
      <c r="K36" s="57"/>
      <c r="L36" s="57"/>
      <c r="M36" s="57"/>
      <c r="N36" s="58">
        <v>0</v>
      </c>
      <c r="O36" s="58">
        <v>0</v>
      </c>
      <c r="P36" s="132"/>
      <c r="Q36" s="58">
        <v>1</v>
      </c>
    </row>
    <row r="37" spans="1:17" ht="16.5">
      <c r="A37" s="101" t="s">
        <v>482</v>
      </c>
      <c r="B37" s="54"/>
      <c r="C37" s="57">
        <v>1</v>
      </c>
      <c r="D37" s="57"/>
      <c r="E37" s="57">
        <v>1</v>
      </c>
      <c r="F37" s="57"/>
      <c r="G37" s="58">
        <v>2</v>
      </c>
      <c r="H37" s="58">
        <v>67</v>
      </c>
      <c r="I37" s="132"/>
      <c r="J37" s="57"/>
      <c r="K37" s="57"/>
      <c r="L37" s="57"/>
      <c r="M37" s="57">
        <v>1</v>
      </c>
      <c r="N37" s="58">
        <v>1</v>
      </c>
      <c r="O37" s="58">
        <v>33</v>
      </c>
      <c r="P37" s="132"/>
      <c r="Q37" s="58">
        <v>3</v>
      </c>
    </row>
    <row r="38" spans="1:17" ht="16.5">
      <c r="A38" s="101" t="s">
        <v>483</v>
      </c>
      <c r="B38" s="54"/>
      <c r="C38" s="57">
        <v>1</v>
      </c>
      <c r="D38" s="57"/>
      <c r="E38" s="57"/>
      <c r="F38" s="57"/>
      <c r="G38" s="58">
        <v>1</v>
      </c>
      <c r="H38" s="58">
        <v>100</v>
      </c>
      <c r="I38" s="132"/>
      <c r="J38" s="57"/>
      <c r="K38" s="57"/>
      <c r="L38" s="57"/>
      <c r="M38" s="57"/>
      <c r="N38" s="58">
        <v>0</v>
      </c>
      <c r="O38" s="58">
        <v>0</v>
      </c>
      <c r="P38" s="132"/>
      <c r="Q38" s="58">
        <v>1</v>
      </c>
    </row>
    <row r="39" spans="1:17" ht="16.5">
      <c r="A39" s="101" t="s">
        <v>484</v>
      </c>
      <c r="B39" s="54"/>
      <c r="C39" s="57">
        <v>3</v>
      </c>
      <c r="D39" s="57"/>
      <c r="E39" s="57">
        <v>2</v>
      </c>
      <c r="F39" s="57"/>
      <c r="G39" s="58">
        <v>5</v>
      </c>
      <c r="H39" s="58">
        <v>100</v>
      </c>
      <c r="I39" s="132"/>
      <c r="J39" s="57"/>
      <c r="K39" s="57"/>
      <c r="L39" s="57"/>
      <c r="M39" s="57"/>
      <c r="N39" s="58">
        <v>0</v>
      </c>
      <c r="O39" s="58">
        <v>0</v>
      </c>
      <c r="P39" s="132"/>
      <c r="Q39" s="58">
        <v>5</v>
      </c>
    </row>
    <row r="40" spans="1:17" ht="16.5">
      <c r="A40" s="101" t="s">
        <v>485</v>
      </c>
      <c r="B40" s="54"/>
      <c r="C40" s="57"/>
      <c r="D40" s="57"/>
      <c r="E40" s="57">
        <v>1</v>
      </c>
      <c r="F40" s="57"/>
      <c r="G40" s="58">
        <v>1</v>
      </c>
      <c r="H40" s="58">
        <v>50</v>
      </c>
      <c r="I40" s="132"/>
      <c r="J40" s="57"/>
      <c r="K40" s="57"/>
      <c r="L40" s="57">
        <v>1</v>
      </c>
      <c r="M40" s="57"/>
      <c r="N40" s="58">
        <v>1</v>
      </c>
      <c r="O40" s="58">
        <v>50</v>
      </c>
      <c r="P40" s="132"/>
      <c r="Q40" s="58">
        <v>2</v>
      </c>
    </row>
    <row r="41" spans="1:17" ht="16.5">
      <c r="A41" s="101" t="s">
        <v>486</v>
      </c>
      <c r="B41" s="54"/>
      <c r="C41" s="57"/>
      <c r="D41" s="57"/>
      <c r="E41" s="57">
        <v>1</v>
      </c>
      <c r="F41" s="57"/>
      <c r="G41" s="58">
        <v>1</v>
      </c>
      <c r="H41" s="58">
        <v>100</v>
      </c>
      <c r="I41" s="132"/>
      <c r="J41" s="57"/>
      <c r="K41" s="57"/>
      <c r="L41" s="57"/>
      <c r="M41" s="57"/>
      <c r="N41" s="58">
        <v>0</v>
      </c>
      <c r="O41" s="58">
        <v>0</v>
      </c>
      <c r="P41" s="132"/>
      <c r="Q41" s="58">
        <v>1</v>
      </c>
    </row>
    <row r="42" spans="1:17" ht="16.5">
      <c r="A42" s="101" t="s">
        <v>487</v>
      </c>
      <c r="B42" s="54"/>
      <c r="C42" s="57"/>
      <c r="D42" s="57"/>
      <c r="E42" s="57"/>
      <c r="F42" s="57"/>
      <c r="G42" s="58">
        <v>0</v>
      </c>
      <c r="H42" s="58">
        <v>0</v>
      </c>
      <c r="I42" s="132"/>
      <c r="J42" s="57"/>
      <c r="K42" s="57"/>
      <c r="L42" s="57">
        <v>1</v>
      </c>
      <c r="M42" s="57"/>
      <c r="N42" s="58">
        <v>1</v>
      </c>
      <c r="O42" s="58">
        <v>100</v>
      </c>
      <c r="P42" s="132"/>
      <c r="Q42" s="58">
        <v>1</v>
      </c>
    </row>
    <row r="43" spans="1:17" ht="16.5">
      <c r="A43" s="101" t="s">
        <v>488</v>
      </c>
      <c r="B43" s="54"/>
      <c r="C43" s="57"/>
      <c r="D43" s="57"/>
      <c r="E43" s="57"/>
      <c r="F43" s="57"/>
      <c r="G43" s="58">
        <v>0</v>
      </c>
      <c r="H43" s="58">
        <v>0</v>
      </c>
      <c r="I43" s="132"/>
      <c r="J43" s="57">
        <v>1</v>
      </c>
      <c r="K43" s="57"/>
      <c r="L43" s="57"/>
      <c r="M43" s="57"/>
      <c r="N43" s="58">
        <v>1</v>
      </c>
      <c r="O43" s="58">
        <v>100</v>
      </c>
      <c r="P43" s="132"/>
      <c r="Q43" s="58">
        <v>1</v>
      </c>
    </row>
    <row r="44" spans="1:17" ht="16.5">
      <c r="A44" s="101" t="s">
        <v>489</v>
      </c>
      <c r="B44" s="54"/>
      <c r="C44" s="57"/>
      <c r="D44" s="57"/>
      <c r="E44" s="57">
        <v>1</v>
      </c>
      <c r="F44" s="57"/>
      <c r="G44" s="58">
        <v>1</v>
      </c>
      <c r="H44" s="58">
        <v>100</v>
      </c>
      <c r="I44" s="132"/>
      <c r="J44" s="57"/>
      <c r="K44" s="57"/>
      <c r="L44" s="57"/>
      <c r="M44" s="57"/>
      <c r="N44" s="58">
        <v>0</v>
      </c>
      <c r="O44" s="58">
        <v>0</v>
      </c>
      <c r="P44" s="132"/>
      <c r="Q44" s="58">
        <v>1</v>
      </c>
    </row>
    <row r="45" spans="1:17" ht="16.5">
      <c r="A45" s="101" t="s">
        <v>490</v>
      </c>
      <c r="B45" s="54"/>
      <c r="C45" s="57">
        <v>15</v>
      </c>
      <c r="D45" s="57">
        <v>1</v>
      </c>
      <c r="E45" s="57">
        <v>17</v>
      </c>
      <c r="F45" s="57">
        <v>2</v>
      </c>
      <c r="G45" s="58">
        <v>35</v>
      </c>
      <c r="H45" s="58">
        <v>74</v>
      </c>
      <c r="I45" s="132"/>
      <c r="J45" s="57">
        <v>7</v>
      </c>
      <c r="K45" s="57"/>
      <c r="L45" s="57">
        <v>5</v>
      </c>
      <c r="M45" s="57"/>
      <c r="N45" s="58">
        <v>12</v>
      </c>
      <c r="O45" s="58">
        <v>26</v>
      </c>
      <c r="P45" s="132"/>
      <c r="Q45" s="58">
        <v>47</v>
      </c>
    </row>
    <row r="46" spans="1:17" ht="16.5">
      <c r="A46" s="101" t="s">
        <v>491</v>
      </c>
      <c r="B46" s="54"/>
      <c r="C46" s="57">
        <v>2</v>
      </c>
      <c r="D46" s="57"/>
      <c r="E46" s="57">
        <v>2</v>
      </c>
      <c r="F46" s="57"/>
      <c r="G46" s="58">
        <v>4</v>
      </c>
      <c r="H46" s="58">
        <v>80</v>
      </c>
      <c r="I46" s="132"/>
      <c r="J46" s="57">
        <v>1</v>
      </c>
      <c r="K46" s="57"/>
      <c r="L46" s="57"/>
      <c r="M46" s="57"/>
      <c r="N46" s="58">
        <v>1</v>
      </c>
      <c r="O46" s="58">
        <v>20</v>
      </c>
      <c r="P46" s="132"/>
      <c r="Q46" s="58">
        <v>5</v>
      </c>
    </row>
    <row r="47" spans="1:17" ht="16.5">
      <c r="A47" s="101" t="s">
        <v>492</v>
      </c>
      <c r="B47" s="54"/>
      <c r="C47" s="57">
        <v>1</v>
      </c>
      <c r="D47" s="57"/>
      <c r="E47" s="57"/>
      <c r="F47" s="57"/>
      <c r="G47" s="58">
        <v>1</v>
      </c>
      <c r="H47" s="58">
        <v>50</v>
      </c>
      <c r="I47" s="132"/>
      <c r="J47" s="57">
        <v>1</v>
      </c>
      <c r="K47" s="57"/>
      <c r="L47" s="57"/>
      <c r="M47" s="57"/>
      <c r="N47" s="58">
        <v>1</v>
      </c>
      <c r="O47" s="58">
        <v>50</v>
      </c>
      <c r="P47" s="132"/>
      <c r="Q47" s="58">
        <v>2</v>
      </c>
    </row>
    <row r="48" spans="1:17" ht="16.5">
      <c r="A48" s="101" t="s">
        <v>493</v>
      </c>
      <c r="B48" s="54"/>
      <c r="C48" s="57"/>
      <c r="D48" s="57"/>
      <c r="E48" s="57"/>
      <c r="F48" s="57"/>
      <c r="G48" s="58">
        <v>0</v>
      </c>
      <c r="H48" s="58">
        <v>0</v>
      </c>
      <c r="I48" s="132"/>
      <c r="J48" s="57"/>
      <c r="K48" s="57">
        <v>3</v>
      </c>
      <c r="L48" s="57"/>
      <c r="M48" s="57"/>
      <c r="N48" s="58">
        <v>3</v>
      </c>
      <c r="O48" s="58">
        <v>100</v>
      </c>
      <c r="P48" s="132"/>
      <c r="Q48" s="58">
        <v>3</v>
      </c>
    </row>
    <row r="49" spans="1:17" ht="16.5">
      <c r="A49" s="101" t="s">
        <v>494</v>
      </c>
      <c r="B49" s="54"/>
      <c r="C49" s="57">
        <v>12</v>
      </c>
      <c r="D49" s="57">
        <v>3</v>
      </c>
      <c r="E49" s="57">
        <v>11</v>
      </c>
      <c r="F49" s="57"/>
      <c r="G49" s="58">
        <v>26</v>
      </c>
      <c r="H49" s="58">
        <v>60</v>
      </c>
      <c r="I49" s="132"/>
      <c r="J49" s="57">
        <v>1</v>
      </c>
      <c r="K49" s="57"/>
      <c r="L49" s="57">
        <v>11</v>
      </c>
      <c r="M49" s="57">
        <v>5</v>
      </c>
      <c r="N49" s="58">
        <v>17</v>
      </c>
      <c r="O49" s="58">
        <v>40</v>
      </c>
      <c r="P49" s="132"/>
      <c r="Q49" s="58">
        <v>43</v>
      </c>
    </row>
    <row r="50" spans="1:17" ht="16.5">
      <c r="A50" s="101" t="s">
        <v>495</v>
      </c>
      <c r="B50" s="54"/>
      <c r="C50" s="57"/>
      <c r="D50" s="57"/>
      <c r="E50" s="57"/>
      <c r="F50" s="57"/>
      <c r="G50" s="58">
        <v>0</v>
      </c>
      <c r="H50" s="58">
        <v>0</v>
      </c>
      <c r="I50" s="132"/>
      <c r="J50" s="57">
        <v>1</v>
      </c>
      <c r="K50" s="57"/>
      <c r="L50" s="57"/>
      <c r="M50" s="57"/>
      <c r="N50" s="58">
        <v>1</v>
      </c>
      <c r="O50" s="58">
        <v>100</v>
      </c>
      <c r="P50" s="132"/>
      <c r="Q50" s="58">
        <v>1</v>
      </c>
    </row>
    <row r="51" spans="1:17" ht="16.5">
      <c r="A51" s="101" t="s">
        <v>496</v>
      </c>
      <c r="B51" s="54"/>
      <c r="C51" s="57"/>
      <c r="D51" s="57"/>
      <c r="E51" s="57">
        <v>1</v>
      </c>
      <c r="F51" s="57"/>
      <c r="G51" s="58">
        <v>1</v>
      </c>
      <c r="H51" s="58">
        <v>100</v>
      </c>
      <c r="I51" s="132"/>
      <c r="J51" s="57"/>
      <c r="K51" s="57"/>
      <c r="L51" s="57"/>
      <c r="M51" s="57"/>
      <c r="N51" s="58">
        <v>0</v>
      </c>
      <c r="O51" s="58">
        <v>0</v>
      </c>
      <c r="P51" s="132"/>
      <c r="Q51" s="58">
        <v>1</v>
      </c>
    </row>
    <row r="52" spans="1:17" ht="16.5">
      <c r="A52" s="101" t="s">
        <v>497</v>
      </c>
      <c r="B52" s="54"/>
      <c r="C52" s="57">
        <v>1</v>
      </c>
      <c r="D52" s="57"/>
      <c r="E52" s="57">
        <v>1</v>
      </c>
      <c r="F52" s="57"/>
      <c r="G52" s="58">
        <v>2</v>
      </c>
      <c r="H52" s="58">
        <v>100</v>
      </c>
      <c r="I52" s="132"/>
      <c r="J52" s="57"/>
      <c r="K52" s="57"/>
      <c r="L52" s="57"/>
      <c r="M52" s="57"/>
      <c r="N52" s="58">
        <v>0</v>
      </c>
      <c r="O52" s="58">
        <v>0</v>
      </c>
      <c r="P52" s="132"/>
      <c r="Q52" s="58">
        <v>2</v>
      </c>
    </row>
    <row r="53" spans="1:17" ht="16.5">
      <c r="A53" s="101" t="s">
        <v>498</v>
      </c>
      <c r="B53" s="54"/>
      <c r="C53" s="57">
        <v>4</v>
      </c>
      <c r="D53" s="57">
        <v>2</v>
      </c>
      <c r="E53" s="57">
        <v>6</v>
      </c>
      <c r="F53" s="57"/>
      <c r="G53" s="58">
        <v>12</v>
      </c>
      <c r="H53" s="58">
        <v>92</v>
      </c>
      <c r="I53" s="132"/>
      <c r="J53" s="57"/>
      <c r="K53" s="57"/>
      <c r="L53" s="57">
        <v>1</v>
      </c>
      <c r="M53" s="57"/>
      <c r="N53" s="58">
        <v>1</v>
      </c>
      <c r="O53" s="58">
        <v>8</v>
      </c>
      <c r="P53" s="132"/>
      <c r="Q53" s="58">
        <v>13</v>
      </c>
    </row>
    <row r="54" spans="1:17" ht="16.5">
      <c r="A54" s="101" t="s">
        <v>499</v>
      </c>
      <c r="B54" s="54"/>
      <c r="C54" s="57"/>
      <c r="D54" s="57"/>
      <c r="E54" s="57"/>
      <c r="F54" s="57"/>
      <c r="G54" s="58">
        <v>0</v>
      </c>
      <c r="H54" s="58">
        <v>0</v>
      </c>
      <c r="I54" s="132"/>
      <c r="J54" s="57">
        <v>5</v>
      </c>
      <c r="K54" s="57"/>
      <c r="L54" s="57"/>
      <c r="M54" s="57"/>
      <c r="N54" s="58">
        <v>5</v>
      </c>
      <c r="O54" s="58">
        <v>100</v>
      </c>
      <c r="P54" s="132"/>
      <c r="Q54" s="58">
        <v>5</v>
      </c>
    </row>
    <row r="55" spans="1:17" ht="16.5">
      <c r="A55" s="101" t="s">
        <v>500</v>
      </c>
      <c r="B55" s="54"/>
      <c r="C55" s="57"/>
      <c r="D55" s="57">
        <v>1</v>
      </c>
      <c r="E55" s="57">
        <v>2</v>
      </c>
      <c r="F55" s="57"/>
      <c r="G55" s="58">
        <v>3</v>
      </c>
      <c r="H55" s="58">
        <v>75</v>
      </c>
      <c r="I55" s="132"/>
      <c r="J55" s="57">
        <v>1</v>
      </c>
      <c r="K55" s="57"/>
      <c r="L55" s="57"/>
      <c r="M55" s="57"/>
      <c r="N55" s="58">
        <v>1</v>
      </c>
      <c r="O55" s="58">
        <v>25</v>
      </c>
      <c r="P55" s="132"/>
      <c r="Q55" s="58">
        <v>4</v>
      </c>
    </row>
    <row r="56" spans="1:17" ht="16.5">
      <c r="A56" s="101" t="s">
        <v>501</v>
      </c>
      <c r="B56" s="54"/>
      <c r="C56" s="57">
        <v>1</v>
      </c>
      <c r="D56" s="57"/>
      <c r="E56" s="57"/>
      <c r="F56" s="57"/>
      <c r="G56" s="58">
        <v>1</v>
      </c>
      <c r="H56" s="58">
        <v>100</v>
      </c>
      <c r="I56" s="132"/>
      <c r="J56" s="57"/>
      <c r="K56" s="57"/>
      <c r="L56" s="57"/>
      <c r="M56" s="57"/>
      <c r="N56" s="58">
        <v>0</v>
      </c>
      <c r="O56" s="58">
        <v>0</v>
      </c>
      <c r="P56" s="132"/>
      <c r="Q56" s="58">
        <v>1</v>
      </c>
    </row>
    <row r="57" spans="1:17" ht="16.5">
      <c r="A57" s="101" t="s">
        <v>502</v>
      </c>
      <c r="B57" s="54"/>
      <c r="C57" s="57"/>
      <c r="D57" s="57"/>
      <c r="E57" s="57">
        <v>1</v>
      </c>
      <c r="F57" s="57"/>
      <c r="G57" s="58">
        <v>1</v>
      </c>
      <c r="H57" s="58">
        <v>100</v>
      </c>
      <c r="I57" s="132"/>
      <c r="J57" s="57"/>
      <c r="K57" s="57"/>
      <c r="L57" s="57"/>
      <c r="M57" s="57"/>
      <c r="N57" s="58">
        <v>0</v>
      </c>
      <c r="O57" s="58">
        <v>0</v>
      </c>
      <c r="P57" s="132"/>
      <c r="Q57" s="58">
        <v>1</v>
      </c>
    </row>
    <row r="58" spans="1:17" ht="16.5">
      <c r="A58" s="101" t="s">
        <v>503</v>
      </c>
      <c r="B58" s="54"/>
      <c r="C58" s="57"/>
      <c r="D58" s="57"/>
      <c r="E58" s="57"/>
      <c r="F58" s="57"/>
      <c r="G58" s="58">
        <v>0</v>
      </c>
      <c r="H58" s="58">
        <v>0</v>
      </c>
      <c r="I58" s="132"/>
      <c r="J58" s="57">
        <v>1</v>
      </c>
      <c r="K58" s="57"/>
      <c r="L58" s="57"/>
      <c r="M58" s="57"/>
      <c r="N58" s="58">
        <v>1</v>
      </c>
      <c r="O58" s="58">
        <v>100</v>
      </c>
      <c r="P58" s="132"/>
      <c r="Q58" s="58">
        <v>1</v>
      </c>
    </row>
    <row r="59" spans="1:17" ht="16.5">
      <c r="A59" s="101" t="s">
        <v>504</v>
      </c>
      <c r="B59" s="54"/>
      <c r="C59" s="57"/>
      <c r="D59" s="57"/>
      <c r="E59" s="57"/>
      <c r="F59" s="57"/>
      <c r="G59" s="58">
        <v>0</v>
      </c>
      <c r="H59" s="58">
        <v>0</v>
      </c>
      <c r="I59" s="132"/>
      <c r="J59" s="57">
        <v>1</v>
      </c>
      <c r="K59" s="57"/>
      <c r="L59" s="57"/>
      <c r="M59" s="57"/>
      <c r="N59" s="58">
        <v>1</v>
      </c>
      <c r="O59" s="58">
        <v>100</v>
      </c>
      <c r="P59" s="132"/>
      <c r="Q59" s="58">
        <v>1</v>
      </c>
    </row>
    <row r="60" spans="1:17" ht="16.5">
      <c r="A60" s="101" t="s">
        <v>505</v>
      </c>
      <c r="B60" s="54"/>
      <c r="C60" s="57">
        <v>2</v>
      </c>
      <c r="D60" s="57"/>
      <c r="E60" s="57"/>
      <c r="F60" s="57"/>
      <c r="G60" s="58">
        <v>2</v>
      </c>
      <c r="H60" s="58">
        <v>67</v>
      </c>
      <c r="I60" s="132"/>
      <c r="J60" s="57">
        <v>1</v>
      </c>
      <c r="K60" s="57"/>
      <c r="L60" s="57"/>
      <c r="M60" s="57"/>
      <c r="N60" s="58">
        <v>1</v>
      </c>
      <c r="O60" s="58">
        <v>33</v>
      </c>
      <c r="P60" s="132"/>
      <c r="Q60" s="58">
        <v>3</v>
      </c>
    </row>
    <row r="61" spans="1:17" ht="16.5">
      <c r="A61" s="101" t="s">
        <v>506</v>
      </c>
      <c r="B61" s="54"/>
      <c r="C61" s="57"/>
      <c r="D61" s="57"/>
      <c r="E61" s="57">
        <v>1</v>
      </c>
      <c r="F61" s="57"/>
      <c r="G61" s="58">
        <v>1</v>
      </c>
      <c r="H61" s="58">
        <v>100</v>
      </c>
      <c r="I61" s="132"/>
      <c r="J61" s="57"/>
      <c r="K61" s="57"/>
      <c r="L61" s="57"/>
      <c r="M61" s="57"/>
      <c r="N61" s="58">
        <v>0</v>
      </c>
      <c r="O61" s="58">
        <v>0</v>
      </c>
      <c r="P61" s="132"/>
      <c r="Q61" s="58">
        <v>1</v>
      </c>
    </row>
    <row r="62" spans="1:17" ht="16.5">
      <c r="A62" s="101" t="s">
        <v>507</v>
      </c>
      <c r="B62" s="54"/>
      <c r="C62" s="57">
        <v>2</v>
      </c>
      <c r="D62" s="57"/>
      <c r="E62" s="57"/>
      <c r="F62" s="57"/>
      <c r="G62" s="58">
        <v>2</v>
      </c>
      <c r="H62" s="58">
        <v>67</v>
      </c>
      <c r="I62" s="132"/>
      <c r="J62" s="57">
        <v>1</v>
      </c>
      <c r="K62" s="57"/>
      <c r="L62" s="57"/>
      <c r="M62" s="57"/>
      <c r="N62" s="58">
        <v>1</v>
      </c>
      <c r="O62" s="58">
        <v>33</v>
      </c>
      <c r="P62" s="132"/>
      <c r="Q62" s="58">
        <v>3</v>
      </c>
    </row>
    <row r="63" spans="1:17" ht="16.5">
      <c r="A63" s="101" t="s">
        <v>508</v>
      </c>
      <c r="B63" s="54"/>
      <c r="C63" s="57">
        <v>54</v>
      </c>
      <c r="D63" s="57">
        <v>11</v>
      </c>
      <c r="E63" s="57">
        <v>36</v>
      </c>
      <c r="F63" s="57">
        <v>5</v>
      </c>
      <c r="G63" s="58">
        <v>106</v>
      </c>
      <c r="H63" s="58">
        <v>85</v>
      </c>
      <c r="I63" s="132"/>
      <c r="J63" s="57">
        <v>5</v>
      </c>
      <c r="K63" s="57">
        <v>4</v>
      </c>
      <c r="L63" s="57">
        <v>7</v>
      </c>
      <c r="M63" s="57">
        <v>3</v>
      </c>
      <c r="N63" s="58">
        <v>19</v>
      </c>
      <c r="O63" s="58">
        <v>15</v>
      </c>
      <c r="P63" s="132"/>
      <c r="Q63" s="58">
        <v>125</v>
      </c>
    </row>
    <row r="64" spans="1:17" ht="8.1" customHeight="1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 ht="31.5" customHeight="1">
      <c r="A65" s="183" t="s">
        <v>90</v>
      </c>
      <c r="B65" s="54"/>
      <c r="C65" s="181">
        <v>1030</v>
      </c>
      <c r="D65" s="182">
        <v>113</v>
      </c>
      <c r="E65" s="181">
        <v>1215</v>
      </c>
      <c r="F65" s="182">
        <v>71</v>
      </c>
      <c r="G65" s="181">
        <v>2429</v>
      </c>
      <c r="H65" s="182">
        <v>73</v>
      </c>
      <c r="I65" s="179"/>
      <c r="J65" s="182">
        <v>403</v>
      </c>
      <c r="K65" s="182">
        <v>43</v>
      </c>
      <c r="L65" s="182">
        <v>414</v>
      </c>
      <c r="M65" s="182">
        <v>51</v>
      </c>
      <c r="N65" s="182">
        <v>911</v>
      </c>
      <c r="O65" s="182">
        <v>27</v>
      </c>
      <c r="P65" s="179"/>
      <c r="Q65" s="181">
        <v>3340</v>
      </c>
    </row>
    <row r="66" spans="1:17">
      <c r="A66" s="54"/>
    </row>
    <row r="67" spans="1:17" ht="15" customHeight="1">
      <c r="A67" s="180" t="s">
        <v>275</v>
      </c>
    </row>
    <row r="68" spans="1:17" ht="15" customHeight="1">
      <c r="A68" s="180" t="s">
        <v>388</v>
      </c>
    </row>
    <row r="69" spans="1:17" ht="15" customHeight="1">
      <c r="A69" s="180" t="s">
        <v>264</v>
      </c>
    </row>
    <row r="70" spans="1:17" ht="15" customHeight="1">
      <c r="A70" s="180" t="s">
        <v>265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3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1BC9A-EAA1-450F-95F2-145F4632C75A}">
  <sheetPr codeName="Hoja41"/>
  <dimension ref="A1:M38"/>
  <sheetViews>
    <sheetView view="pageBreakPreview" zoomScale="85" zoomScaleNormal="100" zoomScaleSheetLayoutView="85" workbookViewId="0">
      <selection activeCell="T14" sqref="T14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3" t="s">
        <v>516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369</v>
      </c>
      <c r="B5" s="75" t="s">
        <v>90</v>
      </c>
    </row>
    <row r="6" spans="1:13" ht="16.5">
      <c r="A6" s="75" t="s">
        <v>281</v>
      </c>
      <c r="B6" s="76">
        <v>1143</v>
      </c>
    </row>
    <row r="7" spans="1:13" ht="24.75">
      <c r="A7" s="75" t="s">
        <v>283</v>
      </c>
      <c r="B7" s="76">
        <v>1286</v>
      </c>
    </row>
    <row r="8" spans="1:13" ht="16.5">
      <c r="A8" s="75" t="s">
        <v>282</v>
      </c>
      <c r="B8" s="76">
        <v>446</v>
      </c>
    </row>
    <row r="9" spans="1:13" ht="24.75">
      <c r="A9" s="75" t="s">
        <v>284</v>
      </c>
      <c r="B9" s="76">
        <v>465</v>
      </c>
    </row>
    <row r="10" spans="1:13">
      <c r="A10" s="75" t="s">
        <v>90</v>
      </c>
      <c r="B10" s="76"/>
    </row>
    <row r="11" spans="1:13">
      <c r="A11" s="54"/>
    </row>
    <row r="32" spans="7:8" ht="19.5">
      <c r="G32" s="97" t="s">
        <v>266</v>
      </c>
      <c r="H32" s="98">
        <v>3340</v>
      </c>
    </row>
    <row r="36" spans="1:1" ht="9.9499999999999993" customHeight="1">
      <c r="A36" s="144" t="s">
        <v>275</v>
      </c>
    </row>
    <row r="37" spans="1:1" ht="9.9499999999999993" customHeight="1">
      <c r="A37" s="144" t="s">
        <v>264</v>
      </c>
    </row>
    <row r="38" spans="1:1" ht="9.9499999999999993" customHeight="1">
      <c r="A38" s="14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372E-75B5-4CFC-9FCF-A368FFDFB042}">
  <sheetPr codeName="Hoja42"/>
  <dimension ref="A1:M38"/>
  <sheetViews>
    <sheetView view="pageBreakPreview" topLeftCell="A4" zoomScaleNormal="100" zoomScaleSheetLayoutView="100" workbookViewId="0">
      <selection activeCell="D45" sqref="D45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41.25" customHeight="1">
      <c r="A2" s="558" t="s">
        <v>549</v>
      </c>
      <c r="B2" s="558"/>
      <c r="C2" s="558"/>
      <c r="D2" s="558"/>
      <c r="E2" s="558"/>
      <c r="F2" s="558"/>
      <c r="G2" s="558"/>
      <c r="H2" s="558"/>
      <c r="I2" s="558"/>
      <c r="J2" s="558"/>
      <c r="K2" s="558"/>
      <c r="L2" s="558"/>
      <c r="M2" s="558"/>
    </row>
    <row r="3" spans="1:13" ht="20.100000000000001" customHeight="1">
      <c r="A3" s="558" t="str">
        <f>UPPER(CONCATENATE("Noviembre 2023"))</f>
        <v>NOVIEMBRE 2023</v>
      </c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</row>
    <row r="4" spans="1:13">
      <c r="A4" s="54"/>
    </row>
    <row r="5" spans="1:13">
      <c r="A5" s="75" t="s">
        <v>539</v>
      </c>
      <c r="B5" s="75" t="s">
        <v>90</v>
      </c>
    </row>
    <row r="6" spans="1:13">
      <c r="A6" s="75" t="s">
        <v>540</v>
      </c>
      <c r="B6" s="76">
        <v>1468</v>
      </c>
    </row>
    <row r="7" spans="1:13" ht="19.5">
      <c r="A7" s="75" t="s">
        <v>541</v>
      </c>
      <c r="B7" s="76">
        <v>1133</v>
      </c>
      <c r="D7" s="97" t="s">
        <v>266</v>
      </c>
      <c r="E7" s="98">
        <v>3340</v>
      </c>
      <c r="J7" s="97" t="s">
        <v>266</v>
      </c>
      <c r="K7" s="98">
        <v>3270</v>
      </c>
    </row>
    <row r="8" spans="1:13">
      <c r="A8" s="75" t="s">
        <v>542</v>
      </c>
      <c r="B8" s="76">
        <v>588</v>
      </c>
    </row>
    <row r="9" spans="1:13">
      <c r="A9" s="75" t="s">
        <v>543</v>
      </c>
      <c r="B9" s="76">
        <v>81</v>
      </c>
    </row>
    <row r="10" spans="1:13">
      <c r="A10" s="75" t="s">
        <v>90</v>
      </c>
      <c r="B10" s="75"/>
    </row>
    <row r="16" spans="1:13">
      <c r="A16" s="75" t="s">
        <v>544</v>
      </c>
      <c r="B16" s="75" t="s">
        <v>90</v>
      </c>
    </row>
    <row r="17" spans="1:2">
      <c r="A17" s="75" t="s">
        <v>545</v>
      </c>
      <c r="B17" s="76">
        <v>3270</v>
      </c>
    </row>
    <row r="18" spans="1:2">
      <c r="A18" s="75" t="s">
        <v>546</v>
      </c>
      <c r="B18" s="76">
        <v>36</v>
      </c>
    </row>
    <row r="19" spans="1:2">
      <c r="A19" s="75" t="s">
        <v>547</v>
      </c>
      <c r="B19" s="76">
        <v>23</v>
      </c>
    </row>
    <row r="20" spans="1:2">
      <c r="A20" s="75" t="s">
        <v>548</v>
      </c>
      <c r="B20" s="76">
        <v>11</v>
      </c>
    </row>
    <row r="21" spans="1:2">
      <c r="A21" s="75" t="s">
        <v>90</v>
      </c>
      <c r="B21" s="76"/>
    </row>
    <row r="22" spans="1:2">
      <c r="A22" s="54"/>
    </row>
    <row r="36" spans="1:1" ht="9.9499999999999993" customHeight="1">
      <c r="A36" s="94" t="s">
        <v>275</v>
      </c>
    </row>
    <row r="37" spans="1:1" ht="9.9499999999999993" customHeight="1">
      <c r="A37" s="94" t="s">
        <v>264</v>
      </c>
    </row>
    <row r="38" spans="1:1" ht="9.9499999999999993" customHeight="1">
      <c r="A38" s="94" t="s">
        <v>265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6747D-EAC5-4546-BBDF-550A9F98CE9D}">
  <sheetPr codeName="Hoja43"/>
  <dimension ref="A1:Q33"/>
  <sheetViews>
    <sheetView view="pageBreakPreview" zoomScale="60" zoomScaleNormal="85" workbookViewId="0">
      <selection activeCell="W12" sqref="W12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62" t="s">
        <v>536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</row>
    <row r="3" spans="1:17" ht="20.100000000000001" customHeight="1">
      <c r="A3" s="526" t="str">
        <f>UPPER(CONCATENATE("Noviembre 2023"))</f>
        <v>NOVIEMBRE 2023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4"/>
    </row>
    <row r="5" spans="1:17" ht="24" customHeight="1">
      <c r="A5" s="539" t="s">
        <v>517</v>
      </c>
      <c r="B5" s="533"/>
      <c r="C5" s="539" t="s">
        <v>268</v>
      </c>
      <c r="D5" s="539"/>
      <c r="E5" s="539"/>
      <c r="F5" s="539"/>
      <c r="G5" s="539"/>
      <c r="H5" s="539"/>
      <c r="I5" s="533"/>
      <c r="J5" s="539" t="s">
        <v>269</v>
      </c>
      <c r="K5" s="539"/>
      <c r="L5" s="539"/>
      <c r="M5" s="539"/>
      <c r="N5" s="539"/>
      <c r="O5" s="539"/>
      <c r="P5" s="533"/>
      <c r="Q5" s="604" t="s">
        <v>90</v>
      </c>
    </row>
    <row r="6" spans="1:17" s="180" customFormat="1" ht="32.25" customHeight="1">
      <c r="A6" s="539"/>
      <c r="B6" s="533"/>
      <c r="C6" s="539" t="s">
        <v>277</v>
      </c>
      <c r="D6" s="539"/>
      <c r="E6" s="539" t="s">
        <v>278</v>
      </c>
      <c r="F6" s="539"/>
      <c r="G6" s="539" t="s">
        <v>192</v>
      </c>
      <c r="H6" s="539" t="s">
        <v>270</v>
      </c>
      <c r="I6" s="533"/>
      <c r="J6" s="539" t="s">
        <v>277</v>
      </c>
      <c r="K6" s="539"/>
      <c r="L6" s="539" t="s">
        <v>278</v>
      </c>
      <c r="M6" s="539"/>
      <c r="N6" s="539" t="s">
        <v>192</v>
      </c>
      <c r="O6" s="539" t="s">
        <v>270</v>
      </c>
      <c r="P6" s="533"/>
      <c r="Q6" s="605"/>
    </row>
    <row r="7" spans="1:17">
      <c r="A7" s="539"/>
      <c r="B7" s="533"/>
      <c r="C7" s="62" t="s">
        <v>271</v>
      </c>
      <c r="D7" s="62" t="s">
        <v>272</v>
      </c>
      <c r="E7" s="62" t="s">
        <v>271</v>
      </c>
      <c r="F7" s="62" t="s">
        <v>272</v>
      </c>
      <c r="G7" s="539"/>
      <c r="H7" s="539"/>
      <c r="I7" s="533"/>
      <c r="J7" s="62" t="s">
        <v>271</v>
      </c>
      <c r="K7" s="62" t="s">
        <v>272</v>
      </c>
      <c r="L7" s="62" t="s">
        <v>271</v>
      </c>
      <c r="M7" s="62" t="s">
        <v>272</v>
      </c>
      <c r="N7" s="539"/>
      <c r="O7" s="539"/>
      <c r="P7" s="533"/>
      <c r="Q7" s="606"/>
    </row>
    <row r="8" spans="1:17" ht="8.1" customHeight="1">
      <c r="A8" s="464"/>
      <c r="B8" s="54"/>
      <c r="C8" s="463"/>
      <c r="D8" s="463"/>
      <c r="E8" s="463"/>
      <c r="F8" s="463"/>
      <c r="G8" s="463"/>
      <c r="H8" s="463"/>
      <c r="I8" s="54"/>
      <c r="J8" s="463"/>
      <c r="K8" s="463"/>
      <c r="L8" s="463"/>
      <c r="M8" s="463"/>
      <c r="N8" s="463"/>
      <c r="O8" s="463"/>
      <c r="P8" s="54"/>
      <c r="Q8" s="185"/>
    </row>
    <row r="9" spans="1:17" ht="39" customHeight="1">
      <c r="A9" s="101" t="s">
        <v>518</v>
      </c>
      <c r="B9" s="106"/>
      <c r="C9" s="462">
        <v>1</v>
      </c>
      <c r="D9" s="462">
        <v>0</v>
      </c>
      <c r="E9" s="462">
        <v>0</v>
      </c>
      <c r="F9" s="462">
        <v>0</v>
      </c>
      <c r="G9" s="60">
        <v>1</v>
      </c>
      <c r="H9" s="60">
        <v>50</v>
      </c>
      <c r="I9" s="106"/>
      <c r="J9" s="462">
        <v>0</v>
      </c>
      <c r="K9" s="462">
        <v>0</v>
      </c>
      <c r="L9" s="462">
        <v>1</v>
      </c>
      <c r="M9" s="462">
        <v>0</v>
      </c>
      <c r="N9" s="60">
        <v>1</v>
      </c>
      <c r="O9" s="60">
        <v>50</v>
      </c>
      <c r="P9" s="106"/>
      <c r="Q9" s="60">
        <v>2</v>
      </c>
    </row>
    <row r="10" spans="1:17" ht="39" customHeight="1">
      <c r="A10" s="101" t="s">
        <v>532</v>
      </c>
      <c r="B10" s="106"/>
      <c r="C10" s="462">
        <v>0</v>
      </c>
      <c r="D10" s="462">
        <v>0</v>
      </c>
      <c r="E10" s="462">
        <v>1</v>
      </c>
      <c r="F10" s="462">
        <v>0</v>
      </c>
      <c r="G10" s="60">
        <v>1</v>
      </c>
      <c r="H10" s="60">
        <v>33</v>
      </c>
      <c r="I10" s="106"/>
      <c r="J10" s="462">
        <v>0</v>
      </c>
      <c r="K10" s="462">
        <v>0</v>
      </c>
      <c r="L10" s="462">
        <v>2</v>
      </c>
      <c r="M10" s="462">
        <v>0</v>
      </c>
      <c r="N10" s="60">
        <v>2</v>
      </c>
      <c r="O10" s="60">
        <v>67</v>
      </c>
      <c r="P10" s="106"/>
      <c r="Q10" s="60">
        <v>3</v>
      </c>
    </row>
    <row r="11" spans="1:17" ht="39" customHeight="1">
      <c r="A11" s="101" t="s">
        <v>529</v>
      </c>
      <c r="B11" s="106"/>
      <c r="C11" s="462">
        <v>0</v>
      </c>
      <c r="D11" s="462">
        <v>0</v>
      </c>
      <c r="E11" s="462">
        <v>1</v>
      </c>
      <c r="F11" s="462">
        <v>0</v>
      </c>
      <c r="G11" s="60">
        <v>1</v>
      </c>
      <c r="H11" s="60">
        <v>100</v>
      </c>
      <c r="I11" s="106"/>
      <c r="J11" s="462">
        <v>0</v>
      </c>
      <c r="K11" s="462">
        <v>0</v>
      </c>
      <c r="L11" s="462">
        <v>0</v>
      </c>
      <c r="M11" s="462">
        <v>0</v>
      </c>
      <c r="N11" s="60">
        <v>0</v>
      </c>
      <c r="O11" s="60">
        <v>0</v>
      </c>
      <c r="P11" s="106"/>
      <c r="Q11" s="60">
        <v>1</v>
      </c>
    </row>
    <row r="12" spans="1:17" ht="39" customHeight="1">
      <c r="A12" s="101" t="s">
        <v>535</v>
      </c>
      <c r="B12" s="106"/>
      <c r="C12" s="462">
        <v>0</v>
      </c>
      <c r="D12" s="462">
        <v>0</v>
      </c>
      <c r="E12" s="462">
        <v>0</v>
      </c>
      <c r="F12" s="462">
        <v>0</v>
      </c>
      <c r="G12" s="60">
        <v>0</v>
      </c>
      <c r="H12" s="60">
        <v>0</v>
      </c>
      <c r="I12" s="106"/>
      <c r="J12" s="462">
        <v>0</v>
      </c>
      <c r="K12" s="462">
        <v>0</v>
      </c>
      <c r="L12" s="462">
        <v>1</v>
      </c>
      <c r="M12" s="462">
        <v>0</v>
      </c>
      <c r="N12" s="60">
        <v>1</v>
      </c>
      <c r="O12" s="60">
        <v>100</v>
      </c>
      <c r="P12" s="106"/>
      <c r="Q12" s="60">
        <v>1</v>
      </c>
    </row>
    <row r="13" spans="1:17" ht="39" customHeight="1">
      <c r="A13" s="101" t="s">
        <v>519</v>
      </c>
      <c r="B13" s="106"/>
      <c r="C13" s="462">
        <v>0</v>
      </c>
      <c r="D13" s="462">
        <v>0</v>
      </c>
      <c r="E13" s="462">
        <v>0</v>
      </c>
      <c r="F13" s="462">
        <v>0</v>
      </c>
      <c r="G13" s="60">
        <v>0</v>
      </c>
      <c r="H13" s="60">
        <v>0</v>
      </c>
      <c r="I13" s="106"/>
      <c r="J13" s="462">
        <v>1</v>
      </c>
      <c r="K13" s="462">
        <v>0</v>
      </c>
      <c r="L13" s="462">
        <v>1</v>
      </c>
      <c r="M13" s="462">
        <v>0</v>
      </c>
      <c r="N13" s="60">
        <v>2</v>
      </c>
      <c r="O13" s="60">
        <v>100</v>
      </c>
      <c r="P13" s="106"/>
      <c r="Q13" s="60">
        <v>2</v>
      </c>
    </row>
    <row r="14" spans="1:17" ht="39" customHeight="1">
      <c r="A14" s="101" t="s">
        <v>520</v>
      </c>
      <c r="B14" s="106"/>
      <c r="C14" s="462">
        <v>2</v>
      </c>
      <c r="D14" s="462">
        <v>0</v>
      </c>
      <c r="E14" s="462">
        <v>0</v>
      </c>
      <c r="F14" s="462">
        <v>0</v>
      </c>
      <c r="G14" s="60">
        <v>2</v>
      </c>
      <c r="H14" s="60">
        <v>40</v>
      </c>
      <c r="I14" s="106"/>
      <c r="J14" s="462">
        <v>1</v>
      </c>
      <c r="K14" s="462">
        <v>0</v>
      </c>
      <c r="L14" s="462">
        <v>2</v>
      </c>
      <c r="M14" s="462">
        <v>0</v>
      </c>
      <c r="N14" s="60">
        <v>3</v>
      </c>
      <c r="O14" s="60">
        <v>60</v>
      </c>
      <c r="P14" s="106"/>
      <c r="Q14" s="60">
        <v>5</v>
      </c>
    </row>
    <row r="15" spans="1:17" ht="39" customHeight="1">
      <c r="A15" s="101" t="s">
        <v>530</v>
      </c>
      <c r="B15" s="106"/>
      <c r="C15" s="462">
        <v>1</v>
      </c>
      <c r="D15" s="462">
        <v>0</v>
      </c>
      <c r="E15" s="462">
        <v>0</v>
      </c>
      <c r="F15" s="462">
        <v>0</v>
      </c>
      <c r="G15" s="60">
        <v>1</v>
      </c>
      <c r="H15" s="60">
        <v>100</v>
      </c>
      <c r="I15" s="106"/>
      <c r="J15" s="462">
        <v>0</v>
      </c>
      <c r="K15" s="462">
        <v>0</v>
      </c>
      <c r="L15" s="462">
        <v>0</v>
      </c>
      <c r="M15" s="462">
        <v>0</v>
      </c>
      <c r="N15" s="60">
        <v>0</v>
      </c>
      <c r="O15" s="60">
        <v>0</v>
      </c>
      <c r="P15" s="106"/>
      <c r="Q15" s="60">
        <v>1</v>
      </c>
    </row>
    <row r="16" spans="1:17" ht="39" customHeight="1">
      <c r="A16" s="101" t="s">
        <v>521</v>
      </c>
      <c r="B16" s="106"/>
      <c r="C16" s="462">
        <v>767</v>
      </c>
      <c r="D16" s="462">
        <v>72</v>
      </c>
      <c r="E16" s="462">
        <v>877</v>
      </c>
      <c r="F16" s="462">
        <v>47</v>
      </c>
      <c r="G16" s="61">
        <v>1763</v>
      </c>
      <c r="H16" s="60">
        <v>76</v>
      </c>
      <c r="I16" s="106"/>
      <c r="J16" s="462">
        <v>231</v>
      </c>
      <c r="K16" s="462">
        <v>23</v>
      </c>
      <c r="L16" s="462">
        <v>280</v>
      </c>
      <c r="M16" s="462">
        <v>24</v>
      </c>
      <c r="N16" s="60">
        <v>558</v>
      </c>
      <c r="O16" s="60">
        <v>24</v>
      </c>
      <c r="P16" s="106"/>
      <c r="Q16" s="61">
        <v>2321</v>
      </c>
    </row>
    <row r="17" spans="1:17" ht="39" customHeight="1">
      <c r="A17" s="101" t="s">
        <v>522</v>
      </c>
      <c r="B17" s="106"/>
      <c r="C17" s="462">
        <v>8</v>
      </c>
      <c r="D17" s="462">
        <v>0</v>
      </c>
      <c r="E17" s="462">
        <v>3</v>
      </c>
      <c r="F17" s="462">
        <v>0</v>
      </c>
      <c r="G17" s="60">
        <v>11</v>
      </c>
      <c r="H17" s="60">
        <v>92</v>
      </c>
      <c r="I17" s="106"/>
      <c r="J17" s="462">
        <v>0</v>
      </c>
      <c r="K17" s="462">
        <v>0</v>
      </c>
      <c r="L17" s="462">
        <v>1</v>
      </c>
      <c r="M17" s="462">
        <v>0</v>
      </c>
      <c r="N17" s="60">
        <v>1</v>
      </c>
      <c r="O17" s="60">
        <v>8</v>
      </c>
      <c r="P17" s="106"/>
      <c r="Q17" s="60">
        <v>12</v>
      </c>
    </row>
    <row r="18" spans="1:17" ht="39" customHeight="1">
      <c r="A18" s="101" t="s">
        <v>523</v>
      </c>
      <c r="B18" s="106"/>
      <c r="C18" s="462">
        <v>0</v>
      </c>
      <c r="D18" s="462">
        <v>0</v>
      </c>
      <c r="E18" s="462">
        <v>1</v>
      </c>
      <c r="F18" s="462">
        <v>0</v>
      </c>
      <c r="G18" s="60">
        <v>1</v>
      </c>
      <c r="H18" s="60">
        <v>100</v>
      </c>
      <c r="I18" s="106"/>
      <c r="J18" s="462">
        <v>0</v>
      </c>
      <c r="K18" s="462">
        <v>0</v>
      </c>
      <c r="L18" s="462">
        <v>0</v>
      </c>
      <c r="M18" s="462">
        <v>0</v>
      </c>
      <c r="N18" s="60">
        <v>0</v>
      </c>
      <c r="O18" s="60">
        <v>0</v>
      </c>
      <c r="P18" s="106"/>
      <c r="Q18" s="60">
        <v>1</v>
      </c>
    </row>
    <row r="19" spans="1:17" ht="39" customHeight="1">
      <c r="A19" s="101" t="s">
        <v>531</v>
      </c>
      <c r="B19" s="106"/>
      <c r="C19" s="462">
        <v>0</v>
      </c>
      <c r="D19" s="462">
        <v>0</v>
      </c>
      <c r="E19" s="462">
        <v>0</v>
      </c>
      <c r="F19" s="462">
        <v>0</v>
      </c>
      <c r="G19" s="60">
        <v>0</v>
      </c>
      <c r="H19" s="60">
        <v>0</v>
      </c>
      <c r="I19" s="106"/>
      <c r="J19" s="462">
        <v>0</v>
      </c>
      <c r="K19" s="462">
        <v>0</v>
      </c>
      <c r="L19" s="462">
        <v>1</v>
      </c>
      <c r="M19" s="462">
        <v>1</v>
      </c>
      <c r="N19" s="60">
        <v>2</v>
      </c>
      <c r="O19" s="60">
        <v>100</v>
      </c>
      <c r="P19" s="106"/>
      <c r="Q19" s="60">
        <v>2</v>
      </c>
    </row>
    <row r="20" spans="1:17" ht="39" customHeight="1">
      <c r="A20" s="101" t="s">
        <v>524</v>
      </c>
      <c r="B20" s="106"/>
      <c r="C20" s="462">
        <v>246</v>
      </c>
      <c r="D20" s="462">
        <v>40</v>
      </c>
      <c r="E20" s="462">
        <v>325</v>
      </c>
      <c r="F20" s="462">
        <v>24</v>
      </c>
      <c r="G20" s="60">
        <v>635</v>
      </c>
      <c r="H20" s="60">
        <v>65</v>
      </c>
      <c r="I20" s="106"/>
      <c r="J20" s="462">
        <v>167</v>
      </c>
      <c r="K20" s="462">
        <v>20</v>
      </c>
      <c r="L20" s="462">
        <v>125</v>
      </c>
      <c r="M20" s="462">
        <v>26</v>
      </c>
      <c r="N20" s="60">
        <v>338</v>
      </c>
      <c r="O20" s="60">
        <v>35</v>
      </c>
      <c r="P20" s="106"/>
      <c r="Q20" s="60">
        <v>973</v>
      </c>
    </row>
    <row r="21" spans="1:17" ht="39" customHeight="1">
      <c r="A21" s="101" t="s">
        <v>525</v>
      </c>
      <c r="B21" s="106"/>
      <c r="C21" s="462">
        <v>2</v>
      </c>
      <c r="D21" s="462">
        <v>0</v>
      </c>
      <c r="E21" s="462">
        <v>2</v>
      </c>
      <c r="F21" s="462">
        <v>0</v>
      </c>
      <c r="G21" s="60">
        <v>4</v>
      </c>
      <c r="H21" s="60">
        <v>100</v>
      </c>
      <c r="I21" s="106"/>
      <c r="J21" s="462">
        <v>0</v>
      </c>
      <c r="K21" s="462">
        <v>0</v>
      </c>
      <c r="L21" s="462">
        <v>0</v>
      </c>
      <c r="M21" s="462">
        <v>0</v>
      </c>
      <c r="N21" s="60">
        <v>0</v>
      </c>
      <c r="O21" s="60">
        <v>0</v>
      </c>
      <c r="P21" s="106"/>
      <c r="Q21" s="60">
        <v>4</v>
      </c>
    </row>
    <row r="22" spans="1:17" ht="39" customHeight="1">
      <c r="A22" s="101" t="s">
        <v>526</v>
      </c>
      <c r="B22" s="106"/>
      <c r="C22" s="462">
        <v>2</v>
      </c>
      <c r="D22" s="462">
        <v>0</v>
      </c>
      <c r="E22" s="462">
        <v>2</v>
      </c>
      <c r="F22" s="462">
        <v>0</v>
      </c>
      <c r="G22" s="60">
        <v>4</v>
      </c>
      <c r="H22" s="60">
        <v>100</v>
      </c>
      <c r="I22" s="106"/>
      <c r="J22" s="462">
        <v>0</v>
      </c>
      <c r="K22" s="462">
        <v>0</v>
      </c>
      <c r="L22" s="462">
        <v>0</v>
      </c>
      <c r="M22" s="462">
        <v>0</v>
      </c>
      <c r="N22" s="60">
        <v>0</v>
      </c>
      <c r="O22" s="60">
        <v>0</v>
      </c>
      <c r="P22" s="106"/>
      <c r="Q22" s="60">
        <v>4</v>
      </c>
    </row>
    <row r="23" spans="1:17" ht="39" customHeight="1">
      <c r="A23" s="101" t="s">
        <v>533</v>
      </c>
      <c r="B23" s="106"/>
      <c r="C23" s="462">
        <v>0</v>
      </c>
      <c r="D23" s="462">
        <v>0</v>
      </c>
      <c r="E23" s="462">
        <v>0</v>
      </c>
      <c r="F23" s="462">
        <v>0</v>
      </c>
      <c r="G23" s="60">
        <v>0</v>
      </c>
      <c r="H23" s="60">
        <v>0</v>
      </c>
      <c r="I23" s="106"/>
      <c r="J23" s="462">
        <v>1</v>
      </c>
      <c r="K23" s="462">
        <v>0</v>
      </c>
      <c r="L23" s="462">
        <v>0</v>
      </c>
      <c r="M23" s="462">
        <v>0</v>
      </c>
      <c r="N23" s="60">
        <v>1</v>
      </c>
      <c r="O23" s="60">
        <v>100</v>
      </c>
      <c r="P23" s="106"/>
      <c r="Q23" s="60">
        <v>1</v>
      </c>
    </row>
    <row r="24" spans="1:17" ht="39" customHeight="1">
      <c r="A24" s="101" t="s">
        <v>527</v>
      </c>
      <c r="B24" s="106"/>
      <c r="C24" s="462">
        <v>0</v>
      </c>
      <c r="D24" s="462">
        <v>1</v>
      </c>
      <c r="E24" s="462">
        <v>2</v>
      </c>
      <c r="F24" s="462">
        <v>0</v>
      </c>
      <c r="G24" s="60">
        <v>3</v>
      </c>
      <c r="H24" s="60">
        <v>60</v>
      </c>
      <c r="I24" s="106"/>
      <c r="J24" s="462">
        <v>2</v>
      </c>
      <c r="K24" s="462">
        <v>0</v>
      </c>
      <c r="L24" s="462">
        <v>0</v>
      </c>
      <c r="M24" s="462">
        <v>0</v>
      </c>
      <c r="N24" s="60">
        <v>2</v>
      </c>
      <c r="O24" s="60">
        <v>40</v>
      </c>
      <c r="P24" s="106"/>
      <c r="Q24" s="60">
        <v>5</v>
      </c>
    </row>
    <row r="25" spans="1:17" ht="39" customHeight="1">
      <c r="A25" s="101" t="s">
        <v>534</v>
      </c>
      <c r="B25" s="106"/>
      <c r="C25" s="462">
        <v>0</v>
      </c>
      <c r="D25" s="462">
        <v>0</v>
      </c>
      <c r="E25" s="462">
        <v>1</v>
      </c>
      <c r="F25" s="462">
        <v>0</v>
      </c>
      <c r="G25" s="60">
        <v>1</v>
      </c>
      <c r="H25" s="60">
        <v>100</v>
      </c>
      <c r="I25" s="106"/>
      <c r="J25" s="462">
        <v>0</v>
      </c>
      <c r="K25" s="462">
        <v>0</v>
      </c>
      <c r="L25" s="462">
        <v>0</v>
      </c>
      <c r="M25" s="462">
        <v>0</v>
      </c>
      <c r="N25" s="60">
        <v>0</v>
      </c>
      <c r="O25" s="60">
        <v>0</v>
      </c>
      <c r="P25" s="106"/>
      <c r="Q25" s="60">
        <v>1</v>
      </c>
    </row>
    <row r="26" spans="1:17" ht="39" customHeight="1">
      <c r="A26" s="101" t="s">
        <v>528</v>
      </c>
      <c r="B26" s="106"/>
      <c r="C26" s="462">
        <v>1</v>
      </c>
      <c r="D26" s="462">
        <v>0</v>
      </c>
      <c r="E26" s="462">
        <v>0</v>
      </c>
      <c r="F26" s="462">
        <v>0</v>
      </c>
      <c r="G26" s="60">
        <v>1</v>
      </c>
      <c r="H26" s="60">
        <v>100</v>
      </c>
      <c r="I26" s="106"/>
      <c r="J26" s="462">
        <v>0</v>
      </c>
      <c r="K26" s="462">
        <v>0</v>
      </c>
      <c r="L26" s="462">
        <v>0</v>
      </c>
      <c r="M26" s="462">
        <v>0</v>
      </c>
      <c r="N26" s="60">
        <v>0</v>
      </c>
      <c r="O26" s="60">
        <v>0</v>
      </c>
      <c r="P26" s="106"/>
      <c r="Q26" s="60">
        <v>1</v>
      </c>
    </row>
    <row r="27" spans="1:17" ht="8.1" customHeight="1">
      <c r="A27" s="184"/>
      <c r="B27" s="54"/>
      <c r="C27" s="185"/>
      <c r="D27" s="185"/>
      <c r="E27" s="185"/>
      <c r="F27" s="185"/>
      <c r="G27" s="185"/>
      <c r="H27" s="185"/>
      <c r="I27" s="54"/>
      <c r="J27" s="185"/>
      <c r="K27" s="185"/>
      <c r="L27" s="185"/>
      <c r="M27" s="185"/>
      <c r="N27" s="185"/>
      <c r="O27" s="185"/>
      <c r="P27" s="54"/>
      <c r="Q27" s="185"/>
    </row>
    <row r="28" spans="1:17" ht="32.25" customHeight="1">
      <c r="A28" s="70" t="s">
        <v>90</v>
      </c>
      <c r="B28" s="106"/>
      <c r="C28" s="72">
        <v>1030</v>
      </c>
      <c r="D28" s="71">
        <v>113</v>
      </c>
      <c r="E28" s="72">
        <v>1215</v>
      </c>
      <c r="F28" s="71">
        <v>71</v>
      </c>
      <c r="G28" s="72">
        <v>2429</v>
      </c>
      <c r="H28" s="71">
        <v>73</v>
      </c>
      <c r="I28" s="106"/>
      <c r="J28" s="71">
        <v>403</v>
      </c>
      <c r="K28" s="71">
        <v>43</v>
      </c>
      <c r="L28" s="71">
        <v>414</v>
      </c>
      <c r="M28" s="71">
        <v>51</v>
      </c>
      <c r="N28" s="71">
        <v>911</v>
      </c>
      <c r="O28" s="71">
        <v>27</v>
      </c>
      <c r="P28" s="106"/>
      <c r="Q28" s="72">
        <v>3340</v>
      </c>
    </row>
    <row r="29" spans="1:17">
      <c r="A29" s="54"/>
    </row>
    <row r="30" spans="1:17" ht="12" customHeight="1">
      <c r="A30" s="88" t="s">
        <v>275</v>
      </c>
    </row>
    <row r="31" spans="1:17" ht="12" customHeight="1">
      <c r="A31" s="88" t="s">
        <v>387</v>
      </c>
    </row>
    <row r="32" spans="1:17" ht="12" customHeight="1">
      <c r="A32" s="88" t="s">
        <v>264</v>
      </c>
    </row>
    <row r="33" spans="1:1" ht="12" customHeight="1">
      <c r="A33" s="88" t="s">
        <v>265</v>
      </c>
    </row>
  </sheetData>
  <sortState xmlns:xlrd2="http://schemas.microsoft.com/office/spreadsheetml/2017/richdata2" ref="A9:Q26">
    <sortCondition ref="A9:A26"/>
  </sortState>
  <mergeCells count="17"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48F0A-1E29-49BB-8EF5-712D47E8ACDE}">
  <sheetPr codeName="Hoja44"/>
  <dimension ref="A1:V65"/>
  <sheetViews>
    <sheetView view="pageBreakPreview" zoomScale="55" zoomScaleNormal="100" zoomScaleSheetLayoutView="55" workbookViewId="0">
      <selection activeCell="Z9" sqref="Z9"/>
    </sheetView>
  </sheetViews>
  <sheetFormatPr baseColWidth="10" defaultRowHeight="15"/>
  <cols>
    <col min="1" max="1" width="65.7109375" style="53" customWidth="1"/>
    <col min="2" max="2" width="1.7109375" style="53" customWidth="1"/>
    <col min="3" max="20" width="15.7109375" style="53" customWidth="1"/>
    <col min="21" max="21" width="1.7109375" style="53" customWidth="1"/>
    <col min="22" max="22" width="15.7109375" style="53" customWidth="1"/>
    <col min="23" max="16384" width="11.42578125" style="53"/>
  </cols>
  <sheetData>
    <row r="1" spans="1:22">
      <c r="A1" s="52" t="s">
        <v>53</v>
      </c>
    </row>
    <row r="2" spans="1:22" ht="30" customHeight="1">
      <c r="A2" s="607" t="s">
        <v>538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</row>
    <row r="3" spans="1:22" ht="30" customHeight="1">
      <c r="A3" s="607" t="str">
        <f>UPPER(CONCATENATE("Noviembre 2023"))</f>
        <v>NOVIEMBRE 2023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  <c r="T3" s="607"/>
      <c r="U3" s="607"/>
      <c r="V3" s="607"/>
    </row>
    <row r="4" spans="1:22">
      <c r="A4" s="54"/>
    </row>
    <row r="5" spans="1:22" ht="35.1" customHeight="1">
      <c r="A5" s="535" t="s">
        <v>279</v>
      </c>
      <c r="B5" s="54"/>
      <c r="C5" s="535" t="s">
        <v>517</v>
      </c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4"/>
      <c r="V5" s="535" t="s">
        <v>90</v>
      </c>
    </row>
    <row r="6" spans="1:22" ht="212.1" customHeight="1">
      <c r="A6" s="535"/>
      <c r="B6" s="54"/>
      <c r="C6" s="459" t="s">
        <v>518</v>
      </c>
      <c r="D6" s="459" t="s">
        <v>532</v>
      </c>
      <c r="E6" s="459" t="s">
        <v>529</v>
      </c>
      <c r="F6" s="459" t="s">
        <v>535</v>
      </c>
      <c r="G6" s="459" t="s">
        <v>519</v>
      </c>
      <c r="H6" s="459" t="s">
        <v>520</v>
      </c>
      <c r="I6" s="459" t="s">
        <v>530</v>
      </c>
      <c r="J6" s="459" t="s">
        <v>521</v>
      </c>
      <c r="K6" s="459" t="s">
        <v>522</v>
      </c>
      <c r="L6" s="459" t="s">
        <v>523</v>
      </c>
      <c r="M6" s="459" t="s">
        <v>531</v>
      </c>
      <c r="N6" s="459" t="s">
        <v>524</v>
      </c>
      <c r="O6" s="459" t="s">
        <v>525</v>
      </c>
      <c r="P6" s="459" t="s">
        <v>526</v>
      </c>
      <c r="Q6" s="459" t="s">
        <v>533</v>
      </c>
      <c r="R6" s="459" t="s">
        <v>527</v>
      </c>
      <c r="S6" s="459" t="s">
        <v>534</v>
      </c>
      <c r="T6" s="459" t="s">
        <v>528</v>
      </c>
      <c r="U6" s="54"/>
      <c r="V6" s="535"/>
    </row>
    <row r="7" spans="1:22" ht="8.1" customHeight="1">
      <c r="A7" s="188"/>
      <c r="B7" s="54"/>
      <c r="C7" s="189"/>
      <c r="G7" s="189"/>
      <c r="H7" s="189"/>
      <c r="J7" s="189"/>
    </row>
    <row r="8" spans="1:22" ht="24.95" customHeight="1">
      <c r="A8" s="170" t="s">
        <v>55</v>
      </c>
      <c r="B8" s="106"/>
      <c r="C8" s="465">
        <v>0</v>
      </c>
      <c r="D8" s="465">
        <v>0</v>
      </c>
      <c r="E8" s="465">
        <v>0</v>
      </c>
      <c r="F8" s="465">
        <v>0</v>
      </c>
      <c r="G8" s="465">
        <v>0</v>
      </c>
      <c r="H8" s="465">
        <v>0</v>
      </c>
      <c r="I8" s="465">
        <v>0</v>
      </c>
      <c r="J8" s="465">
        <v>37</v>
      </c>
      <c r="K8" s="465">
        <v>0</v>
      </c>
      <c r="L8" s="465">
        <v>0</v>
      </c>
      <c r="M8" s="465">
        <v>0</v>
      </c>
      <c r="N8" s="465">
        <v>0</v>
      </c>
      <c r="O8" s="465">
        <v>0</v>
      </c>
      <c r="P8" s="465">
        <v>0</v>
      </c>
      <c r="Q8" s="465">
        <v>0</v>
      </c>
      <c r="R8" s="465">
        <v>0</v>
      </c>
      <c r="S8" s="465">
        <v>0</v>
      </c>
      <c r="T8" s="465">
        <v>0</v>
      </c>
      <c r="U8" s="186"/>
      <c r="V8" s="171">
        <v>37</v>
      </c>
    </row>
    <row r="9" spans="1:22" ht="24.95" customHeight="1">
      <c r="A9" s="170" t="s">
        <v>56</v>
      </c>
      <c r="B9" s="106"/>
      <c r="C9" s="465">
        <v>0</v>
      </c>
      <c r="D9" s="465">
        <v>0</v>
      </c>
      <c r="E9" s="465">
        <v>0</v>
      </c>
      <c r="F9" s="465">
        <v>1</v>
      </c>
      <c r="G9" s="465">
        <v>0</v>
      </c>
      <c r="H9" s="465">
        <v>3</v>
      </c>
      <c r="I9" s="465">
        <v>0</v>
      </c>
      <c r="J9" s="465">
        <v>89</v>
      </c>
      <c r="K9" s="465">
        <v>2</v>
      </c>
      <c r="L9" s="465">
        <v>0</v>
      </c>
      <c r="M9" s="465">
        <v>0</v>
      </c>
      <c r="N9" s="465">
        <v>382</v>
      </c>
      <c r="O9" s="465">
        <v>0</v>
      </c>
      <c r="P9" s="465">
        <v>0</v>
      </c>
      <c r="Q9" s="465">
        <v>0</v>
      </c>
      <c r="R9" s="465">
        <v>0</v>
      </c>
      <c r="S9" s="465">
        <v>0</v>
      </c>
      <c r="T9" s="465">
        <v>1</v>
      </c>
      <c r="U9" s="186"/>
      <c r="V9" s="171">
        <v>478</v>
      </c>
    </row>
    <row r="10" spans="1:22" ht="24.95" customHeight="1">
      <c r="A10" s="170" t="s">
        <v>57</v>
      </c>
      <c r="B10" s="106"/>
      <c r="C10" s="465">
        <v>0</v>
      </c>
      <c r="D10" s="465">
        <v>0</v>
      </c>
      <c r="E10" s="465">
        <v>0</v>
      </c>
      <c r="F10" s="465">
        <v>0</v>
      </c>
      <c r="G10" s="465">
        <v>0</v>
      </c>
      <c r="H10" s="465">
        <v>0</v>
      </c>
      <c r="I10" s="465">
        <v>0</v>
      </c>
      <c r="J10" s="465">
        <v>6</v>
      </c>
      <c r="K10" s="465">
        <v>0</v>
      </c>
      <c r="L10" s="465">
        <v>0</v>
      </c>
      <c r="M10" s="465">
        <v>0</v>
      </c>
      <c r="N10" s="465">
        <v>5</v>
      </c>
      <c r="O10" s="465">
        <v>0</v>
      </c>
      <c r="P10" s="465">
        <v>0</v>
      </c>
      <c r="Q10" s="465">
        <v>1</v>
      </c>
      <c r="R10" s="465">
        <v>0</v>
      </c>
      <c r="S10" s="465">
        <v>0</v>
      </c>
      <c r="T10" s="465">
        <v>0</v>
      </c>
      <c r="U10" s="186"/>
      <c r="V10" s="171">
        <v>12</v>
      </c>
    </row>
    <row r="11" spans="1:22" ht="24.95" customHeight="1">
      <c r="A11" s="170" t="s">
        <v>58</v>
      </c>
      <c r="B11" s="106"/>
      <c r="C11" s="465">
        <v>0</v>
      </c>
      <c r="D11" s="465">
        <v>0</v>
      </c>
      <c r="E11" s="465">
        <v>0</v>
      </c>
      <c r="F11" s="465">
        <v>0</v>
      </c>
      <c r="G11" s="465">
        <v>0</v>
      </c>
      <c r="H11" s="465">
        <v>0</v>
      </c>
      <c r="I11" s="465">
        <v>0</v>
      </c>
      <c r="J11" s="465">
        <v>9</v>
      </c>
      <c r="K11" s="465">
        <v>0</v>
      </c>
      <c r="L11" s="465">
        <v>0</v>
      </c>
      <c r="M11" s="465">
        <v>0</v>
      </c>
      <c r="N11" s="465">
        <v>2</v>
      </c>
      <c r="O11" s="465">
        <v>0</v>
      </c>
      <c r="P11" s="465">
        <v>0</v>
      </c>
      <c r="Q11" s="465">
        <v>0</v>
      </c>
      <c r="R11" s="465">
        <v>0</v>
      </c>
      <c r="S11" s="465">
        <v>0</v>
      </c>
      <c r="T11" s="465">
        <v>0</v>
      </c>
      <c r="U11" s="186"/>
      <c r="V11" s="171">
        <v>11</v>
      </c>
    </row>
    <row r="12" spans="1:22" ht="24.95" customHeight="1">
      <c r="A12" s="170" t="s">
        <v>61</v>
      </c>
      <c r="B12" s="106"/>
      <c r="C12" s="465">
        <v>0</v>
      </c>
      <c r="D12" s="465">
        <v>0</v>
      </c>
      <c r="E12" s="465">
        <v>0</v>
      </c>
      <c r="F12" s="465">
        <v>0</v>
      </c>
      <c r="G12" s="465">
        <v>0</v>
      </c>
      <c r="H12" s="465">
        <v>0</v>
      </c>
      <c r="I12" s="465">
        <v>0</v>
      </c>
      <c r="J12" s="465">
        <v>396</v>
      </c>
      <c r="K12" s="465">
        <v>0</v>
      </c>
      <c r="L12" s="465">
        <v>0</v>
      </c>
      <c r="M12" s="465">
        <v>0</v>
      </c>
      <c r="N12" s="465">
        <v>0</v>
      </c>
      <c r="O12" s="465">
        <v>0</v>
      </c>
      <c r="P12" s="465">
        <v>0</v>
      </c>
      <c r="Q12" s="465">
        <v>0</v>
      </c>
      <c r="R12" s="465">
        <v>0</v>
      </c>
      <c r="S12" s="465">
        <v>0</v>
      </c>
      <c r="T12" s="465">
        <v>0</v>
      </c>
      <c r="U12" s="186"/>
      <c r="V12" s="171">
        <v>396</v>
      </c>
    </row>
    <row r="13" spans="1:22" ht="24.95" customHeight="1">
      <c r="A13" s="170" t="s">
        <v>62</v>
      </c>
      <c r="B13" s="106"/>
      <c r="C13" s="465">
        <v>0</v>
      </c>
      <c r="D13" s="465">
        <v>0</v>
      </c>
      <c r="E13" s="465">
        <v>0</v>
      </c>
      <c r="F13" s="465">
        <v>0</v>
      </c>
      <c r="G13" s="465">
        <v>0</v>
      </c>
      <c r="H13" s="465">
        <v>1</v>
      </c>
      <c r="I13" s="465">
        <v>0</v>
      </c>
      <c r="J13" s="465">
        <v>38</v>
      </c>
      <c r="K13" s="465">
        <v>0</v>
      </c>
      <c r="L13" s="465">
        <v>0</v>
      </c>
      <c r="M13" s="465">
        <v>0</v>
      </c>
      <c r="N13" s="465">
        <v>124</v>
      </c>
      <c r="O13" s="465">
        <v>0</v>
      </c>
      <c r="P13" s="465">
        <v>0</v>
      </c>
      <c r="Q13" s="465">
        <v>0</v>
      </c>
      <c r="R13" s="465">
        <v>0</v>
      </c>
      <c r="S13" s="465">
        <v>0</v>
      </c>
      <c r="T13" s="465">
        <v>0</v>
      </c>
      <c r="U13" s="186"/>
      <c r="V13" s="171">
        <v>163</v>
      </c>
    </row>
    <row r="14" spans="1:22" ht="24.95" customHeight="1">
      <c r="A14" s="170" t="s">
        <v>63</v>
      </c>
      <c r="B14" s="106"/>
      <c r="C14" s="465">
        <v>0</v>
      </c>
      <c r="D14" s="465">
        <v>0</v>
      </c>
      <c r="E14" s="465">
        <v>0</v>
      </c>
      <c r="F14" s="465">
        <v>0</v>
      </c>
      <c r="G14" s="465">
        <v>1</v>
      </c>
      <c r="H14" s="465">
        <v>0</v>
      </c>
      <c r="I14" s="465">
        <v>0</v>
      </c>
      <c r="J14" s="465">
        <v>242</v>
      </c>
      <c r="K14" s="465">
        <v>2</v>
      </c>
      <c r="L14" s="465">
        <v>0</v>
      </c>
      <c r="M14" s="465">
        <v>2</v>
      </c>
      <c r="N14" s="465">
        <v>30</v>
      </c>
      <c r="O14" s="465">
        <v>1</v>
      </c>
      <c r="P14" s="465">
        <v>0</v>
      </c>
      <c r="Q14" s="465">
        <v>0</v>
      </c>
      <c r="R14" s="465">
        <v>0</v>
      </c>
      <c r="S14" s="465">
        <v>0</v>
      </c>
      <c r="T14" s="465">
        <v>0</v>
      </c>
      <c r="U14" s="186"/>
      <c r="V14" s="171">
        <v>278</v>
      </c>
    </row>
    <row r="15" spans="1:22" ht="24.95" customHeight="1">
      <c r="A15" s="170" t="s">
        <v>59</v>
      </c>
      <c r="B15" s="106"/>
      <c r="C15" s="465">
        <v>0</v>
      </c>
      <c r="D15" s="465">
        <v>0</v>
      </c>
      <c r="E15" s="465">
        <v>0</v>
      </c>
      <c r="F15" s="465">
        <v>0</v>
      </c>
      <c r="G15" s="465">
        <v>0</v>
      </c>
      <c r="H15" s="465">
        <v>0</v>
      </c>
      <c r="I15" s="465">
        <v>0</v>
      </c>
      <c r="J15" s="465">
        <v>72</v>
      </c>
      <c r="K15" s="465">
        <v>0</v>
      </c>
      <c r="L15" s="465">
        <v>0</v>
      </c>
      <c r="M15" s="465">
        <v>0</v>
      </c>
      <c r="N15" s="465">
        <v>2</v>
      </c>
      <c r="O15" s="465">
        <v>0</v>
      </c>
      <c r="P15" s="465">
        <v>0</v>
      </c>
      <c r="Q15" s="465">
        <v>0</v>
      </c>
      <c r="R15" s="465">
        <v>0</v>
      </c>
      <c r="S15" s="465">
        <v>0</v>
      </c>
      <c r="T15" s="465">
        <v>0</v>
      </c>
      <c r="U15" s="186"/>
      <c r="V15" s="171">
        <v>74</v>
      </c>
    </row>
    <row r="16" spans="1:22" ht="24.95" customHeight="1">
      <c r="A16" s="170" t="s">
        <v>60</v>
      </c>
      <c r="B16" s="106"/>
      <c r="C16" s="465">
        <v>0</v>
      </c>
      <c r="D16" s="465">
        <v>0</v>
      </c>
      <c r="E16" s="465">
        <v>0</v>
      </c>
      <c r="F16" s="465">
        <v>0</v>
      </c>
      <c r="G16" s="465">
        <v>0</v>
      </c>
      <c r="H16" s="465">
        <v>0</v>
      </c>
      <c r="I16" s="465">
        <v>0</v>
      </c>
      <c r="J16" s="465">
        <v>13</v>
      </c>
      <c r="K16" s="465">
        <v>0</v>
      </c>
      <c r="L16" s="465">
        <v>0</v>
      </c>
      <c r="M16" s="465">
        <v>0</v>
      </c>
      <c r="N16" s="465">
        <v>4</v>
      </c>
      <c r="O16" s="465">
        <v>0</v>
      </c>
      <c r="P16" s="465">
        <v>0</v>
      </c>
      <c r="Q16" s="465">
        <v>0</v>
      </c>
      <c r="R16" s="465">
        <v>0</v>
      </c>
      <c r="S16" s="465">
        <v>0</v>
      </c>
      <c r="T16" s="465">
        <v>0</v>
      </c>
      <c r="U16" s="186"/>
      <c r="V16" s="171">
        <v>17</v>
      </c>
    </row>
    <row r="17" spans="1:22" ht="24.95" customHeight="1">
      <c r="A17" s="170" t="s">
        <v>64</v>
      </c>
      <c r="B17" s="106"/>
      <c r="C17" s="465">
        <v>0</v>
      </c>
      <c r="D17" s="465">
        <v>0</v>
      </c>
      <c r="E17" s="465">
        <v>0</v>
      </c>
      <c r="F17" s="465">
        <v>0</v>
      </c>
      <c r="G17" s="465">
        <v>0</v>
      </c>
      <c r="H17" s="465">
        <v>0</v>
      </c>
      <c r="I17" s="465">
        <v>0</v>
      </c>
      <c r="J17" s="465">
        <v>7</v>
      </c>
      <c r="K17" s="465">
        <v>0</v>
      </c>
      <c r="L17" s="465">
        <v>0</v>
      </c>
      <c r="M17" s="465">
        <v>0</v>
      </c>
      <c r="N17" s="465">
        <v>17</v>
      </c>
      <c r="O17" s="465">
        <v>0</v>
      </c>
      <c r="P17" s="465">
        <v>0</v>
      </c>
      <c r="Q17" s="465">
        <v>0</v>
      </c>
      <c r="R17" s="465">
        <v>0</v>
      </c>
      <c r="S17" s="465">
        <v>0</v>
      </c>
      <c r="T17" s="465">
        <v>0</v>
      </c>
      <c r="U17" s="186"/>
      <c r="V17" s="171">
        <v>24</v>
      </c>
    </row>
    <row r="18" spans="1:22" ht="24.95" customHeight="1">
      <c r="A18" s="170" t="s">
        <v>69</v>
      </c>
      <c r="B18" s="106"/>
      <c r="C18" s="465">
        <v>0</v>
      </c>
      <c r="D18" s="465">
        <v>0</v>
      </c>
      <c r="E18" s="465">
        <v>0</v>
      </c>
      <c r="F18" s="465">
        <v>0</v>
      </c>
      <c r="G18" s="465">
        <v>0</v>
      </c>
      <c r="H18" s="465">
        <v>0</v>
      </c>
      <c r="I18" s="465">
        <v>0</v>
      </c>
      <c r="J18" s="465">
        <v>185</v>
      </c>
      <c r="K18" s="465">
        <v>0</v>
      </c>
      <c r="L18" s="465">
        <v>0</v>
      </c>
      <c r="M18" s="465">
        <v>0</v>
      </c>
      <c r="N18" s="465">
        <v>10</v>
      </c>
      <c r="O18" s="465">
        <v>0</v>
      </c>
      <c r="P18" s="465">
        <v>2</v>
      </c>
      <c r="Q18" s="465">
        <v>0</v>
      </c>
      <c r="R18" s="465">
        <v>1</v>
      </c>
      <c r="S18" s="465">
        <v>0</v>
      </c>
      <c r="T18" s="465">
        <v>0</v>
      </c>
      <c r="U18" s="186"/>
      <c r="V18" s="171">
        <v>198</v>
      </c>
    </row>
    <row r="19" spans="1:22" ht="24.95" customHeight="1">
      <c r="A19" s="170" t="s">
        <v>65</v>
      </c>
      <c r="B19" s="106"/>
      <c r="C19" s="465">
        <v>0</v>
      </c>
      <c r="D19" s="465">
        <v>0</v>
      </c>
      <c r="E19" s="465">
        <v>0</v>
      </c>
      <c r="F19" s="465">
        <v>0</v>
      </c>
      <c r="G19" s="465">
        <v>0</v>
      </c>
      <c r="H19" s="465">
        <v>0</v>
      </c>
      <c r="I19" s="465">
        <v>0</v>
      </c>
      <c r="J19" s="465">
        <v>35</v>
      </c>
      <c r="K19" s="465">
        <v>0</v>
      </c>
      <c r="L19" s="465">
        <v>0</v>
      </c>
      <c r="M19" s="465">
        <v>0</v>
      </c>
      <c r="N19" s="465">
        <v>7</v>
      </c>
      <c r="O19" s="465">
        <v>1</v>
      </c>
      <c r="P19" s="465">
        <v>0</v>
      </c>
      <c r="Q19" s="465">
        <v>0</v>
      </c>
      <c r="R19" s="465">
        <v>0</v>
      </c>
      <c r="S19" s="465">
        <v>0</v>
      </c>
      <c r="T19" s="465">
        <v>0</v>
      </c>
      <c r="U19" s="186"/>
      <c r="V19" s="171">
        <v>43</v>
      </c>
    </row>
    <row r="20" spans="1:22" ht="24.95" customHeight="1">
      <c r="A20" s="170" t="s">
        <v>66</v>
      </c>
      <c r="B20" s="106"/>
      <c r="C20" s="465">
        <v>0</v>
      </c>
      <c r="D20" s="465">
        <v>0</v>
      </c>
      <c r="E20" s="465">
        <v>0</v>
      </c>
      <c r="F20" s="465">
        <v>0</v>
      </c>
      <c r="G20" s="465">
        <v>0</v>
      </c>
      <c r="H20" s="465">
        <v>1</v>
      </c>
      <c r="I20" s="465">
        <v>0</v>
      </c>
      <c r="J20" s="465">
        <v>28</v>
      </c>
      <c r="K20" s="465">
        <v>1</v>
      </c>
      <c r="L20" s="465">
        <v>0</v>
      </c>
      <c r="M20" s="465">
        <v>0</v>
      </c>
      <c r="N20" s="465">
        <v>3</v>
      </c>
      <c r="O20" s="465">
        <v>0</v>
      </c>
      <c r="P20" s="465">
        <v>0</v>
      </c>
      <c r="Q20" s="465">
        <v>0</v>
      </c>
      <c r="R20" s="465">
        <v>0</v>
      </c>
      <c r="S20" s="465">
        <v>0</v>
      </c>
      <c r="T20" s="465">
        <v>0</v>
      </c>
      <c r="U20" s="186"/>
      <c r="V20" s="171">
        <v>33</v>
      </c>
    </row>
    <row r="21" spans="1:22" ht="24.95" customHeight="1">
      <c r="A21" s="170" t="s">
        <v>67</v>
      </c>
      <c r="B21" s="106"/>
      <c r="C21" s="465">
        <v>0</v>
      </c>
      <c r="D21" s="465">
        <v>0</v>
      </c>
      <c r="E21" s="465">
        <v>0</v>
      </c>
      <c r="F21" s="465">
        <v>0</v>
      </c>
      <c r="G21" s="465">
        <v>0</v>
      </c>
      <c r="H21" s="465">
        <v>0</v>
      </c>
      <c r="I21" s="465">
        <v>0</v>
      </c>
      <c r="J21" s="465">
        <v>25</v>
      </c>
      <c r="K21" s="465">
        <v>0</v>
      </c>
      <c r="L21" s="465">
        <v>0</v>
      </c>
      <c r="M21" s="465">
        <v>0</v>
      </c>
      <c r="N21" s="465">
        <v>2</v>
      </c>
      <c r="O21" s="465">
        <v>0</v>
      </c>
      <c r="P21" s="465">
        <v>0</v>
      </c>
      <c r="Q21" s="465">
        <v>0</v>
      </c>
      <c r="R21" s="465">
        <v>0</v>
      </c>
      <c r="S21" s="465">
        <v>0</v>
      </c>
      <c r="T21" s="465">
        <v>0</v>
      </c>
      <c r="U21" s="186"/>
      <c r="V21" s="171">
        <v>27</v>
      </c>
    </row>
    <row r="22" spans="1:22" ht="24.95" customHeight="1">
      <c r="A22" s="170" t="s">
        <v>68</v>
      </c>
      <c r="B22" s="106"/>
      <c r="C22" s="465">
        <v>0</v>
      </c>
      <c r="D22" s="465">
        <v>0</v>
      </c>
      <c r="E22" s="465">
        <v>0</v>
      </c>
      <c r="F22" s="465">
        <v>0</v>
      </c>
      <c r="G22" s="465">
        <v>0</v>
      </c>
      <c r="H22" s="465">
        <v>0</v>
      </c>
      <c r="I22" s="465">
        <v>0</v>
      </c>
      <c r="J22" s="465">
        <v>73</v>
      </c>
      <c r="K22" s="465">
        <v>0</v>
      </c>
      <c r="L22" s="465">
        <v>0</v>
      </c>
      <c r="M22" s="465">
        <v>0</v>
      </c>
      <c r="N22" s="465">
        <v>42</v>
      </c>
      <c r="O22" s="465">
        <v>0</v>
      </c>
      <c r="P22" s="465">
        <v>0</v>
      </c>
      <c r="Q22" s="465">
        <v>0</v>
      </c>
      <c r="R22" s="465">
        <v>0</v>
      </c>
      <c r="S22" s="465">
        <v>0</v>
      </c>
      <c r="T22" s="465">
        <v>0</v>
      </c>
      <c r="U22" s="186"/>
      <c r="V22" s="171">
        <v>115</v>
      </c>
    </row>
    <row r="23" spans="1:22" ht="24.95" customHeight="1">
      <c r="A23" s="170" t="s">
        <v>70</v>
      </c>
      <c r="B23" s="106"/>
      <c r="C23" s="465">
        <v>0</v>
      </c>
      <c r="D23" s="465">
        <v>0</v>
      </c>
      <c r="E23" s="465">
        <v>0</v>
      </c>
      <c r="F23" s="465">
        <v>0</v>
      </c>
      <c r="G23" s="465">
        <v>0</v>
      </c>
      <c r="H23" s="465">
        <v>0</v>
      </c>
      <c r="I23" s="465">
        <v>0</v>
      </c>
      <c r="J23" s="465">
        <v>64</v>
      </c>
      <c r="K23" s="465">
        <v>0</v>
      </c>
      <c r="L23" s="465">
        <v>0</v>
      </c>
      <c r="M23" s="465">
        <v>0</v>
      </c>
      <c r="N23" s="465">
        <v>0</v>
      </c>
      <c r="O23" s="465">
        <v>0</v>
      </c>
      <c r="P23" s="465">
        <v>0</v>
      </c>
      <c r="Q23" s="465">
        <v>0</v>
      </c>
      <c r="R23" s="465">
        <v>0</v>
      </c>
      <c r="S23" s="465">
        <v>0</v>
      </c>
      <c r="T23" s="465">
        <v>0</v>
      </c>
      <c r="U23" s="186"/>
      <c r="V23" s="171">
        <v>64</v>
      </c>
    </row>
    <row r="24" spans="1:22" ht="24.95" customHeight="1">
      <c r="A24" s="170" t="s">
        <v>71</v>
      </c>
      <c r="B24" s="106"/>
      <c r="C24" s="465">
        <v>0</v>
      </c>
      <c r="D24" s="465">
        <v>0</v>
      </c>
      <c r="E24" s="465">
        <v>0</v>
      </c>
      <c r="F24" s="465">
        <v>0</v>
      </c>
      <c r="G24" s="465">
        <v>0</v>
      </c>
      <c r="H24" s="465">
        <v>0</v>
      </c>
      <c r="I24" s="465">
        <v>0</v>
      </c>
      <c r="J24" s="465">
        <v>7</v>
      </c>
      <c r="K24" s="465">
        <v>0</v>
      </c>
      <c r="L24" s="465">
        <v>0</v>
      </c>
      <c r="M24" s="465">
        <v>0</v>
      </c>
      <c r="N24" s="465">
        <v>5</v>
      </c>
      <c r="O24" s="465">
        <v>0</v>
      </c>
      <c r="P24" s="465">
        <v>0</v>
      </c>
      <c r="Q24" s="465">
        <v>0</v>
      </c>
      <c r="R24" s="465">
        <v>1</v>
      </c>
      <c r="S24" s="465">
        <v>0</v>
      </c>
      <c r="T24" s="465">
        <v>0</v>
      </c>
      <c r="U24" s="186"/>
      <c r="V24" s="171">
        <v>13</v>
      </c>
    </row>
    <row r="25" spans="1:22" ht="24.95" customHeight="1">
      <c r="A25" s="170" t="s">
        <v>72</v>
      </c>
      <c r="B25" s="106"/>
      <c r="C25" s="465">
        <v>0</v>
      </c>
      <c r="D25" s="465">
        <v>0</v>
      </c>
      <c r="E25" s="465">
        <v>0</v>
      </c>
      <c r="F25" s="465">
        <v>0</v>
      </c>
      <c r="G25" s="465">
        <v>0</v>
      </c>
      <c r="H25" s="465">
        <v>0</v>
      </c>
      <c r="I25" s="465">
        <v>0</v>
      </c>
      <c r="J25" s="465">
        <v>4</v>
      </c>
      <c r="K25" s="465">
        <v>0</v>
      </c>
      <c r="L25" s="465">
        <v>0</v>
      </c>
      <c r="M25" s="465">
        <v>0</v>
      </c>
      <c r="N25" s="465">
        <v>8</v>
      </c>
      <c r="O25" s="465">
        <v>0</v>
      </c>
      <c r="P25" s="465">
        <v>0</v>
      </c>
      <c r="Q25" s="465">
        <v>0</v>
      </c>
      <c r="R25" s="465">
        <v>0</v>
      </c>
      <c r="S25" s="465">
        <v>0</v>
      </c>
      <c r="T25" s="465">
        <v>0</v>
      </c>
      <c r="U25" s="186"/>
      <c r="V25" s="171">
        <v>12</v>
      </c>
    </row>
    <row r="26" spans="1:22" ht="24.95" customHeight="1">
      <c r="A26" s="170" t="s">
        <v>73</v>
      </c>
      <c r="B26" s="106"/>
      <c r="C26" s="465">
        <v>0</v>
      </c>
      <c r="D26" s="465">
        <v>0</v>
      </c>
      <c r="E26" s="465">
        <v>0</v>
      </c>
      <c r="F26" s="465">
        <v>0</v>
      </c>
      <c r="G26" s="465">
        <v>0</v>
      </c>
      <c r="H26" s="465">
        <v>0</v>
      </c>
      <c r="I26" s="465">
        <v>0</v>
      </c>
      <c r="J26" s="465">
        <v>180</v>
      </c>
      <c r="K26" s="465">
        <v>2</v>
      </c>
      <c r="L26" s="465">
        <v>0</v>
      </c>
      <c r="M26" s="465">
        <v>0</v>
      </c>
      <c r="N26" s="465">
        <v>38</v>
      </c>
      <c r="O26" s="465">
        <v>0</v>
      </c>
      <c r="P26" s="465">
        <v>0</v>
      </c>
      <c r="Q26" s="465">
        <v>0</v>
      </c>
      <c r="R26" s="465">
        <v>0</v>
      </c>
      <c r="S26" s="465">
        <v>0</v>
      </c>
      <c r="T26" s="465">
        <v>0</v>
      </c>
      <c r="U26" s="186"/>
      <c r="V26" s="171">
        <v>220</v>
      </c>
    </row>
    <row r="27" spans="1:22" ht="24.95" customHeight="1">
      <c r="A27" s="170" t="s">
        <v>74</v>
      </c>
      <c r="B27" s="106"/>
      <c r="C27" s="465">
        <v>0</v>
      </c>
      <c r="D27" s="465">
        <v>0</v>
      </c>
      <c r="E27" s="465">
        <v>0</v>
      </c>
      <c r="F27" s="465">
        <v>0</v>
      </c>
      <c r="G27" s="465">
        <v>0</v>
      </c>
      <c r="H27" s="465">
        <v>0</v>
      </c>
      <c r="I27" s="465">
        <v>0</v>
      </c>
      <c r="J27" s="465">
        <v>22</v>
      </c>
      <c r="K27" s="465">
        <v>0</v>
      </c>
      <c r="L27" s="465">
        <v>0</v>
      </c>
      <c r="M27" s="465">
        <v>0</v>
      </c>
      <c r="N27" s="465">
        <v>0</v>
      </c>
      <c r="O27" s="465">
        <v>0</v>
      </c>
      <c r="P27" s="465">
        <v>0</v>
      </c>
      <c r="Q27" s="465">
        <v>0</v>
      </c>
      <c r="R27" s="465">
        <v>0</v>
      </c>
      <c r="S27" s="465">
        <v>0</v>
      </c>
      <c r="T27" s="465">
        <v>0</v>
      </c>
      <c r="U27" s="186"/>
      <c r="V27" s="171">
        <v>22</v>
      </c>
    </row>
    <row r="28" spans="1:22" ht="24.95" customHeight="1">
      <c r="A28" s="170" t="s">
        <v>75</v>
      </c>
      <c r="B28" s="106"/>
      <c r="C28" s="465">
        <v>0</v>
      </c>
      <c r="D28" s="465">
        <v>0</v>
      </c>
      <c r="E28" s="465">
        <v>0</v>
      </c>
      <c r="F28" s="465">
        <v>0</v>
      </c>
      <c r="G28" s="465">
        <v>0</v>
      </c>
      <c r="H28" s="465">
        <v>0</v>
      </c>
      <c r="I28" s="465">
        <v>0</v>
      </c>
      <c r="J28" s="465">
        <v>30</v>
      </c>
      <c r="K28" s="465">
        <v>0</v>
      </c>
      <c r="L28" s="465">
        <v>0</v>
      </c>
      <c r="M28" s="465">
        <v>0</v>
      </c>
      <c r="N28" s="465">
        <v>3</v>
      </c>
      <c r="O28" s="465">
        <v>0</v>
      </c>
      <c r="P28" s="465">
        <v>0</v>
      </c>
      <c r="Q28" s="465">
        <v>0</v>
      </c>
      <c r="R28" s="465">
        <v>0</v>
      </c>
      <c r="S28" s="465">
        <v>0</v>
      </c>
      <c r="T28" s="465">
        <v>0</v>
      </c>
      <c r="U28" s="186"/>
      <c r="V28" s="171">
        <v>33</v>
      </c>
    </row>
    <row r="29" spans="1:22" ht="24.95" customHeight="1">
      <c r="A29" s="170" t="s">
        <v>76</v>
      </c>
      <c r="B29" s="106"/>
      <c r="C29" s="465">
        <v>0</v>
      </c>
      <c r="D29" s="465">
        <v>0</v>
      </c>
      <c r="E29" s="465">
        <v>0</v>
      </c>
      <c r="F29" s="465">
        <v>0</v>
      </c>
      <c r="G29" s="465">
        <v>0</v>
      </c>
      <c r="H29" s="465">
        <v>0</v>
      </c>
      <c r="I29" s="465">
        <v>0</v>
      </c>
      <c r="J29" s="465">
        <v>27</v>
      </c>
      <c r="K29" s="465">
        <v>0</v>
      </c>
      <c r="L29" s="465">
        <v>0</v>
      </c>
      <c r="M29" s="465">
        <v>0</v>
      </c>
      <c r="N29" s="465">
        <v>8</v>
      </c>
      <c r="O29" s="465">
        <v>2</v>
      </c>
      <c r="P29" s="465">
        <v>0</v>
      </c>
      <c r="Q29" s="465">
        <v>0</v>
      </c>
      <c r="R29" s="465">
        <v>0</v>
      </c>
      <c r="S29" s="465">
        <v>1</v>
      </c>
      <c r="T29" s="465">
        <v>0</v>
      </c>
      <c r="U29" s="186"/>
      <c r="V29" s="171">
        <v>38</v>
      </c>
    </row>
    <row r="30" spans="1:22" ht="24.95" customHeight="1">
      <c r="A30" s="170" t="s">
        <v>77</v>
      </c>
      <c r="B30" s="106"/>
      <c r="C30" s="465">
        <v>2</v>
      </c>
      <c r="D30" s="465">
        <v>2</v>
      </c>
      <c r="E30" s="465">
        <v>0</v>
      </c>
      <c r="F30" s="465">
        <v>0</v>
      </c>
      <c r="G30" s="465">
        <v>0</v>
      </c>
      <c r="H30" s="465">
        <v>0</v>
      </c>
      <c r="I30" s="465">
        <v>1</v>
      </c>
      <c r="J30" s="465">
        <v>88</v>
      </c>
      <c r="K30" s="465">
        <v>3</v>
      </c>
      <c r="L30" s="465">
        <v>0</v>
      </c>
      <c r="M30" s="465">
        <v>0</v>
      </c>
      <c r="N30" s="465">
        <v>8</v>
      </c>
      <c r="O30" s="465">
        <v>0</v>
      </c>
      <c r="P30" s="465">
        <v>0</v>
      </c>
      <c r="Q30" s="465">
        <v>0</v>
      </c>
      <c r="R30" s="465">
        <v>0</v>
      </c>
      <c r="S30" s="465">
        <v>0</v>
      </c>
      <c r="T30" s="465">
        <v>0</v>
      </c>
      <c r="U30" s="186"/>
      <c r="V30" s="171">
        <v>104</v>
      </c>
    </row>
    <row r="31" spans="1:22" ht="24.95" customHeight="1">
      <c r="A31" s="170" t="s">
        <v>78</v>
      </c>
      <c r="B31" s="106"/>
      <c r="C31" s="465">
        <v>0</v>
      </c>
      <c r="D31" s="465">
        <v>0</v>
      </c>
      <c r="E31" s="465">
        <v>0</v>
      </c>
      <c r="F31" s="465">
        <v>0</v>
      </c>
      <c r="G31" s="465">
        <v>0</v>
      </c>
      <c r="H31" s="465">
        <v>0</v>
      </c>
      <c r="I31" s="465">
        <v>0</v>
      </c>
      <c r="J31" s="465">
        <v>18</v>
      </c>
      <c r="K31" s="465">
        <v>0</v>
      </c>
      <c r="L31" s="465">
        <v>0</v>
      </c>
      <c r="M31" s="465">
        <v>0</v>
      </c>
      <c r="N31" s="465">
        <v>6</v>
      </c>
      <c r="O31" s="465">
        <v>0</v>
      </c>
      <c r="P31" s="465">
        <v>0</v>
      </c>
      <c r="Q31" s="465">
        <v>0</v>
      </c>
      <c r="R31" s="465">
        <v>0</v>
      </c>
      <c r="S31" s="465">
        <v>0</v>
      </c>
      <c r="T31" s="465">
        <v>0</v>
      </c>
      <c r="U31" s="186"/>
      <c r="V31" s="171">
        <v>24</v>
      </c>
    </row>
    <row r="32" spans="1:22" ht="24.95" customHeight="1">
      <c r="A32" s="170" t="s">
        <v>79</v>
      </c>
      <c r="B32" s="106"/>
      <c r="C32" s="465">
        <v>0</v>
      </c>
      <c r="D32" s="465">
        <v>0</v>
      </c>
      <c r="E32" s="465">
        <v>0</v>
      </c>
      <c r="F32" s="465">
        <v>0</v>
      </c>
      <c r="G32" s="465">
        <v>0</v>
      </c>
      <c r="H32" s="465">
        <v>0</v>
      </c>
      <c r="I32" s="465">
        <v>0</v>
      </c>
      <c r="J32" s="465">
        <v>11</v>
      </c>
      <c r="K32" s="465">
        <v>0</v>
      </c>
      <c r="L32" s="465">
        <v>0</v>
      </c>
      <c r="M32" s="465">
        <v>0</v>
      </c>
      <c r="N32" s="465">
        <v>7</v>
      </c>
      <c r="O32" s="465">
        <v>0</v>
      </c>
      <c r="P32" s="465">
        <v>1</v>
      </c>
      <c r="Q32" s="465">
        <v>0</v>
      </c>
      <c r="R32" s="465">
        <v>0</v>
      </c>
      <c r="S32" s="465">
        <v>0</v>
      </c>
      <c r="T32" s="465">
        <v>0</v>
      </c>
      <c r="U32" s="186"/>
      <c r="V32" s="171">
        <v>19</v>
      </c>
    </row>
    <row r="33" spans="1:22" ht="24.95" customHeight="1">
      <c r="A33" s="170" t="s">
        <v>80</v>
      </c>
      <c r="B33" s="106"/>
      <c r="C33" s="465">
        <v>0</v>
      </c>
      <c r="D33" s="465">
        <v>0</v>
      </c>
      <c r="E33" s="465">
        <v>0</v>
      </c>
      <c r="F33" s="465">
        <v>0</v>
      </c>
      <c r="G33" s="465">
        <v>0</v>
      </c>
      <c r="H33" s="465">
        <v>0</v>
      </c>
      <c r="I33" s="465">
        <v>0</v>
      </c>
      <c r="J33" s="465">
        <v>69</v>
      </c>
      <c r="K33" s="465">
        <v>0</v>
      </c>
      <c r="L33" s="465">
        <v>1</v>
      </c>
      <c r="M33" s="465">
        <v>0</v>
      </c>
      <c r="N33" s="465">
        <v>54</v>
      </c>
      <c r="O33" s="465">
        <v>0</v>
      </c>
      <c r="P33" s="465">
        <v>1</v>
      </c>
      <c r="Q33" s="465">
        <v>0</v>
      </c>
      <c r="R33" s="465">
        <v>0</v>
      </c>
      <c r="S33" s="465">
        <v>0</v>
      </c>
      <c r="T33" s="465">
        <v>0</v>
      </c>
      <c r="U33" s="186"/>
      <c r="V33" s="171">
        <v>125</v>
      </c>
    </row>
    <row r="34" spans="1:22" ht="24.95" customHeight="1">
      <c r="A34" s="170" t="s">
        <v>81</v>
      </c>
      <c r="B34" s="106"/>
      <c r="C34" s="465">
        <v>0</v>
      </c>
      <c r="D34" s="465">
        <v>0</v>
      </c>
      <c r="E34" s="465">
        <v>0</v>
      </c>
      <c r="F34" s="465">
        <v>0</v>
      </c>
      <c r="G34" s="465">
        <v>0</v>
      </c>
      <c r="H34" s="465">
        <v>0</v>
      </c>
      <c r="I34" s="465">
        <v>0</v>
      </c>
      <c r="J34" s="465">
        <v>46</v>
      </c>
      <c r="K34" s="465">
        <v>0</v>
      </c>
      <c r="L34" s="465">
        <v>0</v>
      </c>
      <c r="M34" s="465">
        <v>0</v>
      </c>
      <c r="N34" s="465">
        <v>0</v>
      </c>
      <c r="O34" s="465">
        <v>0</v>
      </c>
      <c r="P34" s="465">
        <v>0</v>
      </c>
      <c r="Q34" s="465">
        <v>0</v>
      </c>
      <c r="R34" s="465">
        <v>0</v>
      </c>
      <c r="S34" s="465">
        <v>0</v>
      </c>
      <c r="T34" s="465">
        <v>0</v>
      </c>
      <c r="U34" s="186"/>
      <c r="V34" s="171">
        <v>46</v>
      </c>
    </row>
    <row r="35" spans="1:22" ht="24.95" customHeight="1">
      <c r="A35" s="170" t="s">
        <v>82</v>
      </c>
      <c r="B35" s="106"/>
      <c r="C35" s="465">
        <v>0</v>
      </c>
      <c r="D35" s="465">
        <v>0</v>
      </c>
      <c r="E35" s="465">
        <v>0</v>
      </c>
      <c r="F35" s="465">
        <v>0</v>
      </c>
      <c r="G35" s="465">
        <v>0</v>
      </c>
      <c r="H35" s="465">
        <v>0</v>
      </c>
      <c r="I35" s="465">
        <v>0</v>
      </c>
      <c r="J35" s="465">
        <v>80</v>
      </c>
      <c r="K35" s="465">
        <v>0</v>
      </c>
      <c r="L35" s="465">
        <v>0</v>
      </c>
      <c r="M35" s="465">
        <v>0</v>
      </c>
      <c r="N35" s="465">
        <v>22</v>
      </c>
      <c r="O35" s="465">
        <v>0</v>
      </c>
      <c r="P35" s="465">
        <v>0</v>
      </c>
      <c r="Q35" s="465">
        <v>0</v>
      </c>
      <c r="R35" s="465">
        <v>0</v>
      </c>
      <c r="S35" s="465">
        <v>0</v>
      </c>
      <c r="T35" s="465">
        <v>0</v>
      </c>
      <c r="U35" s="186"/>
      <c r="V35" s="171">
        <v>102</v>
      </c>
    </row>
    <row r="36" spans="1:22" ht="24.95" customHeight="1">
      <c r="A36" s="170" t="s">
        <v>83</v>
      </c>
      <c r="B36" s="106"/>
      <c r="C36" s="465">
        <v>0</v>
      </c>
      <c r="D36" s="465">
        <v>0</v>
      </c>
      <c r="E36" s="465">
        <v>0</v>
      </c>
      <c r="F36" s="465">
        <v>0</v>
      </c>
      <c r="G36" s="465">
        <v>0</v>
      </c>
      <c r="H36" s="465">
        <v>0</v>
      </c>
      <c r="I36" s="465">
        <v>0</v>
      </c>
      <c r="J36" s="465">
        <v>6</v>
      </c>
      <c r="K36" s="465">
        <v>0</v>
      </c>
      <c r="L36" s="465">
        <v>0</v>
      </c>
      <c r="M36" s="465">
        <v>0</v>
      </c>
      <c r="N36" s="465">
        <v>0</v>
      </c>
      <c r="O36" s="465">
        <v>0</v>
      </c>
      <c r="P36" s="465">
        <v>0</v>
      </c>
      <c r="Q36" s="465">
        <v>0</v>
      </c>
      <c r="R36" s="465">
        <v>0</v>
      </c>
      <c r="S36" s="465">
        <v>0</v>
      </c>
      <c r="T36" s="465">
        <v>0</v>
      </c>
      <c r="U36" s="186"/>
      <c r="V36" s="171">
        <v>6</v>
      </c>
    </row>
    <row r="37" spans="1:22" ht="24.95" customHeight="1">
      <c r="A37" s="170" t="s">
        <v>84</v>
      </c>
      <c r="B37" s="106"/>
      <c r="C37" s="465">
        <v>0</v>
      </c>
      <c r="D37" s="465">
        <v>0</v>
      </c>
      <c r="E37" s="465">
        <v>0</v>
      </c>
      <c r="F37" s="465">
        <v>0</v>
      </c>
      <c r="G37" s="465">
        <v>0</v>
      </c>
      <c r="H37" s="465">
        <v>0</v>
      </c>
      <c r="I37" s="465">
        <v>0</v>
      </c>
      <c r="J37" s="465">
        <v>57</v>
      </c>
      <c r="K37" s="465">
        <v>0</v>
      </c>
      <c r="L37" s="465">
        <v>0</v>
      </c>
      <c r="M37" s="465">
        <v>0</v>
      </c>
      <c r="N37" s="465">
        <v>2</v>
      </c>
      <c r="O37" s="465">
        <v>0</v>
      </c>
      <c r="P37" s="465">
        <v>0</v>
      </c>
      <c r="Q37" s="465">
        <v>0</v>
      </c>
      <c r="R37" s="465">
        <v>0</v>
      </c>
      <c r="S37" s="465">
        <v>0</v>
      </c>
      <c r="T37" s="465">
        <v>0</v>
      </c>
      <c r="U37" s="186"/>
      <c r="V37" s="171">
        <v>59</v>
      </c>
    </row>
    <row r="38" spans="1:22" ht="24.95" customHeight="1">
      <c r="A38" s="170" t="s">
        <v>85</v>
      </c>
      <c r="B38" s="106"/>
      <c r="C38" s="465">
        <v>0</v>
      </c>
      <c r="D38" s="465">
        <v>0</v>
      </c>
      <c r="E38" s="465">
        <v>0</v>
      </c>
      <c r="F38" s="465">
        <v>0</v>
      </c>
      <c r="G38" s="465">
        <v>0</v>
      </c>
      <c r="H38" s="465">
        <v>0</v>
      </c>
      <c r="I38" s="465">
        <v>0</v>
      </c>
      <c r="J38" s="465">
        <v>15</v>
      </c>
      <c r="K38" s="465">
        <v>0</v>
      </c>
      <c r="L38" s="465">
        <v>0</v>
      </c>
      <c r="M38" s="465">
        <v>0</v>
      </c>
      <c r="N38" s="465">
        <v>3</v>
      </c>
      <c r="O38" s="465">
        <v>0</v>
      </c>
      <c r="P38" s="465">
        <v>0</v>
      </c>
      <c r="Q38" s="465">
        <v>0</v>
      </c>
      <c r="R38" s="465">
        <v>0</v>
      </c>
      <c r="S38" s="465">
        <v>0</v>
      </c>
      <c r="T38" s="465">
        <v>0</v>
      </c>
      <c r="U38" s="186"/>
      <c r="V38" s="171">
        <v>18</v>
      </c>
    </row>
    <row r="39" spans="1:22" ht="24.95" customHeight="1">
      <c r="A39" s="170" t="s">
        <v>86</v>
      </c>
      <c r="B39" s="106"/>
      <c r="C39" s="465">
        <v>0</v>
      </c>
      <c r="D39" s="465">
        <v>0</v>
      </c>
      <c r="E39" s="465">
        <v>0</v>
      </c>
      <c r="F39" s="465">
        <v>0</v>
      </c>
      <c r="G39" s="465">
        <v>0</v>
      </c>
      <c r="H39" s="465">
        <v>0</v>
      </c>
      <c r="I39" s="465">
        <v>0</v>
      </c>
      <c r="J39" s="465">
        <v>37</v>
      </c>
      <c r="K39" s="465">
        <v>1</v>
      </c>
      <c r="L39" s="465">
        <v>0</v>
      </c>
      <c r="M39" s="465">
        <v>0</v>
      </c>
      <c r="N39" s="465">
        <v>11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186"/>
      <c r="V39" s="171">
        <v>49</v>
      </c>
    </row>
    <row r="40" spans="1:22" ht="8.1" customHeight="1">
      <c r="A40" s="190"/>
      <c r="B40" s="54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76"/>
      <c r="V40" s="191"/>
    </row>
    <row r="41" spans="1:22" ht="24.95" customHeight="1">
      <c r="A41" s="466" t="s">
        <v>192</v>
      </c>
      <c r="B41" s="54"/>
      <c r="C41" s="461">
        <v>2</v>
      </c>
      <c r="D41" s="461">
        <v>2</v>
      </c>
      <c r="E41" s="461">
        <v>0</v>
      </c>
      <c r="F41" s="461">
        <v>1</v>
      </c>
      <c r="G41" s="461">
        <v>1</v>
      </c>
      <c r="H41" s="461">
        <v>5</v>
      </c>
      <c r="I41" s="461">
        <v>1</v>
      </c>
      <c r="J41" s="461">
        <v>2016</v>
      </c>
      <c r="K41" s="461">
        <v>11</v>
      </c>
      <c r="L41" s="461">
        <v>1</v>
      </c>
      <c r="M41" s="461">
        <v>2</v>
      </c>
      <c r="N41" s="461">
        <v>805</v>
      </c>
      <c r="O41" s="461">
        <v>4</v>
      </c>
      <c r="P41" s="461">
        <v>4</v>
      </c>
      <c r="Q41" s="461">
        <v>1</v>
      </c>
      <c r="R41" s="461">
        <v>2</v>
      </c>
      <c r="S41" s="461">
        <v>1</v>
      </c>
      <c r="T41" s="461">
        <v>1</v>
      </c>
      <c r="U41" s="176"/>
      <c r="V41" s="461">
        <v>2860</v>
      </c>
    </row>
    <row r="42" spans="1:22" ht="8.1" customHeight="1">
      <c r="A42" s="192"/>
      <c r="B42" s="54"/>
      <c r="C42" s="608"/>
      <c r="D42" s="608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175"/>
      <c r="V42" s="193"/>
    </row>
    <row r="43" spans="1:22" ht="24.95" customHeight="1">
      <c r="A43" s="170" t="s">
        <v>365</v>
      </c>
      <c r="B43" s="106"/>
      <c r="C43" s="465">
        <v>0</v>
      </c>
      <c r="D43" s="465">
        <v>0</v>
      </c>
      <c r="E43" s="465">
        <v>0</v>
      </c>
      <c r="F43" s="465">
        <v>0</v>
      </c>
      <c r="G43" s="465">
        <v>1</v>
      </c>
      <c r="H43" s="465">
        <v>0</v>
      </c>
      <c r="I43" s="465">
        <v>0</v>
      </c>
      <c r="J43" s="465">
        <v>5</v>
      </c>
      <c r="K43" s="465">
        <v>0</v>
      </c>
      <c r="L43" s="465">
        <v>0</v>
      </c>
      <c r="M43" s="465">
        <v>0</v>
      </c>
      <c r="N43" s="465">
        <v>4</v>
      </c>
      <c r="O43" s="465">
        <v>0</v>
      </c>
      <c r="P43" s="465">
        <v>0</v>
      </c>
      <c r="Q43" s="465">
        <v>0</v>
      </c>
      <c r="R43" s="465">
        <v>1</v>
      </c>
      <c r="S43" s="465">
        <v>0</v>
      </c>
      <c r="T43" s="465">
        <v>0</v>
      </c>
      <c r="U43" s="187"/>
      <c r="V43" s="171">
        <v>11</v>
      </c>
    </row>
    <row r="44" spans="1:22" ht="24.95" customHeight="1">
      <c r="A44" s="170" t="s">
        <v>183</v>
      </c>
      <c r="B44" s="106"/>
      <c r="C44" s="465">
        <v>0</v>
      </c>
      <c r="D44" s="465">
        <v>0</v>
      </c>
      <c r="E44" s="465">
        <v>0</v>
      </c>
      <c r="F44" s="465">
        <v>0</v>
      </c>
      <c r="G44" s="465">
        <v>0</v>
      </c>
      <c r="H44" s="465">
        <v>0</v>
      </c>
      <c r="I44" s="465">
        <v>0</v>
      </c>
      <c r="J44" s="465">
        <v>22</v>
      </c>
      <c r="K44" s="465">
        <v>0</v>
      </c>
      <c r="L44" s="465">
        <v>0</v>
      </c>
      <c r="M44" s="465">
        <v>0</v>
      </c>
      <c r="N44" s="465">
        <v>12</v>
      </c>
      <c r="O44" s="465">
        <v>0</v>
      </c>
      <c r="P44" s="465">
        <v>0</v>
      </c>
      <c r="Q44" s="465">
        <v>0</v>
      </c>
      <c r="R44" s="465">
        <v>0</v>
      </c>
      <c r="S44" s="465">
        <v>0</v>
      </c>
      <c r="T44" s="465">
        <v>0</v>
      </c>
      <c r="U44" s="187"/>
      <c r="V44" s="171">
        <v>34</v>
      </c>
    </row>
    <row r="45" spans="1:22" ht="24.95" customHeight="1">
      <c r="A45" s="170" t="s">
        <v>184</v>
      </c>
      <c r="B45" s="106"/>
      <c r="C45" s="465">
        <v>0</v>
      </c>
      <c r="D45" s="465">
        <v>0</v>
      </c>
      <c r="E45" s="465">
        <v>0</v>
      </c>
      <c r="F45" s="465">
        <v>0</v>
      </c>
      <c r="G45" s="465">
        <v>0</v>
      </c>
      <c r="H45" s="465">
        <v>0</v>
      </c>
      <c r="I45" s="465">
        <v>0</v>
      </c>
      <c r="J45" s="465">
        <v>23</v>
      </c>
      <c r="K45" s="465">
        <v>0</v>
      </c>
      <c r="L45" s="465">
        <v>0</v>
      </c>
      <c r="M45" s="465">
        <v>0</v>
      </c>
      <c r="N45" s="465">
        <v>0</v>
      </c>
      <c r="O45" s="465">
        <v>0</v>
      </c>
      <c r="P45" s="465">
        <v>0</v>
      </c>
      <c r="Q45" s="465">
        <v>0</v>
      </c>
      <c r="R45" s="465">
        <v>0</v>
      </c>
      <c r="S45" s="465">
        <v>0</v>
      </c>
      <c r="T45" s="465">
        <v>0</v>
      </c>
      <c r="U45" s="187"/>
      <c r="V45" s="171">
        <v>23</v>
      </c>
    </row>
    <row r="46" spans="1:22" ht="24.95" customHeight="1">
      <c r="A46" s="170" t="s">
        <v>366</v>
      </c>
      <c r="B46" s="106"/>
      <c r="C46" s="465">
        <v>0</v>
      </c>
      <c r="D46" s="465">
        <v>0</v>
      </c>
      <c r="E46" s="465">
        <v>0</v>
      </c>
      <c r="F46" s="465">
        <v>0</v>
      </c>
      <c r="G46" s="465">
        <v>0</v>
      </c>
      <c r="H46" s="465">
        <v>0</v>
      </c>
      <c r="I46" s="465">
        <v>0</v>
      </c>
      <c r="J46" s="465">
        <v>3</v>
      </c>
      <c r="K46" s="465">
        <v>0</v>
      </c>
      <c r="L46" s="465">
        <v>0</v>
      </c>
      <c r="M46" s="465">
        <v>0</v>
      </c>
      <c r="N46" s="465">
        <v>0</v>
      </c>
      <c r="O46" s="465">
        <v>0</v>
      </c>
      <c r="P46" s="465">
        <v>0</v>
      </c>
      <c r="Q46" s="465">
        <v>0</v>
      </c>
      <c r="R46" s="465">
        <v>0</v>
      </c>
      <c r="S46" s="465">
        <v>0</v>
      </c>
      <c r="T46" s="465">
        <v>0</v>
      </c>
      <c r="U46" s="187"/>
      <c r="V46" s="171">
        <v>3</v>
      </c>
    </row>
    <row r="47" spans="1:22" ht="24.95" customHeight="1">
      <c r="A47" s="170" t="s">
        <v>185</v>
      </c>
      <c r="B47" s="106"/>
      <c r="C47" s="465">
        <v>0</v>
      </c>
      <c r="D47" s="465">
        <v>0</v>
      </c>
      <c r="E47" s="465">
        <v>0</v>
      </c>
      <c r="F47" s="465">
        <v>0</v>
      </c>
      <c r="G47" s="465">
        <v>0</v>
      </c>
      <c r="H47" s="465">
        <v>0</v>
      </c>
      <c r="I47" s="465">
        <v>0</v>
      </c>
      <c r="J47" s="465">
        <v>4</v>
      </c>
      <c r="K47" s="465">
        <v>0</v>
      </c>
      <c r="L47" s="465">
        <v>0</v>
      </c>
      <c r="M47" s="465">
        <v>0</v>
      </c>
      <c r="N47" s="465">
        <v>0</v>
      </c>
      <c r="O47" s="465">
        <v>0</v>
      </c>
      <c r="P47" s="465">
        <v>0</v>
      </c>
      <c r="Q47" s="465">
        <v>0</v>
      </c>
      <c r="R47" s="465">
        <v>0</v>
      </c>
      <c r="S47" s="465">
        <v>0</v>
      </c>
      <c r="T47" s="465">
        <v>0</v>
      </c>
      <c r="U47" s="187"/>
      <c r="V47" s="171">
        <v>4</v>
      </c>
    </row>
    <row r="48" spans="1:22" ht="24.95" customHeight="1">
      <c r="A48" s="170" t="s">
        <v>186</v>
      </c>
      <c r="B48" s="106"/>
      <c r="C48" s="465">
        <v>0</v>
      </c>
      <c r="D48" s="465">
        <v>0</v>
      </c>
      <c r="E48" s="465">
        <v>0</v>
      </c>
      <c r="F48" s="465">
        <v>0</v>
      </c>
      <c r="G48" s="465">
        <v>0</v>
      </c>
      <c r="H48" s="465">
        <v>0</v>
      </c>
      <c r="I48" s="465">
        <v>0</v>
      </c>
      <c r="J48" s="465">
        <v>29</v>
      </c>
      <c r="K48" s="465">
        <v>0</v>
      </c>
      <c r="L48" s="465">
        <v>0</v>
      </c>
      <c r="M48" s="465">
        <v>0</v>
      </c>
      <c r="N48" s="465">
        <v>29</v>
      </c>
      <c r="O48" s="465">
        <v>0</v>
      </c>
      <c r="P48" s="465">
        <v>0</v>
      </c>
      <c r="Q48" s="465">
        <v>0</v>
      </c>
      <c r="R48" s="465">
        <v>0</v>
      </c>
      <c r="S48" s="465">
        <v>0</v>
      </c>
      <c r="T48" s="465">
        <v>0</v>
      </c>
      <c r="U48" s="187"/>
      <c r="V48" s="171">
        <v>58</v>
      </c>
    </row>
    <row r="49" spans="1:22" ht="24.95" customHeight="1">
      <c r="A49" s="170" t="s">
        <v>187</v>
      </c>
      <c r="B49" s="106"/>
      <c r="C49" s="465">
        <v>0</v>
      </c>
      <c r="D49" s="465">
        <v>0</v>
      </c>
      <c r="E49" s="465">
        <v>0</v>
      </c>
      <c r="F49" s="465">
        <v>0</v>
      </c>
      <c r="G49" s="465">
        <v>0</v>
      </c>
      <c r="H49" s="465">
        <v>0</v>
      </c>
      <c r="I49" s="465">
        <v>0</v>
      </c>
      <c r="J49" s="465">
        <v>16</v>
      </c>
      <c r="K49" s="465">
        <v>0</v>
      </c>
      <c r="L49" s="465">
        <v>0</v>
      </c>
      <c r="M49" s="465">
        <v>0</v>
      </c>
      <c r="N49" s="465">
        <v>11</v>
      </c>
      <c r="O49" s="465">
        <v>0</v>
      </c>
      <c r="P49" s="465">
        <v>0</v>
      </c>
      <c r="Q49" s="465">
        <v>0</v>
      </c>
      <c r="R49" s="465">
        <v>0</v>
      </c>
      <c r="S49" s="465">
        <v>0</v>
      </c>
      <c r="T49" s="465">
        <v>0</v>
      </c>
      <c r="U49" s="187"/>
      <c r="V49" s="171">
        <v>27</v>
      </c>
    </row>
    <row r="50" spans="1:22" ht="24.95" customHeight="1">
      <c r="A50" s="170" t="s">
        <v>188</v>
      </c>
      <c r="B50" s="106"/>
      <c r="C50" s="465">
        <v>0</v>
      </c>
      <c r="D50" s="465">
        <v>0</v>
      </c>
      <c r="E50" s="465">
        <v>0</v>
      </c>
      <c r="F50" s="465">
        <v>0</v>
      </c>
      <c r="G50" s="465">
        <v>0</v>
      </c>
      <c r="H50" s="465">
        <v>0</v>
      </c>
      <c r="I50" s="465">
        <v>0</v>
      </c>
      <c r="J50" s="465">
        <v>34</v>
      </c>
      <c r="K50" s="465">
        <v>0</v>
      </c>
      <c r="L50" s="465">
        <v>0</v>
      </c>
      <c r="M50" s="465">
        <v>0</v>
      </c>
      <c r="N50" s="465">
        <v>9</v>
      </c>
      <c r="O50" s="465">
        <v>0</v>
      </c>
      <c r="P50" s="465">
        <v>0</v>
      </c>
      <c r="Q50" s="465">
        <v>0</v>
      </c>
      <c r="R50" s="465">
        <v>0</v>
      </c>
      <c r="S50" s="465">
        <v>0</v>
      </c>
      <c r="T50" s="465">
        <v>0</v>
      </c>
      <c r="U50" s="187"/>
      <c r="V50" s="171">
        <v>43</v>
      </c>
    </row>
    <row r="51" spans="1:22" ht="24.95" customHeight="1">
      <c r="A51" s="170" t="s">
        <v>189</v>
      </c>
      <c r="B51" s="106"/>
      <c r="C51" s="465">
        <v>0</v>
      </c>
      <c r="D51" s="465">
        <v>0</v>
      </c>
      <c r="E51" s="465">
        <v>0</v>
      </c>
      <c r="F51" s="465">
        <v>0</v>
      </c>
      <c r="G51" s="465">
        <v>0</v>
      </c>
      <c r="H51" s="465">
        <v>0</v>
      </c>
      <c r="I51" s="465">
        <v>0</v>
      </c>
      <c r="J51" s="465">
        <v>30</v>
      </c>
      <c r="K51" s="465">
        <v>0</v>
      </c>
      <c r="L51" s="465">
        <v>0</v>
      </c>
      <c r="M51" s="465">
        <v>0</v>
      </c>
      <c r="N51" s="465">
        <v>14</v>
      </c>
      <c r="O51" s="465">
        <v>0</v>
      </c>
      <c r="P51" s="465">
        <v>0</v>
      </c>
      <c r="Q51" s="465">
        <v>0</v>
      </c>
      <c r="R51" s="465">
        <v>0</v>
      </c>
      <c r="S51" s="465">
        <v>0</v>
      </c>
      <c r="T51" s="465">
        <v>0</v>
      </c>
      <c r="U51" s="187"/>
      <c r="V51" s="171">
        <v>44</v>
      </c>
    </row>
    <row r="52" spans="1:22" ht="24.95" customHeight="1">
      <c r="A52" s="170" t="s">
        <v>181</v>
      </c>
      <c r="B52" s="106"/>
      <c r="C52" s="465">
        <v>0</v>
      </c>
      <c r="D52" s="465">
        <v>0</v>
      </c>
      <c r="E52" s="465">
        <v>0</v>
      </c>
      <c r="F52" s="465">
        <v>0</v>
      </c>
      <c r="G52" s="465">
        <v>0</v>
      </c>
      <c r="H52" s="465">
        <v>0</v>
      </c>
      <c r="I52" s="465">
        <v>0</v>
      </c>
      <c r="J52" s="465">
        <v>48</v>
      </c>
      <c r="K52" s="465">
        <v>1</v>
      </c>
      <c r="L52" s="465">
        <v>0</v>
      </c>
      <c r="M52" s="465">
        <v>0</v>
      </c>
      <c r="N52" s="465">
        <v>11</v>
      </c>
      <c r="O52" s="465">
        <v>0</v>
      </c>
      <c r="P52" s="465">
        <v>0</v>
      </c>
      <c r="Q52" s="465">
        <v>0</v>
      </c>
      <c r="R52" s="465">
        <v>0</v>
      </c>
      <c r="S52" s="465">
        <v>0</v>
      </c>
      <c r="T52" s="465">
        <v>0</v>
      </c>
      <c r="U52" s="187"/>
      <c r="V52" s="171">
        <v>60</v>
      </c>
    </row>
    <row r="53" spans="1:22" ht="24.95" customHeight="1">
      <c r="A53" s="170" t="s">
        <v>180</v>
      </c>
      <c r="B53" s="106"/>
      <c r="C53" s="465">
        <v>0</v>
      </c>
      <c r="D53" s="465">
        <v>0</v>
      </c>
      <c r="E53" s="465">
        <v>0</v>
      </c>
      <c r="F53" s="465">
        <v>0</v>
      </c>
      <c r="G53" s="465">
        <v>0</v>
      </c>
      <c r="H53" s="465">
        <v>0</v>
      </c>
      <c r="I53" s="465">
        <v>0</v>
      </c>
      <c r="J53" s="465">
        <v>18</v>
      </c>
      <c r="K53" s="465">
        <v>0</v>
      </c>
      <c r="L53" s="465">
        <v>0</v>
      </c>
      <c r="M53" s="465">
        <v>0</v>
      </c>
      <c r="N53" s="465">
        <v>11</v>
      </c>
      <c r="O53" s="465">
        <v>0</v>
      </c>
      <c r="P53" s="465">
        <v>0</v>
      </c>
      <c r="Q53" s="465">
        <v>0</v>
      </c>
      <c r="R53" s="465">
        <v>0</v>
      </c>
      <c r="S53" s="465">
        <v>0</v>
      </c>
      <c r="T53" s="465">
        <v>0</v>
      </c>
      <c r="U53" s="187"/>
      <c r="V53" s="171">
        <v>29</v>
      </c>
    </row>
    <row r="54" spans="1:22" ht="24.95" customHeight="1">
      <c r="A54" s="170" t="s">
        <v>182</v>
      </c>
      <c r="B54" s="106"/>
      <c r="C54" s="465">
        <v>0</v>
      </c>
      <c r="D54" s="465">
        <v>1</v>
      </c>
      <c r="E54" s="465">
        <v>1</v>
      </c>
      <c r="F54" s="465">
        <v>0</v>
      </c>
      <c r="G54" s="465">
        <v>0</v>
      </c>
      <c r="H54" s="465">
        <v>0</v>
      </c>
      <c r="I54" s="465">
        <v>0</v>
      </c>
      <c r="J54" s="465">
        <v>36</v>
      </c>
      <c r="K54" s="465">
        <v>0</v>
      </c>
      <c r="L54" s="465">
        <v>0</v>
      </c>
      <c r="M54" s="465">
        <v>0</v>
      </c>
      <c r="N54" s="465">
        <v>13</v>
      </c>
      <c r="O54" s="465">
        <v>0</v>
      </c>
      <c r="P54" s="465">
        <v>0</v>
      </c>
      <c r="Q54" s="465">
        <v>0</v>
      </c>
      <c r="R54" s="465">
        <v>2</v>
      </c>
      <c r="S54" s="465">
        <v>0</v>
      </c>
      <c r="T54" s="465">
        <v>0</v>
      </c>
      <c r="U54" s="187"/>
      <c r="V54" s="171">
        <v>53</v>
      </c>
    </row>
    <row r="55" spans="1:22" ht="24.95" customHeight="1">
      <c r="A55" s="170" t="s">
        <v>179</v>
      </c>
      <c r="B55" s="106"/>
      <c r="C55" s="465">
        <v>0</v>
      </c>
      <c r="D55" s="465">
        <v>0</v>
      </c>
      <c r="E55" s="465">
        <v>0</v>
      </c>
      <c r="F55" s="465">
        <v>0</v>
      </c>
      <c r="G55" s="465">
        <v>0</v>
      </c>
      <c r="H55" s="465">
        <v>0</v>
      </c>
      <c r="I55" s="465">
        <v>0</v>
      </c>
      <c r="J55" s="465">
        <v>34</v>
      </c>
      <c r="K55" s="465">
        <v>0</v>
      </c>
      <c r="L55" s="465">
        <v>0</v>
      </c>
      <c r="M55" s="465">
        <v>0</v>
      </c>
      <c r="N55" s="465">
        <v>54</v>
      </c>
      <c r="O55" s="465">
        <v>0</v>
      </c>
      <c r="P55" s="465">
        <v>0</v>
      </c>
      <c r="Q55" s="465">
        <v>0</v>
      </c>
      <c r="R55" s="465">
        <v>0</v>
      </c>
      <c r="S55" s="465">
        <v>0</v>
      </c>
      <c r="T55" s="465">
        <v>0</v>
      </c>
      <c r="U55" s="187"/>
      <c r="V55" s="171">
        <v>88</v>
      </c>
    </row>
    <row r="56" spans="1:22" ht="24.95" customHeight="1">
      <c r="A56" s="170" t="s">
        <v>190</v>
      </c>
      <c r="B56" s="106"/>
      <c r="C56" s="465">
        <v>0</v>
      </c>
      <c r="D56" s="465">
        <v>0</v>
      </c>
      <c r="E56" s="465">
        <v>0</v>
      </c>
      <c r="F56" s="465">
        <v>0</v>
      </c>
      <c r="G56" s="465">
        <v>0</v>
      </c>
      <c r="H56" s="465">
        <v>0</v>
      </c>
      <c r="I56" s="465">
        <v>0</v>
      </c>
      <c r="J56" s="465">
        <v>3</v>
      </c>
      <c r="K56" s="465">
        <v>0</v>
      </c>
      <c r="L56" s="465">
        <v>0</v>
      </c>
      <c r="M56" s="465">
        <v>0</v>
      </c>
      <c r="N56" s="465">
        <v>0</v>
      </c>
      <c r="O56" s="465">
        <v>0</v>
      </c>
      <c r="P56" s="465">
        <v>0</v>
      </c>
      <c r="Q56" s="465">
        <v>0</v>
      </c>
      <c r="R56" s="465">
        <v>0</v>
      </c>
      <c r="S56" s="465">
        <v>0</v>
      </c>
      <c r="T56" s="465">
        <v>0</v>
      </c>
      <c r="U56" s="187"/>
      <c r="V56" s="171">
        <v>3</v>
      </c>
    </row>
    <row r="57" spans="1:22" ht="8.1" customHeight="1">
      <c r="A57" s="190"/>
      <c r="B57" s="54"/>
      <c r="C57" s="191"/>
      <c r="D57" s="176"/>
      <c r="E57" s="176"/>
      <c r="F57" s="176"/>
      <c r="G57" s="191"/>
      <c r="H57" s="191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94"/>
      <c r="V57" s="176"/>
    </row>
    <row r="58" spans="1:22" ht="24.95" customHeight="1">
      <c r="A58" s="466" t="s">
        <v>192</v>
      </c>
      <c r="B58" s="54"/>
      <c r="C58" s="461">
        <v>0</v>
      </c>
      <c r="D58" s="461">
        <v>1</v>
      </c>
      <c r="E58" s="461">
        <v>1</v>
      </c>
      <c r="F58" s="461">
        <v>0</v>
      </c>
      <c r="G58" s="461">
        <v>1</v>
      </c>
      <c r="H58" s="461">
        <v>0</v>
      </c>
      <c r="I58" s="461">
        <v>0</v>
      </c>
      <c r="J58" s="461">
        <v>305</v>
      </c>
      <c r="K58" s="461">
        <v>1</v>
      </c>
      <c r="L58" s="461">
        <v>0</v>
      </c>
      <c r="M58" s="461">
        <v>0</v>
      </c>
      <c r="N58" s="461">
        <v>168</v>
      </c>
      <c r="O58" s="461">
        <v>0</v>
      </c>
      <c r="P58" s="461">
        <v>0</v>
      </c>
      <c r="Q58" s="461">
        <v>0</v>
      </c>
      <c r="R58" s="461">
        <v>3</v>
      </c>
      <c r="S58" s="461">
        <v>0</v>
      </c>
      <c r="T58" s="461">
        <v>0</v>
      </c>
      <c r="U58" s="176"/>
      <c r="V58" s="461">
        <v>480</v>
      </c>
    </row>
    <row r="59" spans="1:22" ht="8.1" customHeight="1">
      <c r="A59" s="195"/>
      <c r="B59" s="54"/>
      <c r="C59" s="196"/>
      <c r="G59" s="123"/>
      <c r="H59" s="196"/>
    </row>
    <row r="60" spans="1:22" ht="24.95" customHeight="1">
      <c r="A60" s="466" t="s">
        <v>90</v>
      </c>
      <c r="B60" s="54"/>
      <c r="C60" s="461">
        <v>2</v>
      </c>
      <c r="D60" s="461">
        <v>3</v>
      </c>
      <c r="E60" s="461">
        <v>1</v>
      </c>
      <c r="F60" s="461">
        <v>1</v>
      </c>
      <c r="G60" s="461">
        <v>2</v>
      </c>
      <c r="H60" s="461">
        <v>5</v>
      </c>
      <c r="I60" s="461">
        <v>1</v>
      </c>
      <c r="J60" s="461">
        <v>2321</v>
      </c>
      <c r="K60" s="461">
        <v>12</v>
      </c>
      <c r="L60" s="461">
        <v>1</v>
      </c>
      <c r="M60" s="461">
        <v>2</v>
      </c>
      <c r="N60" s="461">
        <v>973</v>
      </c>
      <c r="O60" s="461">
        <v>4</v>
      </c>
      <c r="P60" s="461">
        <v>4</v>
      </c>
      <c r="Q60" s="461">
        <v>1</v>
      </c>
      <c r="R60" s="461">
        <v>5</v>
      </c>
      <c r="S60" s="461">
        <v>1</v>
      </c>
      <c r="T60" s="461">
        <v>1</v>
      </c>
      <c r="U60" s="176"/>
      <c r="V60" s="461">
        <v>3340</v>
      </c>
    </row>
    <row r="61" spans="1:22">
      <c r="A61" s="54"/>
    </row>
    <row r="62" spans="1:22" ht="20.100000000000001" customHeight="1">
      <c r="A62" s="162" t="s">
        <v>275</v>
      </c>
    </row>
    <row r="63" spans="1:22" ht="20.100000000000001" customHeight="1">
      <c r="A63" s="162" t="s">
        <v>537</v>
      </c>
    </row>
    <row r="64" spans="1:22" ht="20.100000000000001" customHeight="1">
      <c r="A64" s="162" t="s">
        <v>264</v>
      </c>
    </row>
    <row r="65" spans="1:1" ht="20.100000000000001" customHeight="1">
      <c r="A65" s="95" t="s">
        <v>265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76ED-C029-41D6-8FB3-C5DFD883E704}">
  <sheetPr codeName="Hoja5"/>
  <dimension ref="A1:M99"/>
  <sheetViews>
    <sheetView view="pageBreakPreview" zoomScale="115" zoomScaleNormal="100" zoomScaleSheetLayoutView="115" workbookViewId="0">
      <selection activeCell="P31" sqref="P31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3" t="s">
        <v>267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>
      <c r="A5" s="75" t="s">
        <v>204</v>
      </c>
      <c r="B5" s="75" t="s">
        <v>90</v>
      </c>
    </row>
    <row r="6" spans="1:13" ht="5.0999999999999996" customHeight="1">
      <c r="A6" s="75" t="s">
        <v>205</v>
      </c>
      <c r="B6" s="76">
        <v>1590</v>
      </c>
    </row>
    <row r="7" spans="1:13" ht="5.0999999999999996" customHeight="1">
      <c r="A7" s="75" t="s">
        <v>206</v>
      </c>
      <c r="B7" s="75">
        <v>576</v>
      </c>
    </row>
    <row r="8" spans="1:13" ht="5.0999999999999996" customHeight="1">
      <c r="A8" s="75" t="s">
        <v>207</v>
      </c>
      <c r="B8" s="75">
        <v>524</v>
      </c>
      <c r="J8" s="522" t="s">
        <v>266</v>
      </c>
      <c r="K8" s="521">
        <v>7944</v>
      </c>
    </row>
    <row r="9" spans="1:13" ht="5.0999999999999996" customHeight="1">
      <c r="A9" s="75" t="s">
        <v>208</v>
      </c>
      <c r="B9" s="75">
        <v>476</v>
      </c>
      <c r="J9" s="522"/>
      <c r="K9" s="521"/>
    </row>
    <row r="10" spans="1:13" ht="5.0999999999999996" customHeight="1">
      <c r="A10" s="75" t="s">
        <v>209</v>
      </c>
      <c r="B10" s="75">
        <v>468</v>
      </c>
      <c r="J10" s="522"/>
      <c r="K10" s="521"/>
    </row>
    <row r="11" spans="1:13" ht="5.0999999999999996" customHeight="1">
      <c r="A11" s="75" t="s">
        <v>210</v>
      </c>
      <c r="B11" s="75">
        <v>437</v>
      </c>
    </row>
    <row r="12" spans="1:13" ht="5.0999999999999996" customHeight="1">
      <c r="A12" s="75" t="s">
        <v>211</v>
      </c>
      <c r="B12" s="75">
        <v>415</v>
      </c>
    </row>
    <row r="13" spans="1:13" ht="5.0999999999999996" customHeight="1">
      <c r="A13" s="75" t="s">
        <v>212</v>
      </c>
      <c r="B13" s="75">
        <v>415</v>
      </c>
    </row>
    <row r="14" spans="1:13" ht="5.0999999999999996" customHeight="1">
      <c r="A14" s="75" t="s">
        <v>213</v>
      </c>
      <c r="B14" s="75">
        <v>351</v>
      </c>
    </row>
    <row r="15" spans="1:13" ht="5.0999999999999996" customHeight="1">
      <c r="A15" s="75" t="s">
        <v>214</v>
      </c>
      <c r="B15" s="75">
        <v>282</v>
      </c>
    </row>
    <row r="16" spans="1:13" ht="5.0999999999999996" customHeight="1">
      <c r="A16" s="75" t="s">
        <v>215</v>
      </c>
      <c r="B16" s="75">
        <v>239</v>
      </c>
    </row>
    <row r="17" spans="1:2" ht="5.0999999999999996" customHeight="1">
      <c r="A17" s="75" t="s">
        <v>216</v>
      </c>
      <c r="B17" s="75">
        <v>193</v>
      </c>
    </row>
    <row r="18" spans="1:2" ht="5.0999999999999996" customHeight="1">
      <c r="A18" s="75" t="s">
        <v>217</v>
      </c>
      <c r="B18" s="75">
        <v>179</v>
      </c>
    </row>
    <row r="19" spans="1:2" ht="5.0999999999999996" customHeight="1">
      <c r="A19" s="75" t="s">
        <v>218</v>
      </c>
      <c r="B19" s="75">
        <v>165</v>
      </c>
    </row>
    <row r="20" spans="1:2" ht="5.0999999999999996" customHeight="1">
      <c r="A20" s="75" t="s">
        <v>219</v>
      </c>
      <c r="B20" s="75">
        <v>162</v>
      </c>
    </row>
    <row r="21" spans="1:2" ht="5.0999999999999996" customHeight="1">
      <c r="A21" s="75" t="s">
        <v>220</v>
      </c>
      <c r="B21" s="75">
        <v>160</v>
      </c>
    </row>
    <row r="22" spans="1:2" ht="5.0999999999999996" customHeight="1">
      <c r="A22" s="75" t="s">
        <v>221</v>
      </c>
      <c r="B22" s="75">
        <v>150</v>
      </c>
    </row>
    <row r="23" spans="1:2" ht="5.0999999999999996" customHeight="1">
      <c r="A23" s="75" t="s">
        <v>222</v>
      </c>
      <c r="B23" s="75">
        <v>148</v>
      </c>
    </row>
    <row r="24" spans="1:2" ht="5.0999999999999996" customHeight="1">
      <c r="A24" s="75" t="s">
        <v>223</v>
      </c>
      <c r="B24" s="75">
        <v>133</v>
      </c>
    </row>
    <row r="25" spans="1:2" ht="5.0999999999999996" customHeight="1">
      <c r="A25" s="75" t="s">
        <v>224</v>
      </c>
      <c r="B25" s="75">
        <v>103</v>
      </c>
    </row>
    <row r="26" spans="1:2" ht="5.0999999999999996" customHeight="1">
      <c r="A26" s="75" t="s">
        <v>225</v>
      </c>
      <c r="B26" s="75">
        <v>97</v>
      </c>
    </row>
    <row r="27" spans="1:2" ht="5.0999999999999996" customHeight="1">
      <c r="A27" s="75" t="s">
        <v>203</v>
      </c>
      <c r="B27" s="75">
        <v>87</v>
      </c>
    </row>
    <row r="28" spans="1:2" ht="5.0999999999999996" customHeight="1">
      <c r="A28" s="75" t="s">
        <v>226</v>
      </c>
      <c r="B28" s="75">
        <v>79</v>
      </c>
    </row>
    <row r="29" spans="1:2" ht="5.0999999999999996" customHeight="1">
      <c r="A29" s="75" t="s">
        <v>227</v>
      </c>
      <c r="B29" s="75">
        <v>70</v>
      </c>
    </row>
    <row r="30" spans="1:2" ht="5.0999999999999996" customHeight="1">
      <c r="A30" s="75" t="s">
        <v>178</v>
      </c>
      <c r="B30" s="75">
        <v>68</v>
      </c>
    </row>
    <row r="31" spans="1:2" ht="5.0999999999999996" customHeight="1">
      <c r="A31" s="75" t="s">
        <v>228</v>
      </c>
      <c r="B31" s="75">
        <v>67</v>
      </c>
    </row>
    <row r="32" spans="1:2" ht="5.0999999999999996" customHeight="1">
      <c r="A32" s="75" t="s">
        <v>229</v>
      </c>
      <c r="B32" s="75">
        <v>40</v>
      </c>
    </row>
    <row r="33" spans="1:2" ht="5.0999999999999996" customHeight="1">
      <c r="A33" s="75" t="s">
        <v>230</v>
      </c>
      <c r="B33" s="75">
        <v>35</v>
      </c>
    </row>
    <row r="34" spans="1:2" ht="5.0999999999999996" customHeight="1">
      <c r="A34" s="75" t="s">
        <v>231</v>
      </c>
      <c r="B34" s="75">
        <v>33</v>
      </c>
    </row>
    <row r="35" spans="1:2" ht="5.0999999999999996" customHeight="1">
      <c r="A35" s="75" t="s">
        <v>232</v>
      </c>
      <c r="B35" s="75">
        <v>26</v>
      </c>
    </row>
    <row r="36" spans="1:2" ht="5.0999999999999996" customHeight="1">
      <c r="A36" s="75" t="s">
        <v>233</v>
      </c>
      <c r="B36" s="75">
        <v>25</v>
      </c>
    </row>
    <row r="37" spans="1:2" ht="5.0999999999999996" customHeight="1">
      <c r="A37" s="75" t="s">
        <v>234</v>
      </c>
      <c r="B37" s="75">
        <v>23</v>
      </c>
    </row>
    <row r="38" spans="1:2" ht="5.0999999999999996" customHeight="1">
      <c r="A38" s="75" t="s">
        <v>235</v>
      </c>
      <c r="B38" s="75">
        <v>18</v>
      </c>
    </row>
    <row r="39" spans="1:2" ht="5.0999999999999996" customHeight="1">
      <c r="A39" s="75" t="s">
        <v>236</v>
      </c>
      <c r="B39" s="75">
        <v>12</v>
      </c>
    </row>
    <row r="40" spans="1:2" ht="5.0999999999999996" customHeight="1">
      <c r="A40" s="75" t="s">
        <v>237</v>
      </c>
      <c r="B40" s="75">
        <v>12</v>
      </c>
    </row>
    <row r="41" spans="1:2" ht="5.0999999999999996" customHeight="1">
      <c r="A41" s="75" t="s">
        <v>238</v>
      </c>
      <c r="B41" s="75">
        <v>10</v>
      </c>
    </row>
    <row r="42" spans="1:2" ht="5.0999999999999996" customHeight="1">
      <c r="A42" s="75" t="s">
        <v>239</v>
      </c>
      <c r="B42" s="75">
        <v>9</v>
      </c>
    </row>
    <row r="43" spans="1:2" ht="5.0999999999999996" customHeight="1">
      <c r="A43" s="75" t="s">
        <v>240</v>
      </c>
      <c r="B43" s="75">
        <v>9</v>
      </c>
    </row>
    <row r="44" spans="1:2" ht="5.0999999999999996" customHeight="1">
      <c r="A44" s="75" t="s">
        <v>241</v>
      </c>
      <c r="B44" s="75">
        <v>9</v>
      </c>
    </row>
    <row r="45" spans="1:2" ht="5.0999999999999996" customHeight="1">
      <c r="A45" s="75" t="s">
        <v>242</v>
      </c>
      <c r="B45" s="75">
        <v>8</v>
      </c>
    </row>
    <row r="46" spans="1:2" ht="5.0999999999999996" customHeight="1">
      <c r="A46" s="75" t="s">
        <v>243</v>
      </c>
      <c r="B46" s="75">
        <v>7</v>
      </c>
    </row>
    <row r="47" spans="1:2" ht="5.0999999999999996" customHeight="1">
      <c r="A47" s="75" t="s">
        <v>163</v>
      </c>
      <c r="B47" s="75">
        <v>5</v>
      </c>
    </row>
    <row r="48" spans="1:2" ht="5.0999999999999996" customHeight="1">
      <c r="A48" s="75" t="s">
        <v>244</v>
      </c>
      <c r="B48" s="75">
        <v>5</v>
      </c>
    </row>
    <row r="49" spans="1:2" ht="5.0999999999999996" customHeight="1">
      <c r="A49" s="75" t="s">
        <v>245</v>
      </c>
      <c r="B49" s="75">
        <v>4</v>
      </c>
    </row>
    <row r="50" spans="1:2" ht="5.0999999999999996" customHeight="1">
      <c r="A50" s="75" t="s">
        <v>246</v>
      </c>
      <c r="B50" s="75">
        <v>3</v>
      </c>
    </row>
    <row r="51" spans="1:2" ht="5.0999999999999996" customHeight="1">
      <c r="A51" s="75" t="s">
        <v>247</v>
      </c>
      <c r="B51" s="75">
        <v>3</v>
      </c>
    </row>
    <row r="52" spans="1:2" ht="5.0999999999999996" customHeight="1">
      <c r="A52" s="75" t="s">
        <v>248</v>
      </c>
      <c r="B52" s="75">
        <v>2</v>
      </c>
    </row>
    <row r="53" spans="1:2" ht="5.0999999999999996" customHeight="1">
      <c r="A53" s="75" t="s">
        <v>249</v>
      </c>
      <c r="B53" s="75">
        <v>1</v>
      </c>
    </row>
    <row r="54" spans="1:2" ht="5.0999999999999996" customHeight="1">
      <c r="A54" s="75" t="s">
        <v>250</v>
      </c>
      <c r="B54" s="75">
        <v>1</v>
      </c>
    </row>
    <row r="55" spans="1:2" ht="5.0999999999999996" customHeight="1">
      <c r="A55" s="75" t="s">
        <v>251</v>
      </c>
      <c r="B55" s="75">
        <v>1</v>
      </c>
    </row>
    <row r="56" spans="1:2" ht="5.0999999999999996" customHeight="1">
      <c r="A56" s="75" t="s">
        <v>252</v>
      </c>
      <c r="B56" s="75">
        <v>1</v>
      </c>
    </row>
    <row r="57" spans="1:2" ht="5.0999999999999996" customHeight="1">
      <c r="A57" s="75" t="s">
        <v>253</v>
      </c>
      <c r="B57" s="75">
        <v>1</v>
      </c>
    </row>
    <row r="58" spans="1:2" ht="5.0999999999999996" customHeight="1">
      <c r="A58" s="75" t="s">
        <v>254</v>
      </c>
      <c r="B58" s="75">
        <v>1</v>
      </c>
    </row>
    <row r="59" spans="1:2" ht="5.0999999999999996" customHeight="1">
      <c r="A59" s="75" t="s">
        <v>255</v>
      </c>
      <c r="B59" s="75">
        <v>1</v>
      </c>
    </row>
    <row r="60" spans="1:2" ht="5.0999999999999996" customHeight="1">
      <c r="A60" s="75" t="s">
        <v>256</v>
      </c>
      <c r="B60" s="75">
        <v>1</v>
      </c>
    </row>
    <row r="61" spans="1:2" ht="5.0999999999999996" customHeight="1">
      <c r="A61" s="75" t="s">
        <v>257</v>
      </c>
      <c r="B61" s="75">
        <v>1</v>
      </c>
    </row>
    <row r="62" spans="1:2" ht="5.0999999999999996" customHeight="1">
      <c r="A62" s="75" t="s">
        <v>258</v>
      </c>
      <c r="B62" s="75">
        <v>1</v>
      </c>
    </row>
    <row r="63" spans="1:2" ht="5.0999999999999996" customHeight="1">
      <c r="A63" s="75" t="s">
        <v>259</v>
      </c>
      <c r="B63" s="75">
        <v>1</v>
      </c>
    </row>
    <row r="64" spans="1:2" ht="5.0999999999999996" customHeight="1">
      <c r="A64" s="75" t="s">
        <v>260</v>
      </c>
      <c r="B64" s="75">
        <v>1</v>
      </c>
    </row>
    <row r="65" spans="1:2" ht="5.0999999999999996" customHeight="1">
      <c r="A65" s="75" t="s">
        <v>90</v>
      </c>
      <c r="B65" s="76"/>
    </row>
    <row r="66" spans="1:2" ht="5.0999999999999996" customHeight="1">
      <c r="A66" s="54"/>
    </row>
    <row r="67" spans="1:2" ht="5.0999999999999996" customHeight="1">
      <c r="A67" s="77"/>
    </row>
    <row r="68" spans="1:2" ht="5.0999999999999996" customHeight="1">
      <c r="A68" s="77"/>
    </row>
    <row r="69" spans="1:2" ht="5.0999999999999996" customHeight="1">
      <c r="A69" s="77"/>
    </row>
    <row r="70" spans="1:2" ht="5.0999999999999996" customHeight="1">
      <c r="A70" s="77"/>
    </row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0" t="s">
        <v>261</v>
      </c>
    </row>
    <row r="96" spans="1:1" ht="9" customHeight="1">
      <c r="A96" s="80" t="s">
        <v>262</v>
      </c>
    </row>
    <row r="97" spans="1:1" ht="9" customHeight="1">
      <c r="A97" s="80" t="s">
        <v>263</v>
      </c>
    </row>
    <row r="98" spans="1:1" ht="9" customHeight="1">
      <c r="A98" s="80" t="s">
        <v>264</v>
      </c>
    </row>
    <row r="99" spans="1:1" ht="9" customHeight="1">
      <c r="A99" s="80" t="s">
        <v>265</v>
      </c>
    </row>
  </sheetData>
  <mergeCells count="4">
    <mergeCell ref="K8:K10"/>
    <mergeCell ref="J8:J10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&amp;R&amp;"Montserrat,Normal"&amp;8 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60FC-4F0C-4969-9006-7C3B6532FA4D}">
  <sheetPr codeName="Hoja6"/>
  <dimension ref="A1:Q66"/>
  <sheetViews>
    <sheetView view="pageBreakPreview" topLeftCell="A18" zoomScale="85" zoomScaleNormal="100" zoomScaleSheetLayoutView="85" workbookViewId="0">
      <selection activeCell="A47" sqref="A47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4.7109375" style="53" customWidth="1"/>
    <col min="9" max="9" width="0.85546875" style="53" customWidth="1"/>
    <col min="10" max="15" width="14.7109375" style="53" customWidth="1"/>
    <col min="16" max="16" width="0.855468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26" t="s">
        <v>276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</row>
    <row r="3" spans="1:17" ht="20.100000000000001" customHeight="1">
      <c r="A3" s="526" t="str">
        <f>UPPER(CONCATENATE("Noviembre 2023"))</f>
        <v>NOVIEMBRE 2023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</row>
    <row r="4" spans="1:17">
      <c r="A4" s="54"/>
    </row>
    <row r="5" spans="1:17">
      <c r="A5" s="524" t="s">
        <v>279</v>
      </c>
      <c r="B5" s="81"/>
      <c r="C5" s="527" t="s">
        <v>268</v>
      </c>
      <c r="D5" s="528"/>
      <c r="E5" s="528"/>
      <c r="F5" s="528"/>
      <c r="G5" s="528"/>
      <c r="H5" s="529"/>
      <c r="I5" s="81"/>
      <c r="J5" s="527" t="s">
        <v>269</v>
      </c>
      <c r="K5" s="528"/>
      <c r="L5" s="528"/>
      <c r="M5" s="528"/>
      <c r="N5" s="528"/>
      <c r="O5" s="529"/>
      <c r="P5" s="530"/>
      <c r="Q5" s="524" t="s">
        <v>90</v>
      </c>
    </row>
    <row r="6" spans="1:17">
      <c r="A6" s="524"/>
      <c r="B6" s="81"/>
      <c r="C6" s="524" t="s">
        <v>277</v>
      </c>
      <c r="D6" s="524"/>
      <c r="E6" s="524" t="s">
        <v>278</v>
      </c>
      <c r="F6" s="524"/>
      <c r="G6" s="524" t="s">
        <v>192</v>
      </c>
      <c r="H6" s="525" t="s">
        <v>270</v>
      </c>
      <c r="I6" s="81"/>
      <c r="J6" s="524" t="s">
        <v>277</v>
      </c>
      <c r="K6" s="524"/>
      <c r="L6" s="524" t="s">
        <v>278</v>
      </c>
      <c r="M6" s="524"/>
      <c r="N6" s="524" t="s">
        <v>192</v>
      </c>
      <c r="O6" s="525" t="s">
        <v>270</v>
      </c>
      <c r="P6" s="530"/>
      <c r="Q6" s="524"/>
    </row>
    <row r="7" spans="1:17">
      <c r="A7" s="524"/>
      <c r="B7" s="81"/>
      <c r="C7" s="90" t="s">
        <v>271</v>
      </c>
      <c r="D7" s="90" t="s">
        <v>272</v>
      </c>
      <c r="E7" s="90" t="s">
        <v>271</v>
      </c>
      <c r="F7" s="90" t="s">
        <v>272</v>
      </c>
      <c r="G7" s="524"/>
      <c r="H7" s="525"/>
      <c r="I7" s="81"/>
      <c r="J7" s="90" t="s">
        <v>271</v>
      </c>
      <c r="K7" s="90" t="s">
        <v>272</v>
      </c>
      <c r="L7" s="90" t="s">
        <v>271</v>
      </c>
      <c r="M7" s="90" t="s">
        <v>272</v>
      </c>
      <c r="N7" s="524"/>
      <c r="O7" s="525"/>
      <c r="P7" s="530"/>
      <c r="Q7" s="52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82" t="s">
        <v>55</v>
      </c>
      <c r="B9" s="55"/>
      <c r="C9" s="83">
        <v>1</v>
      </c>
      <c r="D9" s="83"/>
      <c r="E9" s="83">
        <v>6</v>
      </c>
      <c r="F9" s="83"/>
      <c r="G9" s="84">
        <v>7</v>
      </c>
      <c r="H9" s="84">
        <v>88</v>
      </c>
      <c r="I9" s="55"/>
      <c r="J9" s="83">
        <v>1</v>
      </c>
      <c r="K9" s="83"/>
      <c r="L9" s="83"/>
      <c r="M9" s="83"/>
      <c r="N9" s="84">
        <v>1</v>
      </c>
      <c r="O9" s="84">
        <v>13</v>
      </c>
      <c r="P9" s="85"/>
      <c r="Q9" s="84">
        <v>8</v>
      </c>
    </row>
    <row r="10" spans="1:17">
      <c r="A10" s="82" t="s">
        <v>56</v>
      </c>
      <c r="B10" s="55"/>
      <c r="C10" s="83">
        <v>34</v>
      </c>
      <c r="D10" s="83"/>
      <c r="E10" s="83">
        <v>93</v>
      </c>
      <c r="F10" s="83">
        <v>3</v>
      </c>
      <c r="G10" s="84">
        <v>130</v>
      </c>
      <c r="H10" s="84">
        <v>94</v>
      </c>
      <c r="I10" s="55"/>
      <c r="J10" s="83">
        <v>1</v>
      </c>
      <c r="K10" s="83">
        <v>1</v>
      </c>
      <c r="L10" s="83">
        <v>7</v>
      </c>
      <c r="M10" s="83"/>
      <c r="N10" s="84">
        <v>9</v>
      </c>
      <c r="O10" s="84">
        <v>6</v>
      </c>
      <c r="P10" s="85"/>
      <c r="Q10" s="84">
        <v>139</v>
      </c>
    </row>
    <row r="11" spans="1:17">
      <c r="A11" s="82" t="s">
        <v>57</v>
      </c>
      <c r="B11" s="55"/>
      <c r="C11" s="83">
        <v>9</v>
      </c>
      <c r="D11" s="83"/>
      <c r="E11" s="83">
        <v>28</v>
      </c>
      <c r="F11" s="83">
        <v>1</v>
      </c>
      <c r="G11" s="84">
        <v>38</v>
      </c>
      <c r="H11" s="84">
        <v>100</v>
      </c>
      <c r="I11" s="55"/>
      <c r="J11" s="83"/>
      <c r="K11" s="83"/>
      <c r="L11" s="83"/>
      <c r="M11" s="83"/>
      <c r="N11" s="84">
        <v>0</v>
      </c>
      <c r="O11" s="84">
        <v>0</v>
      </c>
      <c r="P11" s="85"/>
      <c r="Q11" s="84">
        <v>38</v>
      </c>
    </row>
    <row r="12" spans="1:17">
      <c r="A12" s="82" t="s">
        <v>58</v>
      </c>
      <c r="B12" s="55"/>
      <c r="C12" s="83">
        <v>7</v>
      </c>
      <c r="D12" s="83"/>
      <c r="E12" s="83">
        <v>45</v>
      </c>
      <c r="F12" s="83"/>
      <c r="G12" s="84">
        <v>52</v>
      </c>
      <c r="H12" s="84">
        <v>95</v>
      </c>
      <c r="I12" s="55"/>
      <c r="J12" s="83">
        <v>1</v>
      </c>
      <c r="K12" s="83"/>
      <c r="L12" s="83">
        <v>2</v>
      </c>
      <c r="M12" s="83"/>
      <c r="N12" s="84">
        <v>3</v>
      </c>
      <c r="O12" s="84">
        <v>5</v>
      </c>
      <c r="P12" s="85"/>
      <c r="Q12" s="84">
        <v>55</v>
      </c>
    </row>
    <row r="13" spans="1:17">
      <c r="A13" s="82" t="s">
        <v>61</v>
      </c>
      <c r="B13" s="55"/>
      <c r="C13" s="83">
        <v>539</v>
      </c>
      <c r="D13" s="83">
        <v>20</v>
      </c>
      <c r="E13" s="83">
        <v>437</v>
      </c>
      <c r="F13" s="83">
        <v>5</v>
      </c>
      <c r="G13" s="86">
        <v>1001</v>
      </c>
      <c r="H13" s="84">
        <v>98</v>
      </c>
      <c r="I13" s="55"/>
      <c r="J13" s="83">
        <v>9</v>
      </c>
      <c r="K13" s="83"/>
      <c r="L13" s="83">
        <v>9</v>
      </c>
      <c r="M13" s="83">
        <v>2</v>
      </c>
      <c r="N13" s="84">
        <v>20</v>
      </c>
      <c r="O13" s="84">
        <v>2</v>
      </c>
      <c r="P13" s="85"/>
      <c r="Q13" s="86">
        <v>1021</v>
      </c>
    </row>
    <row r="14" spans="1:17">
      <c r="A14" s="82" t="s">
        <v>62</v>
      </c>
      <c r="B14" s="55"/>
      <c r="C14" s="83">
        <v>91</v>
      </c>
      <c r="D14" s="83">
        <v>1</v>
      </c>
      <c r="E14" s="83">
        <v>371</v>
      </c>
      <c r="F14" s="83">
        <v>7</v>
      </c>
      <c r="G14" s="84">
        <v>470</v>
      </c>
      <c r="H14" s="84">
        <v>99</v>
      </c>
      <c r="I14" s="55"/>
      <c r="J14" s="83">
        <v>3</v>
      </c>
      <c r="K14" s="83"/>
      <c r="L14" s="83">
        <v>4</v>
      </c>
      <c r="M14" s="83"/>
      <c r="N14" s="84">
        <v>7</v>
      </c>
      <c r="O14" s="84">
        <v>1</v>
      </c>
      <c r="P14" s="85"/>
      <c r="Q14" s="84">
        <v>477</v>
      </c>
    </row>
    <row r="15" spans="1:17">
      <c r="A15" s="82" t="s">
        <v>63</v>
      </c>
      <c r="B15" s="55"/>
      <c r="C15" s="83">
        <v>50</v>
      </c>
      <c r="D15" s="83">
        <v>8</v>
      </c>
      <c r="E15" s="83">
        <v>264</v>
      </c>
      <c r="F15" s="83">
        <v>25</v>
      </c>
      <c r="G15" s="84">
        <v>347</v>
      </c>
      <c r="H15" s="84">
        <v>94</v>
      </c>
      <c r="I15" s="55"/>
      <c r="J15" s="83">
        <v>3</v>
      </c>
      <c r="K15" s="83">
        <v>1</v>
      </c>
      <c r="L15" s="83">
        <v>19</v>
      </c>
      <c r="M15" s="83">
        <v>1</v>
      </c>
      <c r="N15" s="84">
        <v>24</v>
      </c>
      <c r="O15" s="84">
        <v>6</v>
      </c>
      <c r="P15" s="85"/>
      <c r="Q15" s="84">
        <v>371</v>
      </c>
    </row>
    <row r="16" spans="1:17">
      <c r="A16" s="82" t="s">
        <v>59</v>
      </c>
      <c r="B16" s="55"/>
      <c r="C16" s="83">
        <v>1</v>
      </c>
      <c r="D16" s="83"/>
      <c r="E16" s="83">
        <v>1</v>
      </c>
      <c r="F16" s="83"/>
      <c r="G16" s="84">
        <v>2</v>
      </c>
      <c r="H16" s="84">
        <v>100</v>
      </c>
      <c r="I16" s="55"/>
      <c r="J16" s="83"/>
      <c r="K16" s="83"/>
      <c r="L16" s="83"/>
      <c r="M16" s="83"/>
      <c r="N16" s="84">
        <v>0</v>
      </c>
      <c r="O16" s="84">
        <v>0</v>
      </c>
      <c r="P16" s="85"/>
      <c r="Q16" s="84">
        <v>2</v>
      </c>
    </row>
    <row r="17" spans="1:17">
      <c r="A17" s="82" t="s">
        <v>60</v>
      </c>
      <c r="B17" s="55"/>
      <c r="C17" s="83">
        <v>2</v>
      </c>
      <c r="D17" s="83"/>
      <c r="E17" s="83">
        <v>3</v>
      </c>
      <c r="F17" s="83"/>
      <c r="G17" s="84">
        <v>5</v>
      </c>
      <c r="H17" s="84">
        <v>63</v>
      </c>
      <c r="I17" s="55"/>
      <c r="J17" s="83">
        <v>1</v>
      </c>
      <c r="K17" s="83"/>
      <c r="L17" s="83">
        <v>2</v>
      </c>
      <c r="M17" s="83"/>
      <c r="N17" s="84">
        <v>3</v>
      </c>
      <c r="O17" s="84">
        <v>38</v>
      </c>
      <c r="P17" s="85"/>
      <c r="Q17" s="84">
        <v>8</v>
      </c>
    </row>
    <row r="18" spans="1:17">
      <c r="A18" s="82" t="s">
        <v>64</v>
      </c>
      <c r="B18" s="55"/>
      <c r="C18" s="83">
        <v>24</v>
      </c>
      <c r="D18" s="83"/>
      <c r="E18" s="83">
        <v>68</v>
      </c>
      <c r="F18" s="83"/>
      <c r="G18" s="84">
        <v>92</v>
      </c>
      <c r="H18" s="84">
        <v>99</v>
      </c>
      <c r="I18" s="55"/>
      <c r="J18" s="83"/>
      <c r="K18" s="83"/>
      <c r="L18" s="83">
        <v>1</v>
      </c>
      <c r="M18" s="83"/>
      <c r="N18" s="84">
        <v>1</v>
      </c>
      <c r="O18" s="84">
        <v>1</v>
      </c>
      <c r="P18" s="85"/>
      <c r="Q18" s="84">
        <v>93</v>
      </c>
    </row>
    <row r="19" spans="1:17">
      <c r="A19" s="82" t="s">
        <v>69</v>
      </c>
      <c r="B19" s="55"/>
      <c r="C19" s="83">
        <v>72</v>
      </c>
      <c r="D19" s="83">
        <v>4</v>
      </c>
      <c r="E19" s="83">
        <v>405</v>
      </c>
      <c r="F19" s="83">
        <v>25</v>
      </c>
      <c r="G19" s="84">
        <v>506</v>
      </c>
      <c r="H19" s="84">
        <v>97</v>
      </c>
      <c r="I19" s="55"/>
      <c r="J19" s="83">
        <v>6</v>
      </c>
      <c r="K19" s="83"/>
      <c r="L19" s="83">
        <v>8</v>
      </c>
      <c r="M19" s="83">
        <v>1</v>
      </c>
      <c r="N19" s="84">
        <v>15</v>
      </c>
      <c r="O19" s="84">
        <v>3</v>
      </c>
      <c r="P19" s="85"/>
      <c r="Q19" s="84">
        <v>521</v>
      </c>
    </row>
    <row r="20" spans="1:17">
      <c r="A20" s="82" t="s">
        <v>65</v>
      </c>
      <c r="B20" s="55"/>
      <c r="C20" s="83">
        <v>6</v>
      </c>
      <c r="D20" s="83"/>
      <c r="E20" s="83">
        <v>4</v>
      </c>
      <c r="F20" s="83"/>
      <c r="G20" s="84">
        <v>10</v>
      </c>
      <c r="H20" s="84">
        <v>100</v>
      </c>
      <c r="I20" s="55"/>
      <c r="J20" s="83"/>
      <c r="K20" s="83"/>
      <c r="L20" s="83"/>
      <c r="M20" s="83"/>
      <c r="N20" s="84">
        <v>0</v>
      </c>
      <c r="O20" s="84">
        <v>0</v>
      </c>
      <c r="P20" s="85"/>
      <c r="Q20" s="84">
        <v>10</v>
      </c>
    </row>
    <row r="21" spans="1:17">
      <c r="A21" s="82" t="s">
        <v>66</v>
      </c>
      <c r="B21" s="55"/>
      <c r="C21" s="83">
        <v>150</v>
      </c>
      <c r="D21" s="83">
        <v>6</v>
      </c>
      <c r="E21" s="83">
        <v>284</v>
      </c>
      <c r="F21" s="83">
        <v>4</v>
      </c>
      <c r="G21" s="84">
        <v>444</v>
      </c>
      <c r="H21" s="84">
        <v>94</v>
      </c>
      <c r="I21" s="55"/>
      <c r="J21" s="83">
        <v>6</v>
      </c>
      <c r="K21" s="83"/>
      <c r="L21" s="83">
        <v>24</v>
      </c>
      <c r="M21" s="83"/>
      <c r="N21" s="84">
        <v>30</v>
      </c>
      <c r="O21" s="84">
        <v>6</v>
      </c>
      <c r="P21" s="85"/>
      <c r="Q21" s="84">
        <v>474</v>
      </c>
    </row>
    <row r="22" spans="1:17">
      <c r="A22" s="82" t="s">
        <v>67</v>
      </c>
      <c r="B22" s="55"/>
      <c r="C22" s="83">
        <v>69</v>
      </c>
      <c r="D22" s="83">
        <v>6</v>
      </c>
      <c r="E22" s="83">
        <v>249</v>
      </c>
      <c r="F22" s="83">
        <v>12</v>
      </c>
      <c r="G22" s="84">
        <v>336</v>
      </c>
      <c r="H22" s="84">
        <v>99</v>
      </c>
      <c r="I22" s="55"/>
      <c r="J22" s="83">
        <v>1</v>
      </c>
      <c r="K22" s="83"/>
      <c r="L22" s="83">
        <v>1</v>
      </c>
      <c r="M22" s="83"/>
      <c r="N22" s="84">
        <v>2</v>
      </c>
      <c r="O22" s="84">
        <v>1</v>
      </c>
      <c r="P22" s="85"/>
      <c r="Q22" s="84">
        <v>338</v>
      </c>
    </row>
    <row r="23" spans="1:17">
      <c r="A23" s="82" t="s">
        <v>68</v>
      </c>
      <c r="B23" s="55"/>
      <c r="C23" s="83">
        <v>23</v>
      </c>
      <c r="D23" s="83">
        <v>1</v>
      </c>
      <c r="E23" s="83">
        <v>52</v>
      </c>
      <c r="F23" s="83">
        <v>5</v>
      </c>
      <c r="G23" s="84">
        <v>81</v>
      </c>
      <c r="H23" s="84">
        <v>95</v>
      </c>
      <c r="I23" s="55"/>
      <c r="J23" s="83">
        <v>3</v>
      </c>
      <c r="K23" s="83"/>
      <c r="L23" s="83"/>
      <c r="M23" s="83">
        <v>1</v>
      </c>
      <c r="N23" s="84">
        <v>4</v>
      </c>
      <c r="O23" s="84">
        <v>5</v>
      </c>
      <c r="P23" s="85"/>
      <c r="Q23" s="84">
        <v>85</v>
      </c>
    </row>
    <row r="24" spans="1:17">
      <c r="A24" s="82" t="s">
        <v>70</v>
      </c>
      <c r="B24" s="55"/>
      <c r="C24" s="83">
        <v>79</v>
      </c>
      <c r="D24" s="83">
        <v>4</v>
      </c>
      <c r="E24" s="83">
        <v>60</v>
      </c>
      <c r="F24" s="83">
        <v>1</v>
      </c>
      <c r="G24" s="84">
        <v>144</v>
      </c>
      <c r="H24" s="84">
        <v>92</v>
      </c>
      <c r="I24" s="55"/>
      <c r="J24" s="83">
        <v>8</v>
      </c>
      <c r="K24" s="83"/>
      <c r="L24" s="83">
        <v>4</v>
      </c>
      <c r="M24" s="83">
        <v>1</v>
      </c>
      <c r="N24" s="84">
        <v>13</v>
      </c>
      <c r="O24" s="84">
        <v>8</v>
      </c>
      <c r="P24" s="85"/>
      <c r="Q24" s="84">
        <v>157</v>
      </c>
    </row>
    <row r="25" spans="1:17">
      <c r="A25" s="82" t="s">
        <v>71</v>
      </c>
      <c r="B25" s="55"/>
      <c r="C25" s="83">
        <v>25</v>
      </c>
      <c r="D25" s="83"/>
      <c r="E25" s="83">
        <v>95</v>
      </c>
      <c r="F25" s="83"/>
      <c r="G25" s="84">
        <v>120</v>
      </c>
      <c r="H25" s="84">
        <v>98</v>
      </c>
      <c r="I25" s="55"/>
      <c r="J25" s="83">
        <v>1</v>
      </c>
      <c r="K25" s="83"/>
      <c r="L25" s="83">
        <v>1</v>
      </c>
      <c r="M25" s="83"/>
      <c r="N25" s="84">
        <v>2</v>
      </c>
      <c r="O25" s="84">
        <v>2</v>
      </c>
      <c r="P25" s="85"/>
      <c r="Q25" s="84">
        <v>122</v>
      </c>
    </row>
    <row r="26" spans="1:17">
      <c r="A26" s="82" t="s">
        <v>72</v>
      </c>
      <c r="B26" s="55"/>
      <c r="C26" s="83">
        <v>95</v>
      </c>
      <c r="D26" s="83">
        <v>7</v>
      </c>
      <c r="E26" s="83">
        <v>164</v>
      </c>
      <c r="F26" s="83">
        <v>5</v>
      </c>
      <c r="G26" s="84">
        <v>271</v>
      </c>
      <c r="H26" s="84">
        <v>100</v>
      </c>
      <c r="I26" s="55"/>
      <c r="J26" s="83"/>
      <c r="K26" s="83"/>
      <c r="L26" s="83">
        <v>1</v>
      </c>
      <c r="M26" s="83"/>
      <c r="N26" s="84">
        <v>1</v>
      </c>
      <c r="O26" s="84">
        <v>0</v>
      </c>
      <c r="P26" s="85"/>
      <c r="Q26" s="84">
        <v>272</v>
      </c>
    </row>
    <row r="27" spans="1:17">
      <c r="A27" s="82" t="s">
        <v>73</v>
      </c>
      <c r="B27" s="55"/>
      <c r="C27" s="83">
        <v>6</v>
      </c>
      <c r="D27" s="83"/>
      <c r="E27" s="83">
        <v>33</v>
      </c>
      <c r="F27" s="83">
        <v>3</v>
      </c>
      <c r="G27" s="84">
        <v>42</v>
      </c>
      <c r="H27" s="84">
        <v>95</v>
      </c>
      <c r="I27" s="55"/>
      <c r="J27" s="83">
        <v>1</v>
      </c>
      <c r="K27" s="83"/>
      <c r="L27" s="83">
        <v>1</v>
      </c>
      <c r="M27" s="83"/>
      <c r="N27" s="84">
        <v>2</v>
      </c>
      <c r="O27" s="84">
        <v>5</v>
      </c>
      <c r="P27" s="85"/>
      <c r="Q27" s="84">
        <v>44</v>
      </c>
    </row>
    <row r="28" spans="1:17">
      <c r="A28" s="82" t="s">
        <v>74</v>
      </c>
      <c r="B28" s="55"/>
      <c r="C28" s="83">
        <v>547</v>
      </c>
      <c r="D28" s="83">
        <v>23</v>
      </c>
      <c r="E28" s="83">
        <v>549</v>
      </c>
      <c r="F28" s="83">
        <v>17</v>
      </c>
      <c r="G28" s="86">
        <v>1136</v>
      </c>
      <c r="H28" s="84">
        <v>99</v>
      </c>
      <c r="I28" s="55"/>
      <c r="J28" s="83">
        <v>3</v>
      </c>
      <c r="K28" s="83">
        <v>3</v>
      </c>
      <c r="L28" s="83">
        <v>5</v>
      </c>
      <c r="M28" s="83">
        <v>3</v>
      </c>
      <c r="N28" s="84">
        <v>14</v>
      </c>
      <c r="O28" s="84">
        <v>1</v>
      </c>
      <c r="P28" s="85"/>
      <c r="Q28" s="86">
        <v>1150</v>
      </c>
    </row>
    <row r="29" spans="1:17">
      <c r="A29" s="82" t="s">
        <v>75</v>
      </c>
      <c r="B29" s="55"/>
      <c r="C29" s="83">
        <v>172</v>
      </c>
      <c r="D29" s="83">
        <v>15</v>
      </c>
      <c r="E29" s="83">
        <v>440</v>
      </c>
      <c r="F29" s="83">
        <v>13</v>
      </c>
      <c r="G29" s="84">
        <v>640</v>
      </c>
      <c r="H29" s="84">
        <v>96</v>
      </c>
      <c r="I29" s="55"/>
      <c r="J29" s="83">
        <v>6</v>
      </c>
      <c r="K29" s="83"/>
      <c r="L29" s="83">
        <v>19</v>
      </c>
      <c r="M29" s="83"/>
      <c r="N29" s="84">
        <v>25</v>
      </c>
      <c r="O29" s="84">
        <v>4</v>
      </c>
      <c r="P29" s="85"/>
      <c r="Q29" s="84">
        <v>665</v>
      </c>
    </row>
    <row r="30" spans="1:17">
      <c r="A30" s="82" t="s">
        <v>76</v>
      </c>
      <c r="B30" s="55"/>
      <c r="C30" s="83">
        <v>8</v>
      </c>
      <c r="D30" s="83"/>
      <c r="E30" s="83">
        <v>25</v>
      </c>
      <c r="F30" s="83"/>
      <c r="G30" s="84">
        <v>33</v>
      </c>
      <c r="H30" s="84">
        <v>100</v>
      </c>
      <c r="I30" s="55"/>
      <c r="J30" s="83"/>
      <c r="K30" s="83"/>
      <c r="L30" s="83"/>
      <c r="M30" s="83"/>
      <c r="N30" s="84">
        <v>0</v>
      </c>
      <c r="O30" s="84">
        <v>0</v>
      </c>
      <c r="P30" s="85"/>
      <c r="Q30" s="84">
        <v>33</v>
      </c>
    </row>
    <row r="31" spans="1:17">
      <c r="A31" s="82" t="s">
        <v>77</v>
      </c>
      <c r="B31" s="55"/>
      <c r="C31" s="83">
        <v>52</v>
      </c>
      <c r="D31" s="83">
        <v>2</v>
      </c>
      <c r="E31" s="83">
        <v>54</v>
      </c>
      <c r="F31" s="83">
        <v>1</v>
      </c>
      <c r="G31" s="84">
        <v>109</v>
      </c>
      <c r="H31" s="84">
        <v>97</v>
      </c>
      <c r="I31" s="55"/>
      <c r="J31" s="83">
        <v>2</v>
      </c>
      <c r="K31" s="83"/>
      <c r="L31" s="83">
        <v>1</v>
      </c>
      <c r="M31" s="83"/>
      <c r="N31" s="84">
        <v>3</v>
      </c>
      <c r="O31" s="84">
        <v>3</v>
      </c>
      <c r="P31" s="85"/>
      <c r="Q31" s="84">
        <v>112</v>
      </c>
    </row>
    <row r="32" spans="1:17">
      <c r="A32" s="82" t="s">
        <v>78</v>
      </c>
      <c r="B32" s="55"/>
      <c r="C32" s="83">
        <v>89</v>
      </c>
      <c r="D32" s="83">
        <v>1</v>
      </c>
      <c r="E32" s="83">
        <v>66</v>
      </c>
      <c r="F32" s="83"/>
      <c r="G32" s="84">
        <v>156</v>
      </c>
      <c r="H32" s="84">
        <v>100</v>
      </c>
      <c r="I32" s="55"/>
      <c r="J32" s="83"/>
      <c r="K32" s="83"/>
      <c r="L32" s="83"/>
      <c r="M32" s="83"/>
      <c r="N32" s="84">
        <v>0</v>
      </c>
      <c r="O32" s="84">
        <v>0</v>
      </c>
      <c r="P32" s="85"/>
      <c r="Q32" s="84">
        <v>156</v>
      </c>
    </row>
    <row r="33" spans="1:17">
      <c r="A33" s="82" t="s">
        <v>79</v>
      </c>
      <c r="B33" s="55"/>
      <c r="C33" s="83">
        <v>11</v>
      </c>
      <c r="D33" s="83"/>
      <c r="E33" s="83">
        <v>64</v>
      </c>
      <c r="F33" s="83"/>
      <c r="G33" s="84">
        <v>75</v>
      </c>
      <c r="H33" s="84">
        <v>88</v>
      </c>
      <c r="I33" s="55"/>
      <c r="J33" s="83">
        <v>9</v>
      </c>
      <c r="K33" s="83"/>
      <c r="L33" s="83">
        <v>1</v>
      </c>
      <c r="M33" s="83"/>
      <c r="N33" s="84">
        <v>10</v>
      </c>
      <c r="O33" s="84">
        <v>12</v>
      </c>
      <c r="P33" s="85"/>
      <c r="Q33" s="84">
        <v>85</v>
      </c>
    </row>
    <row r="34" spans="1:17">
      <c r="A34" s="82" t="s">
        <v>80</v>
      </c>
      <c r="B34" s="55"/>
      <c r="C34" s="83">
        <v>47</v>
      </c>
      <c r="D34" s="83"/>
      <c r="E34" s="83">
        <v>130</v>
      </c>
      <c r="F34" s="83">
        <v>1</v>
      </c>
      <c r="G34" s="84">
        <v>178</v>
      </c>
      <c r="H34" s="84">
        <v>99</v>
      </c>
      <c r="I34" s="55"/>
      <c r="J34" s="83"/>
      <c r="K34" s="83"/>
      <c r="L34" s="83"/>
      <c r="M34" s="83">
        <v>1</v>
      </c>
      <c r="N34" s="84">
        <v>1</v>
      </c>
      <c r="O34" s="84">
        <v>1</v>
      </c>
      <c r="P34" s="85"/>
      <c r="Q34" s="84">
        <v>179</v>
      </c>
    </row>
    <row r="35" spans="1:17">
      <c r="A35" s="82" t="s">
        <v>81</v>
      </c>
      <c r="B35" s="55"/>
      <c r="C35" s="83">
        <v>6</v>
      </c>
      <c r="D35" s="83"/>
      <c r="E35" s="83">
        <v>50</v>
      </c>
      <c r="F35" s="83"/>
      <c r="G35" s="84">
        <v>56</v>
      </c>
      <c r="H35" s="84">
        <v>100</v>
      </c>
      <c r="I35" s="55"/>
      <c r="J35" s="83"/>
      <c r="K35" s="83"/>
      <c r="L35" s="83"/>
      <c r="M35" s="83"/>
      <c r="N35" s="84">
        <v>0</v>
      </c>
      <c r="O35" s="84">
        <v>0</v>
      </c>
      <c r="P35" s="85"/>
      <c r="Q35" s="84">
        <v>56</v>
      </c>
    </row>
    <row r="36" spans="1:17">
      <c r="A36" s="82" t="s">
        <v>82</v>
      </c>
      <c r="B36" s="55"/>
      <c r="C36" s="83">
        <v>13</v>
      </c>
      <c r="D36" s="83"/>
      <c r="E36" s="83">
        <v>11</v>
      </c>
      <c r="F36" s="83"/>
      <c r="G36" s="84">
        <v>24</v>
      </c>
      <c r="H36" s="84">
        <v>83</v>
      </c>
      <c r="I36" s="55"/>
      <c r="J36" s="83">
        <v>2</v>
      </c>
      <c r="K36" s="83"/>
      <c r="L36" s="83">
        <v>3</v>
      </c>
      <c r="M36" s="83"/>
      <c r="N36" s="84">
        <v>5</v>
      </c>
      <c r="O36" s="84">
        <v>17</v>
      </c>
      <c r="P36" s="85"/>
      <c r="Q36" s="84">
        <v>29</v>
      </c>
    </row>
    <row r="37" spans="1:17">
      <c r="A37" s="82" t="s">
        <v>83</v>
      </c>
      <c r="B37" s="55"/>
      <c r="C37" s="83">
        <v>7</v>
      </c>
      <c r="D37" s="83"/>
      <c r="E37" s="83">
        <v>13</v>
      </c>
      <c r="F37" s="83"/>
      <c r="G37" s="84">
        <v>20</v>
      </c>
      <c r="H37" s="84">
        <v>100</v>
      </c>
      <c r="I37" s="55"/>
      <c r="J37" s="83"/>
      <c r="K37" s="83"/>
      <c r="L37" s="83"/>
      <c r="M37" s="83"/>
      <c r="N37" s="84">
        <v>0</v>
      </c>
      <c r="O37" s="84">
        <v>0</v>
      </c>
      <c r="P37" s="85"/>
      <c r="Q37" s="84">
        <v>20</v>
      </c>
    </row>
    <row r="38" spans="1:17">
      <c r="A38" s="82" t="s">
        <v>84</v>
      </c>
      <c r="B38" s="55"/>
      <c r="C38" s="83">
        <v>357</v>
      </c>
      <c r="D38" s="83">
        <v>12</v>
      </c>
      <c r="E38" s="83">
        <v>201</v>
      </c>
      <c r="F38" s="83"/>
      <c r="G38" s="84">
        <v>570</v>
      </c>
      <c r="H38" s="84">
        <v>100</v>
      </c>
      <c r="I38" s="55"/>
      <c r="J38" s="83"/>
      <c r="K38" s="83"/>
      <c r="L38" s="83"/>
      <c r="M38" s="83"/>
      <c r="N38" s="84">
        <v>0</v>
      </c>
      <c r="O38" s="84">
        <v>0</v>
      </c>
      <c r="P38" s="85"/>
      <c r="Q38" s="84">
        <v>570</v>
      </c>
    </row>
    <row r="39" spans="1:17">
      <c r="A39" s="82" t="s">
        <v>85</v>
      </c>
      <c r="B39" s="55"/>
      <c r="C39" s="83">
        <v>101</v>
      </c>
      <c r="D39" s="83"/>
      <c r="E39" s="83">
        <v>216</v>
      </c>
      <c r="F39" s="83">
        <v>2</v>
      </c>
      <c r="G39" s="84">
        <v>319</v>
      </c>
      <c r="H39" s="84">
        <v>97</v>
      </c>
      <c r="I39" s="55"/>
      <c r="J39" s="83">
        <v>1</v>
      </c>
      <c r="K39" s="83">
        <v>2</v>
      </c>
      <c r="L39" s="83">
        <v>5</v>
      </c>
      <c r="M39" s="83">
        <v>3</v>
      </c>
      <c r="N39" s="84">
        <v>11</v>
      </c>
      <c r="O39" s="84">
        <v>3</v>
      </c>
      <c r="P39" s="85"/>
      <c r="Q39" s="84">
        <v>330</v>
      </c>
    </row>
    <row r="40" spans="1:17">
      <c r="A40" s="82" t="s">
        <v>86</v>
      </c>
      <c r="B40" s="55"/>
      <c r="C40" s="83">
        <v>12</v>
      </c>
      <c r="D40" s="83">
        <v>1</v>
      </c>
      <c r="E40" s="83">
        <v>5</v>
      </c>
      <c r="F40" s="83">
        <v>1</v>
      </c>
      <c r="G40" s="84">
        <v>19</v>
      </c>
      <c r="H40" s="84">
        <v>51</v>
      </c>
      <c r="I40" s="55"/>
      <c r="J40" s="83">
        <v>5</v>
      </c>
      <c r="K40" s="83"/>
      <c r="L40" s="83">
        <v>13</v>
      </c>
      <c r="M40" s="83"/>
      <c r="N40" s="84">
        <v>18</v>
      </c>
      <c r="O40" s="84">
        <v>49</v>
      </c>
      <c r="P40" s="85"/>
      <c r="Q40" s="84">
        <v>37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>
      <c r="A42" s="236" t="s">
        <v>192</v>
      </c>
      <c r="B42" s="54"/>
      <c r="C42" s="237">
        <v>2705</v>
      </c>
      <c r="D42" s="238">
        <v>111</v>
      </c>
      <c r="E42" s="237">
        <v>4486</v>
      </c>
      <c r="F42" s="238">
        <v>131</v>
      </c>
      <c r="G42" s="237">
        <v>7433</v>
      </c>
      <c r="H42" s="238">
        <v>97</v>
      </c>
      <c r="I42" s="87"/>
      <c r="J42" s="238">
        <v>73</v>
      </c>
      <c r="K42" s="238">
        <v>7</v>
      </c>
      <c r="L42" s="238">
        <v>131</v>
      </c>
      <c r="M42" s="238">
        <v>13</v>
      </c>
      <c r="N42" s="238">
        <v>224</v>
      </c>
      <c r="O42" s="238">
        <v>3</v>
      </c>
      <c r="P42" s="87"/>
      <c r="Q42" s="237">
        <v>7657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" customHeight="1">
      <c r="A44" s="82" t="s">
        <v>365</v>
      </c>
      <c r="B44" s="54"/>
      <c r="C44" s="83"/>
      <c r="D44" s="83"/>
      <c r="E44" s="83"/>
      <c r="F44" s="83"/>
      <c r="G44" s="84">
        <v>0</v>
      </c>
      <c r="H44" s="84">
        <v>0</v>
      </c>
      <c r="I44" s="85"/>
      <c r="J44" s="83"/>
      <c r="K44" s="83"/>
      <c r="L44" s="83"/>
      <c r="M44" s="83"/>
      <c r="N44" s="84">
        <v>0</v>
      </c>
      <c r="O44" s="84">
        <v>0</v>
      </c>
      <c r="P44" s="85"/>
      <c r="Q44" s="84">
        <v>0</v>
      </c>
    </row>
    <row r="45" spans="1:17">
      <c r="A45" s="82" t="s">
        <v>183</v>
      </c>
      <c r="B45" s="85"/>
      <c r="C45" s="83">
        <v>1</v>
      </c>
      <c r="D45" s="83"/>
      <c r="E45" s="83">
        <v>17</v>
      </c>
      <c r="F45" s="83"/>
      <c r="G45" s="84">
        <v>18</v>
      </c>
      <c r="H45" s="84">
        <v>55</v>
      </c>
      <c r="I45" s="85"/>
      <c r="J45" s="83">
        <v>3</v>
      </c>
      <c r="K45" s="83"/>
      <c r="L45" s="83">
        <v>12</v>
      </c>
      <c r="M45" s="83"/>
      <c r="N45" s="84">
        <v>15</v>
      </c>
      <c r="O45" s="84">
        <v>45</v>
      </c>
      <c r="P45" s="85"/>
      <c r="Q45" s="84">
        <v>33</v>
      </c>
    </row>
    <row r="46" spans="1:17">
      <c r="A46" s="82" t="s">
        <v>184</v>
      </c>
      <c r="B46" s="85"/>
      <c r="C46" s="83">
        <v>3</v>
      </c>
      <c r="D46" s="83"/>
      <c r="E46" s="83">
        <v>15</v>
      </c>
      <c r="F46" s="83"/>
      <c r="G46" s="84">
        <v>18</v>
      </c>
      <c r="H46" s="84">
        <v>67</v>
      </c>
      <c r="I46" s="85"/>
      <c r="J46" s="83">
        <v>6</v>
      </c>
      <c r="K46" s="83"/>
      <c r="L46" s="83">
        <v>3</v>
      </c>
      <c r="M46" s="83"/>
      <c r="N46" s="84">
        <v>9</v>
      </c>
      <c r="O46" s="84">
        <v>33</v>
      </c>
      <c r="P46" s="85"/>
      <c r="Q46" s="84">
        <v>27</v>
      </c>
    </row>
    <row r="47" spans="1:17">
      <c r="A47" s="82" t="s">
        <v>366</v>
      </c>
      <c r="B47" s="85"/>
      <c r="C47" s="83"/>
      <c r="D47" s="83"/>
      <c r="E47" s="83"/>
      <c r="F47" s="83"/>
      <c r="G47" s="84">
        <v>0</v>
      </c>
      <c r="H47" s="84">
        <v>0</v>
      </c>
      <c r="I47" s="85"/>
      <c r="J47" s="83"/>
      <c r="K47" s="83"/>
      <c r="L47" s="83"/>
      <c r="M47" s="83"/>
      <c r="N47" s="84">
        <v>0</v>
      </c>
      <c r="O47" s="84">
        <v>0</v>
      </c>
      <c r="P47" s="85"/>
      <c r="Q47" s="84">
        <v>0</v>
      </c>
    </row>
    <row r="48" spans="1:17">
      <c r="A48" s="82" t="s">
        <v>185</v>
      </c>
      <c r="B48" s="85"/>
      <c r="C48" s="83"/>
      <c r="D48" s="83"/>
      <c r="E48" s="83"/>
      <c r="F48" s="83"/>
      <c r="G48" s="84">
        <v>0</v>
      </c>
      <c r="H48" s="84">
        <v>0</v>
      </c>
      <c r="I48" s="85"/>
      <c r="J48" s="83"/>
      <c r="K48" s="83"/>
      <c r="L48" s="83">
        <v>3</v>
      </c>
      <c r="M48" s="83"/>
      <c r="N48" s="84">
        <v>3</v>
      </c>
      <c r="O48" s="84">
        <v>100</v>
      </c>
      <c r="P48" s="85"/>
      <c r="Q48" s="84">
        <v>3</v>
      </c>
    </row>
    <row r="49" spans="1:17">
      <c r="A49" s="82" t="s">
        <v>186</v>
      </c>
      <c r="B49" s="85"/>
      <c r="C49" s="83">
        <v>1</v>
      </c>
      <c r="D49" s="83"/>
      <c r="E49" s="83"/>
      <c r="F49" s="83"/>
      <c r="G49" s="84">
        <v>1</v>
      </c>
      <c r="H49" s="84">
        <v>4</v>
      </c>
      <c r="I49" s="85"/>
      <c r="J49" s="83">
        <v>11</v>
      </c>
      <c r="K49" s="83"/>
      <c r="L49" s="83">
        <v>14</v>
      </c>
      <c r="M49" s="83"/>
      <c r="N49" s="84">
        <v>25</v>
      </c>
      <c r="O49" s="84">
        <v>96</v>
      </c>
      <c r="P49" s="85"/>
      <c r="Q49" s="84">
        <v>26</v>
      </c>
    </row>
    <row r="50" spans="1:17">
      <c r="A50" s="82" t="s">
        <v>187</v>
      </c>
      <c r="B50" s="85"/>
      <c r="C50" s="83">
        <v>1</v>
      </c>
      <c r="D50" s="83"/>
      <c r="E50" s="83">
        <v>2</v>
      </c>
      <c r="F50" s="83"/>
      <c r="G50" s="84">
        <v>3</v>
      </c>
      <c r="H50" s="84">
        <v>27</v>
      </c>
      <c r="I50" s="85"/>
      <c r="J50" s="83">
        <v>4</v>
      </c>
      <c r="K50" s="83"/>
      <c r="L50" s="83">
        <v>4</v>
      </c>
      <c r="M50" s="83"/>
      <c r="N50" s="84">
        <v>8</v>
      </c>
      <c r="O50" s="84">
        <v>73</v>
      </c>
      <c r="P50" s="85"/>
      <c r="Q50" s="84">
        <v>11</v>
      </c>
    </row>
    <row r="51" spans="1:17">
      <c r="A51" s="82" t="s">
        <v>188</v>
      </c>
      <c r="B51" s="85"/>
      <c r="C51" s="83">
        <v>13</v>
      </c>
      <c r="D51" s="83"/>
      <c r="E51" s="83">
        <v>23</v>
      </c>
      <c r="F51" s="83"/>
      <c r="G51" s="84">
        <v>36</v>
      </c>
      <c r="H51" s="84">
        <v>35</v>
      </c>
      <c r="I51" s="85"/>
      <c r="J51" s="83">
        <v>44</v>
      </c>
      <c r="K51" s="83"/>
      <c r="L51" s="83">
        <v>24</v>
      </c>
      <c r="M51" s="83"/>
      <c r="N51" s="84">
        <v>68</v>
      </c>
      <c r="O51" s="84">
        <v>65</v>
      </c>
      <c r="P51" s="85"/>
      <c r="Q51" s="84">
        <v>104</v>
      </c>
    </row>
    <row r="52" spans="1:17">
      <c r="A52" s="82" t="s">
        <v>189</v>
      </c>
      <c r="B52" s="85"/>
      <c r="C52" s="83">
        <v>3</v>
      </c>
      <c r="D52" s="83"/>
      <c r="E52" s="83">
        <v>10</v>
      </c>
      <c r="F52" s="83"/>
      <c r="G52" s="84">
        <v>13</v>
      </c>
      <c r="H52" s="84">
        <v>59</v>
      </c>
      <c r="I52" s="85"/>
      <c r="J52" s="83">
        <v>6</v>
      </c>
      <c r="K52" s="83"/>
      <c r="L52" s="83">
        <v>3</v>
      </c>
      <c r="M52" s="83"/>
      <c r="N52" s="84">
        <v>9</v>
      </c>
      <c r="O52" s="84">
        <v>41</v>
      </c>
      <c r="P52" s="85"/>
      <c r="Q52" s="84">
        <v>22</v>
      </c>
    </row>
    <row r="53" spans="1:17">
      <c r="A53" s="82" t="s">
        <v>181</v>
      </c>
      <c r="B53" s="85"/>
      <c r="C53" s="83">
        <v>3</v>
      </c>
      <c r="D53" s="83"/>
      <c r="E53" s="83">
        <v>15</v>
      </c>
      <c r="F53" s="83"/>
      <c r="G53" s="84">
        <v>18</v>
      </c>
      <c r="H53" s="84">
        <v>100</v>
      </c>
      <c r="I53" s="85"/>
      <c r="J53" s="83"/>
      <c r="K53" s="83"/>
      <c r="L53" s="83"/>
      <c r="M53" s="83"/>
      <c r="N53" s="84">
        <v>0</v>
      </c>
      <c r="O53" s="84">
        <v>0</v>
      </c>
      <c r="P53" s="85"/>
      <c r="Q53" s="84">
        <v>18</v>
      </c>
    </row>
    <row r="54" spans="1:17">
      <c r="A54" s="82" t="s">
        <v>180</v>
      </c>
      <c r="B54" s="85"/>
      <c r="C54" s="83"/>
      <c r="D54" s="83">
        <v>2</v>
      </c>
      <c r="E54" s="83"/>
      <c r="F54" s="83">
        <v>7</v>
      </c>
      <c r="G54" s="84">
        <v>9</v>
      </c>
      <c r="H54" s="84">
        <v>56</v>
      </c>
      <c r="I54" s="85"/>
      <c r="J54" s="83"/>
      <c r="K54" s="83">
        <v>4</v>
      </c>
      <c r="L54" s="83"/>
      <c r="M54" s="83">
        <v>3</v>
      </c>
      <c r="N54" s="84">
        <v>7</v>
      </c>
      <c r="O54" s="84">
        <v>44</v>
      </c>
      <c r="P54" s="85"/>
      <c r="Q54" s="84">
        <v>16</v>
      </c>
    </row>
    <row r="55" spans="1:17">
      <c r="A55" s="82" t="s">
        <v>182</v>
      </c>
      <c r="B55" s="85"/>
      <c r="C55" s="83">
        <v>2</v>
      </c>
      <c r="D55" s="83"/>
      <c r="E55" s="83">
        <v>5</v>
      </c>
      <c r="F55" s="83"/>
      <c r="G55" s="84">
        <v>7</v>
      </c>
      <c r="H55" s="84">
        <v>58</v>
      </c>
      <c r="I55" s="85"/>
      <c r="J55" s="83"/>
      <c r="K55" s="83"/>
      <c r="L55" s="83">
        <v>5</v>
      </c>
      <c r="M55" s="83"/>
      <c r="N55" s="84">
        <v>5</v>
      </c>
      <c r="O55" s="84">
        <v>42</v>
      </c>
      <c r="P55" s="85"/>
      <c r="Q55" s="84">
        <v>12</v>
      </c>
    </row>
    <row r="56" spans="1:17">
      <c r="A56" s="82" t="s">
        <v>179</v>
      </c>
      <c r="B56" s="85"/>
      <c r="C56" s="83">
        <v>1</v>
      </c>
      <c r="D56" s="83"/>
      <c r="E56" s="83">
        <v>5</v>
      </c>
      <c r="F56" s="83"/>
      <c r="G56" s="84">
        <v>6</v>
      </c>
      <c r="H56" s="84">
        <v>60</v>
      </c>
      <c r="I56" s="85"/>
      <c r="J56" s="83">
        <v>1</v>
      </c>
      <c r="K56" s="83"/>
      <c r="L56" s="83">
        <v>3</v>
      </c>
      <c r="M56" s="83"/>
      <c r="N56" s="84">
        <v>4</v>
      </c>
      <c r="O56" s="84">
        <v>40</v>
      </c>
      <c r="P56" s="85"/>
      <c r="Q56" s="84">
        <v>10</v>
      </c>
    </row>
    <row r="57" spans="1:17">
      <c r="A57" s="82" t="s">
        <v>190</v>
      </c>
      <c r="B57" s="85"/>
      <c r="C57" s="83"/>
      <c r="D57" s="83"/>
      <c r="E57" s="83">
        <v>4</v>
      </c>
      <c r="F57" s="83"/>
      <c r="G57" s="84">
        <v>4</v>
      </c>
      <c r="H57" s="84">
        <v>80</v>
      </c>
      <c r="I57" s="85"/>
      <c r="J57" s="83"/>
      <c r="K57" s="83"/>
      <c r="L57" s="83">
        <v>1</v>
      </c>
      <c r="M57" s="83"/>
      <c r="N57" s="84">
        <v>1</v>
      </c>
      <c r="O57" s="84">
        <v>20</v>
      </c>
      <c r="P57" s="85"/>
      <c r="Q57" s="84">
        <v>5</v>
      </c>
    </row>
    <row r="58" spans="1:17" ht="6.75" customHeight="1">
      <c r="A58" s="82"/>
      <c r="B58" s="85"/>
      <c r="C58" s="83"/>
      <c r="D58" s="83"/>
      <c r="E58" s="83"/>
      <c r="F58" s="83"/>
      <c r="G58" s="84"/>
      <c r="H58" s="84"/>
      <c r="I58" s="85"/>
      <c r="J58" s="83"/>
      <c r="K58" s="83"/>
      <c r="L58" s="83"/>
      <c r="M58" s="83"/>
      <c r="N58" s="84"/>
      <c r="O58" s="84"/>
      <c r="P58" s="85"/>
      <c r="Q58" s="84"/>
    </row>
    <row r="59" spans="1:17">
      <c r="A59" s="236" t="s">
        <v>192</v>
      </c>
      <c r="B59" s="54"/>
      <c r="C59" s="237">
        <v>28</v>
      </c>
      <c r="D59" s="238">
        <v>2</v>
      </c>
      <c r="E59" s="237">
        <v>96</v>
      </c>
      <c r="F59" s="238">
        <v>7</v>
      </c>
      <c r="G59" s="237">
        <v>133</v>
      </c>
      <c r="H59" s="238">
        <v>601</v>
      </c>
      <c r="I59" s="87"/>
      <c r="J59" s="238">
        <v>75</v>
      </c>
      <c r="K59" s="238">
        <v>4</v>
      </c>
      <c r="L59" s="238">
        <v>72</v>
      </c>
      <c r="M59" s="238">
        <v>3</v>
      </c>
      <c r="N59" s="238">
        <v>154</v>
      </c>
      <c r="O59" s="238">
        <v>599</v>
      </c>
      <c r="P59" s="87"/>
      <c r="Q59" s="237">
        <v>287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20.100000000000001" customHeight="1">
      <c r="A61" s="236" t="s">
        <v>90</v>
      </c>
      <c r="B61" s="54"/>
      <c r="C61" s="237">
        <v>2733</v>
      </c>
      <c r="D61" s="238">
        <v>113</v>
      </c>
      <c r="E61" s="237">
        <v>4582</v>
      </c>
      <c r="F61" s="238">
        <v>138</v>
      </c>
      <c r="G61" s="237">
        <v>7566</v>
      </c>
      <c r="H61" s="238">
        <v>95</v>
      </c>
      <c r="I61" s="87"/>
      <c r="J61" s="238">
        <v>148</v>
      </c>
      <c r="K61" s="238">
        <v>11</v>
      </c>
      <c r="L61" s="238">
        <v>203</v>
      </c>
      <c r="M61" s="238">
        <v>16</v>
      </c>
      <c r="N61" s="238">
        <v>378</v>
      </c>
      <c r="O61" s="238">
        <v>5</v>
      </c>
      <c r="P61" s="87"/>
      <c r="Q61" s="237">
        <v>7944</v>
      </c>
    </row>
    <row r="62" spans="1:17">
      <c r="A62" s="54"/>
    </row>
    <row r="63" spans="1:17" ht="12.95" customHeight="1">
      <c r="A63" s="88" t="s">
        <v>275</v>
      </c>
    </row>
    <row r="64" spans="1:17" ht="12.95" customHeight="1">
      <c r="A64" s="88" t="s">
        <v>274</v>
      </c>
    </row>
    <row r="65" spans="1:1" ht="12.95" customHeight="1">
      <c r="A65" s="88" t="s">
        <v>264</v>
      </c>
    </row>
    <row r="66" spans="1:1" ht="12.95" customHeight="1">
      <c r="A66" s="88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B56AA-6E72-442D-98A6-8CA27F88F6B6}">
  <sheetPr codeName="Hoja7"/>
  <dimension ref="A1:M38"/>
  <sheetViews>
    <sheetView view="pageBreakPreview" topLeftCell="A12" zoomScale="85" zoomScaleNormal="100" zoomScaleSheetLayoutView="85" workbookViewId="0">
      <selection activeCell="A38" sqref="A38"/>
    </sheetView>
  </sheetViews>
  <sheetFormatPr baseColWidth="10" defaultRowHeight="15"/>
  <cols>
    <col min="1" max="1" width="10.7109375" style="53" customWidth="1"/>
    <col min="2" max="2" width="6.285156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523" t="s">
        <v>280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54"/>
    </row>
    <row r="5" spans="1:13" ht="14.25" customHeight="1">
      <c r="A5" s="91" t="s">
        <v>204</v>
      </c>
      <c r="B5" s="91" t="s">
        <v>90</v>
      </c>
    </row>
    <row r="6" spans="1:13" ht="27" customHeight="1">
      <c r="A6" s="91" t="s">
        <v>283</v>
      </c>
      <c r="B6" s="92">
        <v>4720</v>
      </c>
    </row>
    <row r="7" spans="1:13" ht="27" customHeight="1">
      <c r="A7" s="91" t="s">
        <v>281</v>
      </c>
      <c r="B7" s="92">
        <v>2846</v>
      </c>
    </row>
    <row r="8" spans="1:13" ht="27" customHeight="1">
      <c r="A8" s="91" t="s">
        <v>284</v>
      </c>
      <c r="B8" s="91">
        <v>219</v>
      </c>
    </row>
    <row r="9" spans="1:13" ht="27" customHeight="1">
      <c r="A9" s="91" t="s">
        <v>282</v>
      </c>
      <c r="B9" s="91">
        <v>159</v>
      </c>
    </row>
    <row r="10" spans="1:13">
      <c r="A10" s="91" t="s">
        <v>90</v>
      </c>
      <c r="B10" s="92"/>
    </row>
    <row r="11" spans="1:13">
      <c r="A11" s="54"/>
    </row>
    <row r="31" spans="6:7" ht="19.5">
      <c r="F31" s="97" t="s">
        <v>266</v>
      </c>
      <c r="G31" s="98">
        <v>7944</v>
      </c>
    </row>
    <row r="36" spans="1:1" ht="9.9499999999999993" customHeight="1">
      <c r="A36" s="94" t="s">
        <v>275</v>
      </c>
    </row>
    <row r="37" spans="1:1" ht="9.9499999999999993" customHeight="1">
      <c r="A37" s="94" t="s">
        <v>264</v>
      </c>
    </row>
    <row r="38" spans="1:1" ht="9.9499999999999993" customHeight="1">
      <c r="A38" s="94" t="s">
        <v>265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6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C615D-1665-4C64-953F-C472FBFB6679}">
  <sheetPr codeName="Hoja8"/>
  <dimension ref="A1:M97"/>
  <sheetViews>
    <sheetView view="pageBreakPreview" topLeftCell="A3" zoomScale="130" zoomScaleNormal="100" zoomScaleSheetLayoutView="130" workbookViewId="0">
      <selection activeCell="O26" sqref="O26"/>
    </sheetView>
  </sheetViews>
  <sheetFormatPr baseColWidth="10" defaultRowHeight="15"/>
  <cols>
    <col min="1" max="1" width="10.7109375" style="250" customWidth="1"/>
    <col min="2" max="2" width="3.85546875" style="250" bestFit="1" customWidth="1"/>
    <col min="3" max="16384" width="11.42578125" style="53"/>
  </cols>
  <sheetData>
    <row r="1" spans="1:13">
      <c r="A1" s="468" t="s">
        <v>53</v>
      </c>
    </row>
    <row r="2" spans="1:13" ht="20.100000000000001" customHeight="1">
      <c r="A2" s="523" t="s">
        <v>287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</row>
    <row r="3" spans="1:13" ht="20.100000000000001" customHeight="1">
      <c r="A3" s="523" t="str">
        <f>UPPER(CONCATENATE("Noviembre 2023"))</f>
        <v>NOVIEMBRE 2023</v>
      </c>
      <c r="B3" s="523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</row>
    <row r="4" spans="1:13">
      <c r="A4" s="249"/>
    </row>
    <row r="5" spans="1:13">
      <c r="A5" s="251" t="s">
        <v>204</v>
      </c>
      <c r="B5" s="251" t="s">
        <v>90</v>
      </c>
    </row>
    <row r="6" spans="1:13" ht="5.0999999999999996" customHeight="1">
      <c r="A6" s="251" t="s">
        <v>74</v>
      </c>
      <c r="B6" s="252">
        <v>1150</v>
      </c>
    </row>
    <row r="7" spans="1:13" ht="5.0999999999999996" customHeight="1">
      <c r="A7" s="251" t="s">
        <v>61</v>
      </c>
      <c r="B7" s="252">
        <v>1021</v>
      </c>
    </row>
    <row r="8" spans="1:13" ht="5.0999999999999996" customHeight="1">
      <c r="A8" s="251" t="s">
        <v>75</v>
      </c>
      <c r="B8" s="251">
        <v>665</v>
      </c>
    </row>
    <row r="9" spans="1:13" ht="5.0999999999999996" customHeight="1">
      <c r="A9" s="251" t="s">
        <v>84</v>
      </c>
      <c r="B9" s="251">
        <v>570</v>
      </c>
    </row>
    <row r="10" spans="1:13" ht="5.0999999999999996" customHeight="1">
      <c r="A10" s="251" t="s">
        <v>69</v>
      </c>
      <c r="B10" s="251">
        <v>521</v>
      </c>
    </row>
    <row r="11" spans="1:13" ht="5.0999999999999996" customHeight="1">
      <c r="A11" s="251" t="s">
        <v>62</v>
      </c>
      <c r="B11" s="251">
        <v>477</v>
      </c>
      <c r="J11" s="522" t="s">
        <v>266</v>
      </c>
      <c r="K11" s="521">
        <v>7944</v>
      </c>
    </row>
    <row r="12" spans="1:13" ht="5.0999999999999996" customHeight="1">
      <c r="A12" s="251" t="s">
        <v>66</v>
      </c>
      <c r="B12" s="251">
        <v>474</v>
      </c>
      <c r="J12" s="522"/>
      <c r="K12" s="521"/>
    </row>
    <row r="13" spans="1:13" ht="5.0999999999999996" customHeight="1">
      <c r="A13" s="251" t="s">
        <v>63</v>
      </c>
      <c r="B13" s="251">
        <v>371</v>
      </c>
      <c r="J13" s="522"/>
      <c r="K13" s="521"/>
    </row>
    <row r="14" spans="1:13" ht="5.0999999999999996" customHeight="1">
      <c r="A14" s="251" t="s">
        <v>67</v>
      </c>
      <c r="B14" s="251">
        <v>338</v>
      </c>
    </row>
    <row r="15" spans="1:13" ht="5.0999999999999996" customHeight="1">
      <c r="A15" s="251" t="s">
        <v>85</v>
      </c>
      <c r="B15" s="251">
        <v>330</v>
      </c>
    </row>
    <row r="16" spans="1:13" ht="5.0999999999999996" customHeight="1">
      <c r="A16" s="251" t="s">
        <v>72</v>
      </c>
      <c r="B16" s="251">
        <v>272</v>
      </c>
    </row>
    <row r="17" spans="1:2" ht="5.0999999999999996" customHeight="1">
      <c r="A17" s="251" t="s">
        <v>80</v>
      </c>
      <c r="B17" s="251">
        <v>179</v>
      </c>
    </row>
    <row r="18" spans="1:2" ht="5.0999999999999996" customHeight="1">
      <c r="A18" s="251" t="s">
        <v>70</v>
      </c>
      <c r="B18" s="251">
        <v>157</v>
      </c>
    </row>
    <row r="19" spans="1:2" ht="5.0999999999999996" customHeight="1">
      <c r="A19" s="251" t="s">
        <v>78</v>
      </c>
      <c r="B19" s="251">
        <v>156</v>
      </c>
    </row>
    <row r="20" spans="1:2" ht="5.0999999999999996" customHeight="1">
      <c r="A20" s="251" t="s">
        <v>56</v>
      </c>
      <c r="B20" s="251">
        <v>139</v>
      </c>
    </row>
    <row r="21" spans="1:2" ht="5.0999999999999996" customHeight="1">
      <c r="A21" s="251" t="s">
        <v>71</v>
      </c>
      <c r="B21" s="251">
        <v>122</v>
      </c>
    </row>
    <row r="22" spans="1:2" ht="5.0999999999999996" customHeight="1">
      <c r="A22" s="251" t="s">
        <v>77</v>
      </c>
      <c r="B22" s="251">
        <v>112</v>
      </c>
    </row>
    <row r="23" spans="1:2" ht="5.0999999999999996" customHeight="1">
      <c r="A23" s="251" t="s">
        <v>188</v>
      </c>
      <c r="B23" s="251">
        <v>104</v>
      </c>
    </row>
    <row r="24" spans="1:2" ht="5.0999999999999996" customHeight="1">
      <c r="A24" s="251" t="s">
        <v>64</v>
      </c>
      <c r="B24" s="251">
        <v>93</v>
      </c>
    </row>
    <row r="25" spans="1:2" ht="5.0999999999999996" customHeight="1">
      <c r="A25" s="251" t="s">
        <v>79</v>
      </c>
      <c r="B25" s="251">
        <v>85</v>
      </c>
    </row>
    <row r="26" spans="1:2" ht="5.0999999999999996" customHeight="1">
      <c r="A26" s="251" t="s">
        <v>68</v>
      </c>
      <c r="B26" s="251">
        <v>85</v>
      </c>
    </row>
    <row r="27" spans="1:2" ht="5.0999999999999996" customHeight="1">
      <c r="A27" s="251" t="s">
        <v>81</v>
      </c>
      <c r="B27" s="251">
        <v>56</v>
      </c>
    </row>
    <row r="28" spans="1:2" ht="5.0999999999999996" customHeight="1">
      <c r="A28" s="251" t="s">
        <v>58</v>
      </c>
      <c r="B28" s="251">
        <v>55</v>
      </c>
    </row>
    <row r="29" spans="1:2" ht="5.0999999999999996" customHeight="1">
      <c r="A29" s="251" t="s">
        <v>73</v>
      </c>
      <c r="B29" s="251">
        <v>44</v>
      </c>
    </row>
    <row r="30" spans="1:2" ht="5.0999999999999996" customHeight="1">
      <c r="A30" s="251" t="s">
        <v>57</v>
      </c>
      <c r="B30" s="251">
        <v>38</v>
      </c>
    </row>
    <row r="31" spans="1:2" ht="5.0999999999999996" customHeight="1">
      <c r="A31" s="251" t="s">
        <v>86</v>
      </c>
      <c r="B31" s="251">
        <v>37</v>
      </c>
    </row>
    <row r="32" spans="1:2" ht="5.0999999999999996" customHeight="1">
      <c r="A32" s="251" t="s">
        <v>76</v>
      </c>
      <c r="B32" s="251">
        <v>33</v>
      </c>
    </row>
    <row r="33" spans="1:2" ht="5.0999999999999996" customHeight="1">
      <c r="A33" s="251" t="s">
        <v>183</v>
      </c>
      <c r="B33" s="251">
        <v>33</v>
      </c>
    </row>
    <row r="34" spans="1:2" ht="5.0999999999999996" customHeight="1">
      <c r="A34" s="251" t="s">
        <v>82</v>
      </c>
      <c r="B34" s="251">
        <v>29</v>
      </c>
    </row>
    <row r="35" spans="1:2" ht="5.0999999999999996" customHeight="1">
      <c r="A35" s="251" t="s">
        <v>184</v>
      </c>
      <c r="B35" s="251">
        <v>27</v>
      </c>
    </row>
    <row r="36" spans="1:2" ht="5.0999999999999996" customHeight="1">
      <c r="A36" s="251" t="s">
        <v>186</v>
      </c>
      <c r="B36" s="251">
        <v>26</v>
      </c>
    </row>
    <row r="37" spans="1:2" ht="5.0999999999999996" customHeight="1">
      <c r="A37" s="251" t="s">
        <v>189</v>
      </c>
      <c r="B37" s="251">
        <v>22</v>
      </c>
    </row>
    <row r="38" spans="1:2" ht="5.0999999999999996" customHeight="1">
      <c r="A38" s="251" t="s">
        <v>83</v>
      </c>
      <c r="B38" s="251">
        <v>20</v>
      </c>
    </row>
    <row r="39" spans="1:2" ht="5.0999999999999996" customHeight="1">
      <c r="A39" s="251" t="s">
        <v>181</v>
      </c>
      <c r="B39" s="251">
        <v>18</v>
      </c>
    </row>
    <row r="40" spans="1:2" ht="5.0999999999999996" customHeight="1">
      <c r="A40" s="251" t="s">
        <v>285</v>
      </c>
      <c r="B40" s="251">
        <v>16</v>
      </c>
    </row>
    <row r="41" spans="1:2" ht="5.0999999999999996" customHeight="1">
      <c r="A41" s="251" t="s">
        <v>182</v>
      </c>
      <c r="B41" s="251">
        <v>12</v>
      </c>
    </row>
    <row r="42" spans="1:2" ht="5.0999999999999996" customHeight="1">
      <c r="A42" s="251" t="s">
        <v>187</v>
      </c>
      <c r="B42" s="251">
        <v>11</v>
      </c>
    </row>
    <row r="43" spans="1:2" ht="5.0999999999999996" customHeight="1">
      <c r="A43" s="251" t="s">
        <v>65</v>
      </c>
      <c r="B43" s="251">
        <v>10</v>
      </c>
    </row>
    <row r="44" spans="1:2" ht="5.0999999999999996" customHeight="1">
      <c r="A44" s="251" t="s">
        <v>179</v>
      </c>
      <c r="B44" s="251">
        <v>10</v>
      </c>
    </row>
    <row r="45" spans="1:2" ht="5.0999999999999996" customHeight="1">
      <c r="A45" s="251" t="s">
        <v>55</v>
      </c>
      <c r="B45" s="251">
        <v>8</v>
      </c>
    </row>
    <row r="46" spans="1:2" ht="5.0999999999999996" customHeight="1">
      <c r="A46" s="251" t="s">
        <v>60</v>
      </c>
      <c r="B46" s="251">
        <v>8</v>
      </c>
    </row>
    <row r="47" spans="1:2" ht="5.0999999999999996" customHeight="1">
      <c r="A47" s="251" t="s">
        <v>286</v>
      </c>
      <c r="B47" s="251">
        <v>5</v>
      </c>
    </row>
    <row r="48" spans="1:2" ht="5.0999999999999996" customHeight="1">
      <c r="A48" s="251" t="s">
        <v>185</v>
      </c>
      <c r="B48" s="251">
        <v>3</v>
      </c>
    </row>
    <row r="49" spans="1:2" ht="5.0999999999999996" customHeight="1">
      <c r="A49" s="251" t="s">
        <v>59</v>
      </c>
      <c r="B49" s="251">
        <v>2</v>
      </c>
    </row>
    <row r="50" spans="1:2" ht="5.0999999999999996" customHeight="1">
      <c r="A50" s="251" t="s">
        <v>365</v>
      </c>
      <c r="B50" s="251">
        <v>0</v>
      </c>
    </row>
    <row r="51" spans="1:2" ht="5.0999999999999996" customHeight="1">
      <c r="A51" s="251" t="s">
        <v>366</v>
      </c>
      <c r="B51" s="252">
        <v>0</v>
      </c>
    </row>
    <row r="52" spans="1:2" ht="5.0999999999999996" customHeight="1">
      <c r="A52" s="472"/>
      <c r="B52" s="471"/>
    </row>
    <row r="53" spans="1:2" ht="5.0999999999999996" customHeight="1">
      <c r="A53" s="471"/>
      <c r="B53" s="471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467" t="s">
        <v>261</v>
      </c>
    </row>
    <row r="96" spans="1:1" ht="8.1" customHeight="1">
      <c r="A96" s="467" t="s">
        <v>264</v>
      </c>
    </row>
    <row r="97" spans="1:1" ht="8.1" customHeight="1">
      <c r="A97" s="467" t="s">
        <v>265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6846E-61AD-4CB4-A513-67CDE2FDAC0E}">
  <sheetPr codeName="Hoja9"/>
  <dimension ref="A1:Q76"/>
  <sheetViews>
    <sheetView view="pageBreakPreview" topLeftCell="A24" zoomScale="60" zoomScaleNormal="100" workbookViewId="0">
      <selection activeCell="A76" sqref="A76"/>
    </sheetView>
  </sheetViews>
  <sheetFormatPr baseColWidth="10" defaultRowHeight="15"/>
  <cols>
    <col min="1" max="1" width="67.855468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31" t="s">
        <v>290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</row>
    <row r="3" spans="1:17" ht="20.100000000000001" customHeight="1">
      <c r="A3" s="531" t="str">
        <f>UPPER(CONCATENATE("Noviembre 2023"))</f>
        <v>NOVIEMBRE 2023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</row>
    <row r="4" spans="1:17">
      <c r="A4" s="54"/>
    </row>
    <row r="5" spans="1:17">
      <c r="A5" s="524" t="s">
        <v>204</v>
      </c>
      <c r="B5" s="100"/>
      <c r="C5" s="524" t="s">
        <v>268</v>
      </c>
      <c r="D5" s="524"/>
      <c r="E5" s="524"/>
      <c r="F5" s="524"/>
      <c r="G5" s="524"/>
      <c r="H5" s="524"/>
      <c r="I5" s="100"/>
      <c r="J5" s="524" t="s">
        <v>269</v>
      </c>
      <c r="K5" s="524"/>
      <c r="L5" s="524"/>
      <c r="M5" s="524"/>
      <c r="N5" s="524"/>
      <c r="O5" s="524"/>
      <c r="P5" s="532"/>
      <c r="Q5" s="524" t="s">
        <v>90</v>
      </c>
    </row>
    <row r="6" spans="1:17">
      <c r="A6" s="524"/>
      <c r="B6" s="100"/>
      <c r="C6" s="524" t="s">
        <v>277</v>
      </c>
      <c r="D6" s="524"/>
      <c r="E6" s="524" t="s">
        <v>278</v>
      </c>
      <c r="F6" s="524"/>
      <c r="G6" s="524" t="s">
        <v>192</v>
      </c>
      <c r="H6" s="524" t="s">
        <v>270</v>
      </c>
      <c r="I6" s="100"/>
      <c r="J6" s="524" t="s">
        <v>277</v>
      </c>
      <c r="K6" s="524"/>
      <c r="L6" s="524" t="s">
        <v>278</v>
      </c>
      <c r="M6" s="524"/>
      <c r="N6" s="524" t="s">
        <v>192</v>
      </c>
      <c r="O6" s="524" t="s">
        <v>270</v>
      </c>
      <c r="P6" s="532"/>
      <c r="Q6" s="524"/>
    </row>
    <row r="7" spans="1:17">
      <c r="A7" s="524"/>
      <c r="B7" s="100"/>
      <c r="C7" s="90" t="s">
        <v>271</v>
      </c>
      <c r="D7" s="90" t="s">
        <v>272</v>
      </c>
      <c r="E7" s="90" t="s">
        <v>271</v>
      </c>
      <c r="F7" s="90" t="s">
        <v>272</v>
      </c>
      <c r="G7" s="524"/>
      <c r="H7" s="524"/>
      <c r="I7" s="100"/>
      <c r="J7" s="90" t="s">
        <v>271</v>
      </c>
      <c r="K7" s="90" t="s">
        <v>272</v>
      </c>
      <c r="L7" s="90" t="s">
        <v>271</v>
      </c>
      <c r="M7" s="90" t="s">
        <v>272</v>
      </c>
      <c r="N7" s="524"/>
      <c r="O7" s="524"/>
      <c r="P7" s="532"/>
      <c r="Q7" s="524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101" t="s">
        <v>122</v>
      </c>
      <c r="B9" s="55"/>
      <c r="C9" s="83"/>
      <c r="D9" s="83"/>
      <c r="E9" s="83">
        <v>1</v>
      </c>
      <c r="F9" s="83"/>
      <c r="G9" s="84">
        <v>1</v>
      </c>
      <c r="H9" s="84">
        <v>100</v>
      </c>
      <c r="I9" s="55"/>
      <c r="J9" s="83"/>
      <c r="K9" s="83"/>
      <c r="L9" s="83"/>
      <c r="M9" s="83"/>
      <c r="N9" s="84">
        <v>0</v>
      </c>
      <c r="O9" s="84">
        <v>0</v>
      </c>
      <c r="P9" s="55"/>
      <c r="Q9" s="84">
        <v>1</v>
      </c>
    </row>
    <row r="10" spans="1:17">
      <c r="A10" s="101" t="s">
        <v>226</v>
      </c>
      <c r="B10" s="55"/>
      <c r="C10" s="83">
        <v>31</v>
      </c>
      <c r="D10" s="83">
        <v>1</v>
      </c>
      <c r="E10" s="83">
        <v>40</v>
      </c>
      <c r="F10" s="83">
        <v>2</v>
      </c>
      <c r="G10" s="84">
        <v>74</v>
      </c>
      <c r="H10" s="84">
        <v>94</v>
      </c>
      <c r="I10" s="55"/>
      <c r="J10" s="83">
        <v>1</v>
      </c>
      <c r="K10" s="83"/>
      <c r="L10" s="83">
        <v>4</v>
      </c>
      <c r="M10" s="83"/>
      <c r="N10" s="84">
        <v>5</v>
      </c>
      <c r="O10" s="84">
        <v>6</v>
      </c>
      <c r="P10" s="55"/>
      <c r="Q10" s="84">
        <v>79</v>
      </c>
    </row>
    <row r="11" spans="1:17">
      <c r="A11" s="101" t="s">
        <v>256</v>
      </c>
      <c r="B11" s="55"/>
      <c r="C11" s="83"/>
      <c r="D11" s="83"/>
      <c r="E11" s="83"/>
      <c r="F11" s="83"/>
      <c r="G11" s="84">
        <v>0</v>
      </c>
      <c r="H11" s="84">
        <v>0</v>
      </c>
      <c r="I11" s="55"/>
      <c r="J11" s="83"/>
      <c r="K11" s="83"/>
      <c r="L11" s="83">
        <v>1</v>
      </c>
      <c r="M11" s="83"/>
      <c r="N11" s="84">
        <v>1</v>
      </c>
      <c r="O11" s="84">
        <v>100</v>
      </c>
      <c r="P11" s="55"/>
      <c r="Q11" s="84">
        <v>1</v>
      </c>
    </row>
    <row r="12" spans="1:17">
      <c r="A12" s="101" t="s">
        <v>230</v>
      </c>
      <c r="B12" s="55"/>
      <c r="C12" s="83">
        <v>7</v>
      </c>
      <c r="D12" s="83"/>
      <c r="E12" s="83">
        <v>25</v>
      </c>
      <c r="F12" s="83">
        <v>1</v>
      </c>
      <c r="G12" s="84">
        <v>33</v>
      </c>
      <c r="H12" s="84">
        <v>94</v>
      </c>
      <c r="I12" s="55"/>
      <c r="J12" s="83">
        <v>1</v>
      </c>
      <c r="K12" s="83"/>
      <c r="L12" s="83">
        <v>1</v>
      </c>
      <c r="M12" s="83"/>
      <c r="N12" s="84">
        <v>2</v>
      </c>
      <c r="O12" s="84">
        <v>6</v>
      </c>
      <c r="P12" s="55"/>
      <c r="Q12" s="84">
        <v>35</v>
      </c>
    </row>
    <row r="13" spans="1:17">
      <c r="A13" s="101" t="s">
        <v>243</v>
      </c>
      <c r="B13" s="55"/>
      <c r="C13" s="83">
        <v>3</v>
      </c>
      <c r="D13" s="83"/>
      <c r="E13" s="83">
        <v>4</v>
      </c>
      <c r="F13" s="83"/>
      <c r="G13" s="84">
        <v>7</v>
      </c>
      <c r="H13" s="84">
        <v>100</v>
      </c>
      <c r="I13" s="55"/>
      <c r="J13" s="83"/>
      <c r="K13" s="83"/>
      <c r="L13" s="83"/>
      <c r="M13" s="83"/>
      <c r="N13" s="84">
        <v>0</v>
      </c>
      <c r="O13" s="84">
        <v>0</v>
      </c>
      <c r="P13" s="55"/>
      <c r="Q13" s="84">
        <v>7</v>
      </c>
    </row>
    <row r="14" spans="1:17">
      <c r="A14" s="101" t="s">
        <v>217</v>
      </c>
      <c r="B14" s="55"/>
      <c r="C14" s="83">
        <v>62</v>
      </c>
      <c r="D14" s="83"/>
      <c r="E14" s="83">
        <v>108</v>
      </c>
      <c r="F14" s="83">
        <v>5</v>
      </c>
      <c r="G14" s="84">
        <v>175</v>
      </c>
      <c r="H14" s="84">
        <v>98</v>
      </c>
      <c r="I14" s="55"/>
      <c r="J14" s="83">
        <v>3</v>
      </c>
      <c r="K14" s="83"/>
      <c r="L14" s="83">
        <v>1</v>
      </c>
      <c r="M14" s="83"/>
      <c r="N14" s="84">
        <v>4</v>
      </c>
      <c r="O14" s="84">
        <v>2</v>
      </c>
      <c r="P14" s="55"/>
      <c r="Q14" s="84">
        <v>179</v>
      </c>
    </row>
    <row r="15" spans="1:17">
      <c r="A15" s="101" t="s">
        <v>215</v>
      </c>
      <c r="B15" s="55"/>
      <c r="C15" s="83">
        <v>118</v>
      </c>
      <c r="D15" s="83">
        <v>1</v>
      </c>
      <c r="E15" s="83">
        <v>114</v>
      </c>
      <c r="F15" s="83">
        <v>1</v>
      </c>
      <c r="G15" s="84">
        <v>234</v>
      </c>
      <c r="H15" s="84">
        <v>98</v>
      </c>
      <c r="I15" s="55"/>
      <c r="J15" s="83">
        <v>2</v>
      </c>
      <c r="K15" s="83"/>
      <c r="L15" s="83">
        <v>3</v>
      </c>
      <c r="M15" s="83"/>
      <c r="N15" s="84">
        <v>5</v>
      </c>
      <c r="O15" s="84">
        <v>2</v>
      </c>
      <c r="P15" s="55"/>
      <c r="Q15" s="84">
        <v>239</v>
      </c>
    </row>
    <row r="16" spans="1:17" ht="15" customHeight="1">
      <c r="A16" s="101" t="s">
        <v>231</v>
      </c>
      <c r="B16" s="55"/>
      <c r="C16" s="83">
        <v>7</v>
      </c>
      <c r="D16" s="83"/>
      <c r="E16" s="83">
        <v>23</v>
      </c>
      <c r="F16" s="83">
        <v>1</v>
      </c>
      <c r="G16" s="84">
        <v>31</v>
      </c>
      <c r="H16" s="84">
        <v>94</v>
      </c>
      <c r="I16" s="55"/>
      <c r="J16" s="83"/>
      <c r="K16" s="83"/>
      <c r="L16" s="83">
        <v>2</v>
      </c>
      <c r="M16" s="83"/>
      <c r="N16" s="84">
        <v>2</v>
      </c>
      <c r="O16" s="84">
        <v>6</v>
      </c>
      <c r="P16" s="55"/>
      <c r="Q16" s="84">
        <v>33</v>
      </c>
    </row>
    <row r="17" spans="1:17">
      <c r="A17" s="101" t="s">
        <v>130</v>
      </c>
      <c r="B17" s="55"/>
      <c r="C17" s="83"/>
      <c r="D17" s="83"/>
      <c r="E17" s="83">
        <v>1</v>
      </c>
      <c r="F17" s="83"/>
      <c r="G17" s="84">
        <v>1</v>
      </c>
      <c r="H17" s="84">
        <v>100</v>
      </c>
      <c r="I17" s="55"/>
      <c r="J17" s="83"/>
      <c r="K17" s="83"/>
      <c r="L17" s="83"/>
      <c r="M17" s="83"/>
      <c r="N17" s="84">
        <v>0</v>
      </c>
      <c r="O17" s="84">
        <v>0</v>
      </c>
      <c r="P17" s="55"/>
      <c r="Q17" s="84">
        <v>1</v>
      </c>
    </row>
    <row r="18" spans="1:17">
      <c r="A18" s="101" t="s">
        <v>216</v>
      </c>
      <c r="B18" s="55"/>
      <c r="C18" s="83">
        <v>66</v>
      </c>
      <c r="D18" s="83">
        <v>4</v>
      </c>
      <c r="E18" s="83">
        <v>104</v>
      </c>
      <c r="F18" s="83">
        <v>6</v>
      </c>
      <c r="G18" s="84">
        <v>180</v>
      </c>
      <c r="H18" s="84">
        <v>93</v>
      </c>
      <c r="I18" s="55"/>
      <c r="J18" s="83">
        <v>3</v>
      </c>
      <c r="K18" s="83"/>
      <c r="L18" s="83">
        <v>10</v>
      </c>
      <c r="M18" s="83"/>
      <c r="N18" s="84">
        <v>13</v>
      </c>
      <c r="O18" s="84">
        <v>7</v>
      </c>
      <c r="P18" s="55"/>
      <c r="Q18" s="84">
        <v>193</v>
      </c>
    </row>
    <row r="19" spans="1:17">
      <c r="A19" s="101" t="s">
        <v>247</v>
      </c>
      <c r="B19" s="55"/>
      <c r="C19" s="83"/>
      <c r="D19" s="83"/>
      <c r="E19" s="83"/>
      <c r="F19" s="83">
        <v>3</v>
      </c>
      <c r="G19" s="84">
        <v>3</v>
      </c>
      <c r="H19" s="84">
        <v>100</v>
      </c>
      <c r="I19" s="55"/>
      <c r="J19" s="83"/>
      <c r="K19" s="83"/>
      <c r="L19" s="83"/>
      <c r="M19" s="83"/>
      <c r="N19" s="84">
        <v>0</v>
      </c>
      <c r="O19" s="84">
        <v>0</v>
      </c>
      <c r="P19" s="55"/>
      <c r="Q19" s="84">
        <v>3</v>
      </c>
    </row>
    <row r="20" spans="1:17">
      <c r="A20" s="101" t="s">
        <v>237</v>
      </c>
      <c r="B20" s="55"/>
      <c r="C20" s="83">
        <v>5</v>
      </c>
      <c r="D20" s="83"/>
      <c r="E20" s="83">
        <v>7</v>
      </c>
      <c r="F20" s="83"/>
      <c r="G20" s="84">
        <v>12</v>
      </c>
      <c r="H20" s="84">
        <v>100</v>
      </c>
      <c r="I20" s="55"/>
      <c r="J20" s="83"/>
      <c r="K20" s="83"/>
      <c r="L20" s="83"/>
      <c r="M20" s="83"/>
      <c r="N20" s="84">
        <v>0</v>
      </c>
      <c r="O20" s="84">
        <v>0</v>
      </c>
      <c r="P20" s="55"/>
      <c r="Q20" s="84">
        <v>12</v>
      </c>
    </row>
    <row r="21" spans="1:17">
      <c r="A21" s="101" t="s">
        <v>239</v>
      </c>
      <c r="B21" s="55"/>
      <c r="C21" s="83">
        <v>1</v>
      </c>
      <c r="D21" s="83"/>
      <c r="E21" s="83">
        <v>5</v>
      </c>
      <c r="F21" s="83">
        <v>1</v>
      </c>
      <c r="G21" s="84">
        <v>7</v>
      </c>
      <c r="H21" s="84">
        <v>78</v>
      </c>
      <c r="I21" s="55"/>
      <c r="J21" s="83">
        <v>1</v>
      </c>
      <c r="K21" s="83"/>
      <c r="L21" s="83">
        <v>1</v>
      </c>
      <c r="M21" s="83"/>
      <c r="N21" s="84">
        <v>2</v>
      </c>
      <c r="O21" s="84">
        <v>22</v>
      </c>
      <c r="P21" s="55"/>
      <c r="Q21" s="84">
        <v>9</v>
      </c>
    </row>
    <row r="22" spans="1:17">
      <c r="A22" s="101" t="s">
        <v>223</v>
      </c>
      <c r="B22" s="55"/>
      <c r="C22" s="83">
        <v>70</v>
      </c>
      <c r="D22" s="83"/>
      <c r="E22" s="83">
        <v>62</v>
      </c>
      <c r="F22" s="83"/>
      <c r="G22" s="84">
        <v>132</v>
      </c>
      <c r="H22" s="84">
        <v>99</v>
      </c>
      <c r="I22" s="55"/>
      <c r="J22" s="83"/>
      <c r="K22" s="83"/>
      <c r="L22" s="83">
        <v>1</v>
      </c>
      <c r="M22" s="83"/>
      <c r="N22" s="84">
        <v>1</v>
      </c>
      <c r="O22" s="84">
        <v>1</v>
      </c>
      <c r="P22" s="55"/>
      <c r="Q22" s="84">
        <v>133</v>
      </c>
    </row>
    <row r="23" spans="1:17">
      <c r="A23" s="101" t="s">
        <v>234</v>
      </c>
      <c r="B23" s="55"/>
      <c r="C23" s="83">
        <v>6</v>
      </c>
      <c r="D23" s="83">
        <v>4</v>
      </c>
      <c r="E23" s="83">
        <v>13</v>
      </c>
      <c r="F23" s="83"/>
      <c r="G23" s="84">
        <v>23</v>
      </c>
      <c r="H23" s="84">
        <v>100</v>
      </c>
      <c r="I23" s="55"/>
      <c r="J23" s="83"/>
      <c r="K23" s="83"/>
      <c r="L23" s="83"/>
      <c r="M23" s="83"/>
      <c r="N23" s="84">
        <v>0</v>
      </c>
      <c r="O23" s="84">
        <v>0</v>
      </c>
      <c r="P23" s="55"/>
      <c r="Q23" s="84">
        <v>23</v>
      </c>
    </row>
    <row r="24" spans="1:17">
      <c r="A24" s="101" t="s">
        <v>221</v>
      </c>
      <c r="B24" s="55"/>
      <c r="C24" s="83">
        <v>41</v>
      </c>
      <c r="D24" s="83">
        <v>1</v>
      </c>
      <c r="E24" s="83">
        <v>100</v>
      </c>
      <c r="F24" s="83">
        <v>2</v>
      </c>
      <c r="G24" s="84">
        <v>144</v>
      </c>
      <c r="H24" s="84">
        <v>96</v>
      </c>
      <c r="I24" s="55"/>
      <c r="J24" s="83">
        <v>3</v>
      </c>
      <c r="K24" s="83"/>
      <c r="L24" s="83">
        <v>2</v>
      </c>
      <c r="M24" s="83">
        <v>1</v>
      </c>
      <c r="N24" s="84">
        <v>6</v>
      </c>
      <c r="O24" s="84">
        <v>4</v>
      </c>
      <c r="P24" s="55"/>
      <c r="Q24" s="84">
        <v>150</v>
      </c>
    </row>
    <row r="25" spans="1:17">
      <c r="A25" s="101" t="s">
        <v>253</v>
      </c>
      <c r="B25" s="55"/>
      <c r="C25" s="83">
        <v>1</v>
      </c>
      <c r="D25" s="83"/>
      <c r="E25" s="83"/>
      <c r="F25" s="83"/>
      <c r="G25" s="84">
        <v>1</v>
      </c>
      <c r="H25" s="84">
        <v>100</v>
      </c>
      <c r="I25" s="55"/>
      <c r="J25" s="83"/>
      <c r="K25" s="83"/>
      <c r="L25" s="83"/>
      <c r="M25" s="83"/>
      <c r="N25" s="84">
        <v>0</v>
      </c>
      <c r="O25" s="84">
        <v>0</v>
      </c>
      <c r="P25" s="55"/>
      <c r="Q25" s="84">
        <v>1</v>
      </c>
    </row>
    <row r="26" spans="1:17">
      <c r="A26" s="101" t="s">
        <v>246</v>
      </c>
      <c r="B26" s="55"/>
      <c r="C26" s="83"/>
      <c r="D26" s="83"/>
      <c r="E26" s="83">
        <v>3</v>
      </c>
      <c r="F26" s="83"/>
      <c r="G26" s="84">
        <v>3</v>
      </c>
      <c r="H26" s="84">
        <v>100</v>
      </c>
      <c r="I26" s="55"/>
      <c r="J26" s="83"/>
      <c r="K26" s="83"/>
      <c r="L26" s="83"/>
      <c r="M26" s="83"/>
      <c r="N26" s="84">
        <v>0</v>
      </c>
      <c r="O26" s="84">
        <v>0</v>
      </c>
      <c r="P26" s="55"/>
      <c r="Q26" s="84">
        <v>3</v>
      </c>
    </row>
    <row r="27" spans="1:17">
      <c r="A27" s="101" t="s">
        <v>238</v>
      </c>
      <c r="B27" s="55"/>
      <c r="C27" s="83">
        <v>7</v>
      </c>
      <c r="D27" s="83"/>
      <c r="E27" s="83">
        <v>2</v>
      </c>
      <c r="F27" s="83"/>
      <c r="G27" s="84">
        <v>9</v>
      </c>
      <c r="H27" s="84">
        <v>90</v>
      </c>
      <c r="I27" s="55"/>
      <c r="J27" s="83"/>
      <c r="K27" s="83"/>
      <c r="L27" s="83">
        <v>1</v>
      </c>
      <c r="M27" s="83"/>
      <c r="N27" s="84">
        <v>1</v>
      </c>
      <c r="O27" s="84">
        <v>10</v>
      </c>
      <c r="P27" s="55"/>
      <c r="Q27" s="84">
        <v>10</v>
      </c>
    </row>
    <row r="28" spans="1:17">
      <c r="A28" s="101" t="s">
        <v>251</v>
      </c>
      <c r="B28" s="55"/>
      <c r="C28" s="83"/>
      <c r="D28" s="83"/>
      <c r="E28" s="83">
        <v>1</v>
      </c>
      <c r="F28" s="83"/>
      <c r="G28" s="84">
        <v>1</v>
      </c>
      <c r="H28" s="84">
        <v>100</v>
      </c>
      <c r="I28" s="55"/>
      <c r="J28" s="83"/>
      <c r="K28" s="83"/>
      <c r="L28" s="83"/>
      <c r="M28" s="83"/>
      <c r="N28" s="84">
        <v>0</v>
      </c>
      <c r="O28" s="84">
        <v>0</v>
      </c>
      <c r="P28" s="55"/>
      <c r="Q28" s="84">
        <v>1</v>
      </c>
    </row>
    <row r="29" spans="1:17">
      <c r="A29" s="101" t="s">
        <v>257</v>
      </c>
      <c r="B29" s="55"/>
      <c r="C29" s="83">
        <v>1</v>
      </c>
      <c r="D29" s="83"/>
      <c r="E29" s="83"/>
      <c r="F29" s="83"/>
      <c r="G29" s="84">
        <v>1</v>
      </c>
      <c r="H29" s="84">
        <v>100</v>
      </c>
      <c r="I29" s="55"/>
      <c r="J29" s="83"/>
      <c r="K29" s="83"/>
      <c r="L29" s="83"/>
      <c r="M29" s="83"/>
      <c r="N29" s="84">
        <v>0</v>
      </c>
      <c r="O29" s="84">
        <v>0</v>
      </c>
      <c r="P29" s="55"/>
      <c r="Q29" s="84">
        <v>1</v>
      </c>
    </row>
    <row r="30" spans="1:17">
      <c r="A30" s="101" t="s">
        <v>260</v>
      </c>
      <c r="B30" s="55"/>
      <c r="C30" s="83"/>
      <c r="D30" s="83"/>
      <c r="E30" s="83"/>
      <c r="F30" s="83"/>
      <c r="G30" s="84">
        <v>0</v>
      </c>
      <c r="H30" s="84">
        <v>0</v>
      </c>
      <c r="I30" s="55"/>
      <c r="J30" s="83"/>
      <c r="K30" s="83"/>
      <c r="L30" s="83">
        <v>1</v>
      </c>
      <c r="M30" s="83"/>
      <c r="N30" s="84">
        <v>1</v>
      </c>
      <c r="O30" s="84">
        <v>100</v>
      </c>
      <c r="P30" s="55"/>
      <c r="Q30" s="84">
        <v>1</v>
      </c>
    </row>
    <row r="31" spans="1:17">
      <c r="A31" s="101" t="s">
        <v>245</v>
      </c>
      <c r="B31" s="55"/>
      <c r="C31" s="83"/>
      <c r="D31" s="83"/>
      <c r="E31" s="83">
        <v>4</v>
      </c>
      <c r="F31" s="83"/>
      <c r="G31" s="84">
        <v>4</v>
      </c>
      <c r="H31" s="84">
        <v>100</v>
      </c>
      <c r="I31" s="55"/>
      <c r="J31" s="83"/>
      <c r="K31" s="83"/>
      <c r="L31" s="83"/>
      <c r="M31" s="83"/>
      <c r="N31" s="84">
        <v>0</v>
      </c>
      <c r="O31" s="84">
        <v>0</v>
      </c>
      <c r="P31" s="55"/>
      <c r="Q31" s="84">
        <v>4</v>
      </c>
    </row>
    <row r="32" spans="1:17">
      <c r="A32" s="101" t="s">
        <v>240</v>
      </c>
      <c r="B32" s="55"/>
      <c r="C32" s="83">
        <v>2</v>
      </c>
      <c r="D32" s="83"/>
      <c r="E32" s="83">
        <v>7</v>
      </c>
      <c r="F32" s="83"/>
      <c r="G32" s="84">
        <v>9</v>
      </c>
      <c r="H32" s="84">
        <v>100</v>
      </c>
      <c r="I32" s="55"/>
      <c r="J32" s="83"/>
      <c r="K32" s="83"/>
      <c r="L32" s="83"/>
      <c r="M32" s="83"/>
      <c r="N32" s="84">
        <v>0</v>
      </c>
      <c r="O32" s="84">
        <v>0</v>
      </c>
      <c r="P32" s="55"/>
      <c r="Q32" s="84">
        <v>9</v>
      </c>
    </row>
    <row r="33" spans="1:17">
      <c r="A33" s="101" t="s">
        <v>254</v>
      </c>
      <c r="B33" s="55"/>
      <c r="C33" s="83"/>
      <c r="D33" s="83"/>
      <c r="E33" s="83">
        <v>1</v>
      </c>
      <c r="F33" s="83"/>
      <c r="G33" s="84">
        <v>1</v>
      </c>
      <c r="H33" s="84">
        <v>100</v>
      </c>
      <c r="I33" s="55"/>
      <c r="J33" s="83"/>
      <c r="K33" s="83"/>
      <c r="L33" s="83"/>
      <c r="M33" s="83"/>
      <c r="N33" s="84">
        <v>0</v>
      </c>
      <c r="O33" s="84">
        <v>0</v>
      </c>
      <c r="P33" s="55"/>
      <c r="Q33" s="84">
        <v>1</v>
      </c>
    </row>
    <row r="34" spans="1:17">
      <c r="A34" s="101" t="s">
        <v>147</v>
      </c>
      <c r="B34" s="55"/>
      <c r="C34" s="83">
        <v>170</v>
      </c>
      <c r="D34" s="83">
        <v>2</v>
      </c>
      <c r="E34" s="83">
        <v>328</v>
      </c>
      <c r="F34" s="83">
        <v>4</v>
      </c>
      <c r="G34" s="84">
        <v>504</v>
      </c>
      <c r="H34" s="84">
        <v>96</v>
      </c>
      <c r="I34" s="55"/>
      <c r="J34" s="83">
        <v>6</v>
      </c>
      <c r="K34" s="83">
        <v>2</v>
      </c>
      <c r="L34" s="83">
        <v>9</v>
      </c>
      <c r="M34" s="83">
        <v>3</v>
      </c>
      <c r="N34" s="84">
        <v>20</v>
      </c>
      <c r="O34" s="84">
        <v>4</v>
      </c>
      <c r="P34" s="55"/>
      <c r="Q34" s="84">
        <v>524</v>
      </c>
    </row>
    <row r="35" spans="1:17">
      <c r="A35" s="101" t="s">
        <v>225</v>
      </c>
      <c r="B35" s="55"/>
      <c r="C35" s="83">
        <v>13</v>
      </c>
      <c r="D35" s="83"/>
      <c r="E35" s="83">
        <v>78</v>
      </c>
      <c r="F35" s="83"/>
      <c r="G35" s="84">
        <v>91</v>
      </c>
      <c r="H35" s="84">
        <v>94</v>
      </c>
      <c r="I35" s="55"/>
      <c r="J35" s="83">
        <v>3</v>
      </c>
      <c r="K35" s="83"/>
      <c r="L35" s="83">
        <v>3</v>
      </c>
      <c r="M35" s="83"/>
      <c r="N35" s="84">
        <v>6</v>
      </c>
      <c r="O35" s="84">
        <v>6</v>
      </c>
      <c r="P35" s="55"/>
      <c r="Q35" s="84">
        <v>97</v>
      </c>
    </row>
    <row r="36" spans="1:17">
      <c r="A36" s="101" t="s">
        <v>220</v>
      </c>
      <c r="B36" s="55"/>
      <c r="C36" s="83">
        <v>43</v>
      </c>
      <c r="D36" s="83">
        <v>3</v>
      </c>
      <c r="E36" s="83">
        <v>105</v>
      </c>
      <c r="F36" s="83">
        <v>8</v>
      </c>
      <c r="G36" s="84">
        <v>159</v>
      </c>
      <c r="H36" s="84">
        <v>99</v>
      </c>
      <c r="I36" s="55"/>
      <c r="J36" s="83">
        <v>1</v>
      </c>
      <c r="K36" s="83"/>
      <c r="L36" s="83"/>
      <c r="M36" s="83"/>
      <c r="N36" s="84">
        <v>1</v>
      </c>
      <c r="O36" s="84">
        <v>1</v>
      </c>
      <c r="P36" s="55"/>
      <c r="Q36" s="84">
        <v>160</v>
      </c>
    </row>
    <row r="37" spans="1:17">
      <c r="A37" s="101" t="s">
        <v>213</v>
      </c>
      <c r="B37" s="55"/>
      <c r="C37" s="83">
        <v>151</v>
      </c>
      <c r="D37" s="83">
        <v>13</v>
      </c>
      <c r="E37" s="83">
        <v>177</v>
      </c>
      <c r="F37" s="83">
        <v>2</v>
      </c>
      <c r="G37" s="84">
        <v>343</v>
      </c>
      <c r="H37" s="84">
        <v>98</v>
      </c>
      <c r="I37" s="55"/>
      <c r="J37" s="83">
        <v>2</v>
      </c>
      <c r="K37" s="83">
        <v>1</v>
      </c>
      <c r="L37" s="83">
        <v>5</v>
      </c>
      <c r="M37" s="83"/>
      <c r="N37" s="84">
        <v>8</v>
      </c>
      <c r="O37" s="84">
        <v>2</v>
      </c>
      <c r="P37" s="55"/>
      <c r="Q37" s="84">
        <v>351</v>
      </c>
    </row>
    <row r="38" spans="1:17">
      <c r="A38" s="101" t="s">
        <v>218</v>
      </c>
      <c r="B38" s="55"/>
      <c r="C38" s="83">
        <v>76</v>
      </c>
      <c r="D38" s="83">
        <v>2</v>
      </c>
      <c r="E38" s="83">
        <v>78</v>
      </c>
      <c r="F38" s="83">
        <v>1</v>
      </c>
      <c r="G38" s="84">
        <v>157</v>
      </c>
      <c r="H38" s="84">
        <v>95</v>
      </c>
      <c r="I38" s="55"/>
      <c r="J38" s="83">
        <v>4</v>
      </c>
      <c r="K38" s="83"/>
      <c r="L38" s="83">
        <v>3</v>
      </c>
      <c r="M38" s="83">
        <v>1</v>
      </c>
      <c r="N38" s="84">
        <v>8</v>
      </c>
      <c r="O38" s="84">
        <v>5</v>
      </c>
      <c r="P38" s="55"/>
      <c r="Q38" s="84">
        <v>165</v>
      </c>
    </row>
    <row r="39" spans="1:17">
      <c r="A39" s="101" t="s">
        <v>210</v>
      </c>
      <c r="B39" s="55"/>
      <c r="C39" s="83">
        <v>123</v>
      </c>
      <c r="D39" s="83">
        <v>3</v>
      </c>
      <c r="E39" s="83">
        <v>271</v>
      </c>
      <c r="F39" s="83">
        <v>11</v>
      </c>
      <c r="G39" s="84">
        <v>408</v>
      </c>
      <c r="H39" s="84">
        <v>93</v>
      </c>
      <c r="I39" s="55"/>
      <c r="J39" s="83">
        <v>13</v>
      </c>
      <c r="K39" s="83">
        <v>2</v>
      </c>
      <c r="L39" s="83">
        <v>13</v>
      </c>
      <c r="M39" s="83">
        <v>1</v>
      </c>
      <c r="N39" s="84">
        <v>29</v>
      </c>
      <c r="O39" s="84">
        <v>7</v>
      </c>
      <c r="P39" s="55"/>
      <c r="Q39" s="84">
        <v>437</v>
      </c>
    </row>
    <row r="40" spans="1:17">
      <c r="A40" s="101" t="s">
        <v>258</v>
      </c>
      <c r="B40" s="55"/>
      <c r="C40" s="83"/>
      <c r="D40" s="83"/>
      <c r="E40" s="83">
        <v>1</v>
      </c>
      <c r="F40" s="83"/>
      <c r="G40" s="84">
        <v>1</v>
      </c>
      <c r="H40" s="84">
        <v>100</v>
      </c>
      <c r="I40" s="55"/>
      <c r="J40" s="83"/>
      <c r="K40" s="83"/>
      <c r="L40" s="83"/>
      <c r="M40" s="83"/>
      <c r="N40" s="84">
        <v>0</v>
      </c>
      <c r="O40" s="84">
        <v>0</v>
      </c>
      <c r="P40" s="55"/>
      <c r="Q40" s="84">
        <v>1</v>
      </c>
    </row>
    <row r="41" spans="1:17">
      <c r="A41" s="101" t="s">
        <v>205</v>
      </c>
      <c r="B41" s="55"/>
      <c r="C41" s="83">
        <v>484</v>
      </c>
      <c r="D41" s="83">
        <v>26</v>
      </c>
      <c r="E41" s="83">
        <v>981</v>
      </c>
      <c r="F41" s="83">
        <v>40</v>
      </c>
      <c r="G41" s="86">
        <v>1531</v>
      </c>
      <c r="H41" s="84">
        <v>96</v>
      </c>
      <c r="I41" s="55"/>
      <c r="J41" s="83">
        <v>14</v>
      </c>
      <c r="K41" s="83">
        <v>3</v>
      </c>
      <c r="L41" s="83">
        <v>40</v>
      </c>
      <c r="M41" s="83">
        <v>2</v>
      </c>
      <c r="N41" s="84">
        <v>59</v>
      </c>
      <c r="O41" s="84">
        <v>4</v>
      </c>
      <c r="P41" s="55"/>
      <c r="Q41" s="86">
        <v>1590</v>
      </c>
    </row>
    <row r="42" spans="1:17">
      <c r="A42" s="101" t="s">
        <v>250</v>
      </c>
      <c r="B42" s="55"/>
      <c r="C42" s="83"/>
      <c r="D42" s="83"/>
      <c r="E42" s="83">
        <v>1</v>
      </c>
      <c r="F42" s="83"/>
      <c r="G42" s="84">
        <v>1</v>
      </c>
      <c r="H42" s="84">
        <v>100</v>
      </c>
      <c r="I42" s="55"/>
      <c r="J42" s="83"/>
      <c r="K42" s="83"/>
      <c r="L42" s="83"/>
      <c r="M42" s="83"/>
      <c r="N42" s="84">
        <v>0</v>
      </c>
      <c r="O42" s="84">
        <v>0</v>
      </c>
      <c r="P42" s="55"/>
      <c r="Q42" s="84">
        <v>1</v>
      </c>
    </row>
    <row r="43" spans="1:17">
      <c r="A43" s="101" t="s">
        <v>212</v>
      </c>
      <c r="B43" s="55"/>
      <c r="C43" s="83">
        <v>87</v>
      </c>
      <c r="D43" s="83">
        <v>7</v>
      </c>
      <c r="E43" s="83">
        <v>292</v>
      </c>
      <c r="F43" s="83">
        <v>13</v>
      </c>
      <c r="G43" s="84">
        <v>399</v>
      </c>
      <c r="H43" s="84">
        <v>96</v>
      </c>
      <c r="I43" s="55"/>
      <c r="J43" s="83">
        <v>7</v>
      </c>
      <c r="K43" s="83"/>
      <c r="L43" s="83">
        <v>5</v>
      </c>
      <c r="M43" s="83">
        <v>4</v>
      </c>
      <c r="N43" s="84">
        <v>16</v>
      </c>
      <c r="O43" s="84">
        <v>4</v>
      </c>
      <c r="P43" s="55"/>
      <c r="Q43" s="84">
        <v>415</v>
      </c>
    </row>
    <row r="44" spans="1:17">
      <c r="A44" s="101" t="s">
        <v>249</v>
      </c>
      <c r="B44" s="55"/>
      <c r="C44" s="83"/>
      <c r="D44" s="83"/>
      <c r="E44" s="83">
        <v>1</v>
      </c>
      <c r="F44" s="83"/>
      <c r="G44" s="84">
        <v>1</v>
      </c>
      <c r="H44" s="84">
        <v>100</v>
      </c>
      <c r="I44" s="55"/>
      <c r="J44" s="83"/>
      <c r="K44" s="83"/>
      <c r="L44" s="83"/>
      <c r="M44" s="83"/>
      <c r="N44" s="84">
        <v>0</v>
      </c>
      <c r="O44" s="84">
        <v>0</v>
      </c>
      <c r="P44" s="55"/>
      <c r="Q44" s="84">
        <v>1</v>
      </c>
    </row>
    <row r="45" spans="1:17">
      <c r="A45" s="101" t="s">
        <v>241</v>
      </c>
      <c r="B45" s="55"/>
      <c r="C45" s="83">
        <v>4</v>
      </c>
      <c r="D45" s="83"/>
      <c r="E45" s="83">
        <v>5</v>
      </c>
      <c r="F45" s="83"/>
      <c r="G45" s="84">
        <v>9</v>
      </c>
      <c r="H45" s="84">
        <v>100</v>
      </c>
      <c r="I45" s="55"/>
      <c r="J45" s="83"/>
      <c r="K45" s="83"/>
      <c r="L45" s="83"/>
      <c r="M45" s="83"/>
      <c r="N45" s="84">
        <v>0</v>
      </c>
      <c r="O45" s="84">
        <v>0</v>
      </c>
      <c r="P45" s="55"/>
      <c r="Q45" s="84">
        <v>9</v>
      </c>
    </row>
    <row r="46" spans="1:17">
      <c r="A46" s="101" t="s">
        <v>242</v>
      </c>
      <c r="B46" s="55"/>
      <c r="C46" s="83">
        <v>3</v>
      </c>
      <c r="D46" s="83"/>
      <c r="E46" s="83">
        <v>5</v>
      </c>
      <c r="F46" s="83"/>
      <c r="G46" s="84">
        <v>8</v>
      </c>
      <c r="H46" s="84">
        <v>100</v>
      </c>
      <c r="I46" s="55"/>
      <c r="J46" s="83"/>
      <c r="K46" s="83"/>
      <c r="L46" s="83"/>
      <c r="M46" s="83"/>
      <c r="N46" s="84">
        <v>0</v>
      </c>
      <c r="O46" s="84">
        <v>0</v>
      </c>
      <c r="P46" s="55"/>
      <c r="Q46" s="84">
        <v>8</v>
      </c>
    </row>
    <row r="47" spans="1:17">
      <c r="A47" s="101" t="s">
        <v>248</v>
      </c>
      <c r="B47" s="55"/>
      <c r="C47" s="83"/>
      <c r="D47" s="83"/>
      <c r="E47" s="83">
        <v>2</v>
      </c>
      <c r="F47" s="83"/>
      <c r="G47" s="84">
        <v>2</v>
      </c>
      <c r="H47" s="84">
        <v>100</v>
      </c>
      <c r="I47" s="55"/>
      <c r="J47" s="83"/>
      <c r="K47" s="83"/>
      <c r="L47" s="83"/>
      <c r="M47" s="83"/>
      <c r="N47" s="84">
        <v>0</v>
      </c>
      <c r="O47" s="84">
        <v>0</v>
      </c>
      <c r="P47" s="55"/>
      <c r="Q47" s="84">
        <v>2</v>
      </c>
    </row>
    <row r="48" spans="1:17">
      <c r="A48" s="101" t="s">
        <v>229</v>
      </c>
      <c r="B48" s="55"/>
      <c r="C48" s="83">
        <v>22</v>
      </c>
      <c r="D48" s="83"/>
      <c r="E48" s="83">
        <v>18</v>
      </c>
      <c r="F48" s="83"/>
      <c r="G48" s="84">
        <v>40</v>
      </c>
      <c r="H48" s="84">
        <v>100</v>
      </c>
      <c r="I48" s="55"/>
      <c r="J48" s="83"/>
      <c r="K48" s="83"/>
      <c r="L48" s="83"/>
      <c r="M48" s="83"/>
      <c r="N48" s="84">
        <v>0</v>
      </c>
      <c r="O48" s="84">
        <v>0</v>
      </c>
      <c r="P48" s="55"/>
      <c r="Q48" s="84">
        <v>40</v>
      </c>
    </row>
    <row r="49" spans="1:17">
      <c r="A49" s="101" t="s">
        <v>233</v>
      </c>
      <c r="B49" s="55"/>
      <c r="C49" s="83">
        <v>17</v>
      </c>
      <c r="D49" s="83">
        <v>1</v>
      </c>
      <c r="E49" s="83">
        <v>7</v>
      </c>
      <c r="F49" s="83"/>
      <c r="G49" s="84">
        <v>25</v>
      </c>
      <c r="H49" s="84">
        <v>100</v>
      </c>
      <c r="I49" s="55"/>
      <c r="J49" s="83"/>
      <c r="K49" s="83"/>
      <c r="L49" s="83"/>
      <c r="M49" s="83"/>
      <c r="N49" s="84">
        <v>0</v>
      </c>
      <c r="O49" s="84">
        <v>0</v>
      </c>
      <c r="P49" s="55"/>
      <c r="Q49" s="84">
        <v>25</v>
      </c>
    </row>
    <row r="50" spans="1:17">
      <c r="A50" s="101" t="s">
        <v>224</v>
      </c>
      <c r="B50" s="55"/>
      <c r="C50" s="83">
        <v>38</v>
      </c>
      <c r="D50" s="83">
        <v>3</v>
      </c>
      <c r="E50" s="83">
        <v>50</v>
      </c>
      <c r="F50" s="83">
        <v>4</v>
      </c>
      <c r="G50" s="84">
        <v>95</v>
      </c>
      <c r="H50" s="84">
        <v>92</v>
      </c>
      <c r="I50" s="55"/>
      <c r="J50" s="83">
        <v>4</v>
      </c>
      <c r="K50" s="83"/>
      <c r="L50" s="83">
        <v>4</v>
      </c>
      <c r="M50" s="83"/>
      <c r="N50" s="84">
        <v>8</v>
      </c>
      <c r="O50" s="84">
        <v>8</v>
      </c>
      <c r="P50" s="55"/>
      <c r="Q50" s="84">
        <v>103</v>
      </c>
    </row>
    <row r="51" spans="1:17">
      <c r="A51" s="101" t="s">
        <v>163</v>
      </c>
      <c r="B51" s="55"/>
      <c r="C51" s="83">
        <v>1</v>
      </c>
      <c r="D51" s="83"/>
      <c r="E51" s="83">
        <v>2</v>
      </c>
      <c r="F51" s="83"/>
      <c r="G51" s="84">
        <v>3</v>
      </c>
      <c r="H51" s="84">
        <v>60</v>
      </c>
      <c r="I51" s="55"/>
      <c r="J51" s="83">
        <v>1</v>
      </c>
      <c r="K51" s="83"/>
      <c r="L51" s="83">
        <v>1</v>
      </c>
      <c r="M51" s="83"/>
      <c r="N51" s="84">
        <v>2</v>
      </c>
      <c r="O51" s="84">
        <v>40</v>
      </c>
      <c r="P51" s="55"/>
      <c r="Q51" s="84">
        <v>5</v>
      </c>
    </row>
    <row r="52" spans="1:17">
      <c r="A52" s="101" t="s">
        <v>244</v>
      </c>
      <c r="B52" s="55"/>
      <c r="C52" s="83">
        <v>4</v>
      </c>
      <c r="D52" s="83"/>
      <c r="E52" s="83"/>
      <c r="F52" s="83"/>
      <c r="G52" s="84">
        <v>4</v>
      </c>
      <c r="H52" s="84">
        <v>80</v>
      </c>
      <c r="I52" s="55"/>
      <c r="J52" s="83"/>
      <c r="K52" s="83"/>
      <c r="L52" s="83">
        <v>1</v>
      </c>
      <c r="M52" s="83"/>
      <c r="N52" s="84">
        <v>1</v>
      </c>
      <c r="O52" s="84">
        <v>20</v>
      </c>
      <c r="P52" s="55"/>
      <c r="Q52" s="84">
        <v>5</v>
      </c>
    </row>
    <row r="53" spans="1:17">
      <c r="A53" s="101" t="s">
        <v>165</v>
      </c>
      <c r="B53" s="55"/>
      <c r="C53" s="83"/>
      <c r="D53" s="83"/>
      <c r="E53" s="83"/>
      <c r="F53" s="83"/>
      <c r="G53" s="84">
        <v>0</v>
      </c>
      <c r="H53" s="84">
        <v>0</v>
      </c>
      <c r="I53" s="55"/>
      <c r="J53" s="83"/>
      <c r="K53" s="83"/>
      <c r="L53" s="83">
        <v>1</v>
      </c>
      <c r="M53" s="83"/>
      <c r="N53" s="84">
        <v>1</v>
      </c>
      <c r="O53" s="84">
        <v>100</v>
      </c>
      <c r="P53" s="55"/>
      <c r="Q53" s="84">
        <v>1</v>
      </c>
    </row>
    <row r="54" spans="1:17">
      <c r="A54" s="101" t="s">
        <v>209</v>
      </c>
      <c r="B54" s="55"/>
      <c r="C54" s="83">
        <v>85</v>
      </c>
      <c r="D54" s="83"/>
      <c r="E54" s="83">
        <v>366</v>
      </c>
      <c r="F54" s="83">
        <v>6</v>
      </c>
      <c r="G54" s="84">
        <v>457</v>
      </c>
      <c r="H54" s="84">
        <v>98</v>
      </c>
      <c r="I54" s="55"/>
      <c r="J54" s="83">
        <v>2</v>
      </c>
      <c r="K54" s="83"/>
      <c r="L54" s="83">
        <v>9</v>
      </c>
      <c r="M54" s="83"/>
      <c r="N54" s="84">
        <v>11</v>
      </c>
      <c r="O54" s="84">
        <v>2</v>
      </c>
      <c r="P54" s="55"/>
      <c r="Q54" s="84">
        <v>468</v>
      </c>
    </row>
    <row r="55" spans="1:17">
      <c r="A55" s="101" t="s">
        <v>236</v>
      </c>
      <c r="B55" s="55"/>
      <c r="C55" s="83">
        <v>6</v>
      </c>
      <c r="D55" s="83"/>
      <c r="E55" s="83">
        <v>4</v>
      </c>
      <c r="F55" s="83">
        <v>2</v>
      </c>
      <c r="G55" s="84">
        <v>12</v>
      </c>
      <c r="H55" s="84">
        <v>100</v>
      </c>
      <c r="I55" s="55"/>
      <c r="J55" s="83"/>
      <c r="K55" s="83"/>
      <c r="L55" s="83"/>
      <c r="M55" s="83"/>
      <c r="N55" s="84">
        <v>0</v>
      </c>
      <c r="O55" s="84">
        <v>0</v>
      </c>
      <c r="P55" s="55"/>
      <c r="Q55" s="84">
        <v>12</v>
      </c>
    </row>
    <row r="56" spans="1:17">
      <c r="A56" s="101" t="s">
        <v>219</v>
      </c>
      <c r="B56" s="55"/>
      <c r="C56" s="83">
        <v>39</v>
      </c>
      <c r="D56" s="83">
        <v>1</v>
      </c>
      <c r="E56" s="83">
        <v>100</v>
      </c>
      <c r="F56" s="83"/>
      <c r="G56" s="84">
        <v>140</v>
      </c>
      <c r="H56" s="84">
        <v>86</v>
      </c>
      <c r="I56" s="55"/>
      <c r="J56" s="83">
        <v>6</v>
      </c>
      <c r="K56" s="83"/>
      <c r="L56" s="83">
        <v>16</v>
      </c>
      <c r="M56" s="83"/>
      <c r="N56" s="84">
        <v>22</v>
      </c>
      <c r="O56" s="84">
        <v>14</v>
      </c>
      <c r="P56" s="55"/>
      <c r="Q56" s="84">
        <v>162</v>
      </c>
    </row>
    <row r="57" spans="1:17">
      <c r="A57" s="101" t="s">
        <v>222</v>
      </c>
      <c r="B57" s="55"/>
      <c r="C57" s="83">
        <v>38</v>
      </c>
      <c r="D57" s="83">
        <v>1</v>
      </c>
      <c r="E57" s="83">
        <v>105</v>
      </c>
      <c r="F57" s="83">
        <v>1</v>
      </c>
      <c r="G57" s="84">
        <v>145</v>
      </c>
      <c r="H57" s="84">
        <v>98</v>
      </c>
      <c r="I57" s="55"/>
      <c r="J57" s="83">
        <v>2</v>
      </c>
      <c r="K57" s="83"/>
      <c r="L57" s="83">
        <v>1</v>
      </c>
      <c r="M57" s="83"/>
      <c r="N57" s="84">
        <v>3</v>
      </c>
      <c r="O57" s="84">
        <v>2</v>
      </c>
      <c r="P57" s="55"/>
      <c r="Q57" s="84">
        <v>148</v>
      </c>
    </row>
    <row r="58" spans="1:17">
      <c r="A58" s="101" t="s">
        <v>235</v>
      </c>
      <c r="B58" s="55"/>
      <c r="C58" s="83">
        <v>4</v>
      </c>
      <c r="D58" s="83">
        <v>1</v>
      </c>
      <c r="E58" s="83">
        <v>13</v>
      </c>
      <c r="F58" s="83"/>
      <c r="G58" s="84">
        <v>18</v>
      </c>
      <c r="H58" s="84">
        <v>100</v>
      </c>
      <c r="I58" s="55"/>
      <c r="J58" s="83"/>
      <c r="K58" s="83"/>
      <c r="L58" s="83"/>
      <c r="M58" s="83"/>
      <c r="N58" s="84">
        <v>0</v>
      </c>
      <c r="O58" s="84">
        <v>0</v>
      </c>
      <c r="P58" s="55"/>
      <c r="Q58" s="84">
        <v>18</v>
      </c>
    </row>
    <row r="59" spans="1:17">
      <c r="A59" s="101" t="s">
        <v>214</v>
      </c>
      <c r="B59" s="55"/>
      <c r="C59" s="83">
        <v>123</v>
      </c>
      <c r="D59" s="83">
        <v>6</v>
      </c>
      <c r="E59" s="83">
        <v>142</v>
      </c>
      <c r="F59" s="83">
        <v>2</v>
      </c>
      <c r="G59" s="84">
        <v>273</v>
      </c>
      <c r="H59" s="84">
        <v>97</v>
      </c>
      <c r="I59" s="55"/>
      <c r="J59" s="83">
        <v>3</v>
      </c>
      <c r="K59" s="83"/>
      <c r="L59" s="83">
        <v>5</v>
      </c>
      <c r="M59" s="83">
        <v>1</v>
      </c>
      <c r="N59" s="84">
        <v>9</v>
      </c>
      <c r="O59" s="84">
        <v>3</v>
      </c>
      <c r="P59" s="55"/>
      <c r="Q59" s="84">
        <v>282</v>
      </c>
    </row>
    <row r="60" spans="1:17">
      <c r="A60" s="101" t="s">
        <v>232</v>
      </c>
      <c r="B60" s="55"/>
      <c r="C60" s="83">
        <v>8</v>
      </c>
      <c r="D60" s="83"/>
      <c r="E60" s="83">
        <v>15</v>
      </c>
      <c r="F60" s="83"/>
      <c r="G60" s="84">
        <v>23</v>
      </c>
      <c r="H60" s="84">
        <v>88</v>
      </c>
      <c r="I60" s="55"/>
      <c r="J60" s="83">
        <v>1</v>
      </c>
      <c r="K60" s="83"/>
      <c r="L60" s="83">
        <v>2</v>
      </c>
      <c r="M60" s="83"/>
      <c r="N60" s="84">
        <v>3</v>
      </c>
      <c r="O60" s="84">
        <v>12</v>
      </c>
      <c r="P60" s="55"/>
      <c r="Q60" s="84">
        <v>26</v>
      </c>
    </row>
    <row r="61" spans="1:17">
      <c r="A61" s="101" t="s">
        <v>208</v>
      </c>
      <c r="B61" s="55"/>
      <c r="C61" s="83">
        <v>220</v>
      </c>
      <c r="D61" s="83">
        <v>10</v>
      </c>
      <c r="E61" s="83">
        <v>240</v>
      </c>
      <c r="F61" s="83">
        <v>1</v>
      </c>
      <c r="G61" s="84">
        <v>471</v>
      </c>
      <c r="H61" s="84">
        <v>99</v>
      </c>
      <c r="I61" s="55"/>
      <c r="J61" s="83">
        <v>1</v>
      </c>
      <c r="K61" s="83"/>
      <c r="L61" s="83">
        <v>4</v>
      </c>
      <c r="M61" s="83"/>
      <c r="N61" s="84">
        <v>5</v>
      </c>
      <c r="O61" s="84">
        <v>1</v>
      </c>
      <c r="P61" s="55"/>
      <c r="Q61" s="84">
        <v>476</v>
      </c>
    </row>
    <row r="62" spans="1:17">
      <c r="A62" s="101" t="s">
        <v>211</v>
      </c>
      <c r="B62" s="55"/>
      <c r="C62" s="83">
        <v>198</v>
      </c>
      <c r="D62" s="83">
        <v>11</v>
      </c>
      <c r="E62" s="83">
        <v>171</v>
      </c>
      <c r="F62" s="83">
        <v>5</v>
      </c>
      <c r="G62" s="84">
        <v>385</v>
      </c>
      <c r="H62" s="84">
        <v>93</v>
      </c>
      <c r="I62" s="55"/>
      <c r="J62" s="83">
        <v>14</v>
      </c>
      <c r="K62" s="83">
        <v>1</v>
      </c>
      <c r="L62" s="83">
        <v>13</v>
      </c>
      <c r="M62" s="83">
        <v>2</v>
      </c>
      <c r="N62" s="84">
        <v>30</v>
      </c>
      <c r="O62" s="84">
        <v>7</v>
      </c>
      <c r="P62" s="55"/>
      <c r="Q62" s="84">
        <v>415</v>
      </c>
    </row>
    <row r="63" spans="1:17">
      <c r="A63" s="101" t="s">
        <v>227</v>
      </c>
      <c r="B63" s="55"/>
      <c r="C63" s="83">
        <v>17</v>
      </c>
      <c r="D63" s="83"/>
      <c r="E63" s="83">
        <v>33</v>
      </c>
      <c r="F63" s="83">
        <v>1</v>
      </c>
      <c r="G63" s="84">
        <v>51</v>
      </c>
      <c r="H63" s="84">
        <v>73</v>
      </c>
      <c r="I63" s="55"/>
      <c r="J63" s="83">
        <v>13</v>
      </c>
      <c r="K63" s="83"/>
      <c r="L63" s="83">
        <v>5</v>
      </c>
      <c r="M63" s="83">
        <v>1</v>
      </c>
      <c r="N63" s="84">
        <v>19</v>
      </c>
      <c r="O63" s="84">
        <v>27</v>
      </c>
      <c r="P63" s="55"/>
      <c r="Q63" s="84">
        <v>70</v>
      </c>
    </row>
    <row r="64" spans="1:17">
      <c r="A64" s="101" t="s">
        <v>206</v>
      </c>
      <c r="B64" s="55"/>
      <c r="C64" s="83">
        <v>252</v>
      </c>
      <c r="D64" s="83">
        <v>11</v>
      </c>
      <c r="E64" s="83">
        <v>249</v>
      </c>
      <c r="F64" s="83">
        <v>10</v>
      </c>
      <c r="G64" s="84">
        <v>522</v>
      </c>
      <c r="H64" s="84">
        <v>91</v>
      </c>
      <c r="I64" s="55"/>
      <c r="J64" s="83">
        <v>27</v>
      </c>
      <c r="K64" s="83">
        <v>2</v>
      </c>
      <c r="L64" s="83">
        <v>25</v>
      </c>
      <c r="M64" s="83"/>
      <c r="N64" s="84">
        <v>54</v>
      </c>
      <c r="O64" s="84">
        <v>9</v>
      </c>
      <c r="P64" s="55"/>
      <c r="Q64" s="84">
        <v>576</v>
      </c>
    </row>
    <row r="65" spans="1:17">
      <c r="A65" s="101" t="s">
        <v>228</v>
      </c>
      <c r="B65" s="55"/>
      <c r="C65" s="83">
        <v>31</v>
      </c>
      <c r="D65" s="83"/>
      <c r="E65" s="83">
        <v>33</v>
      </c>
      <c r="F65" s="83"/>
      <c r="G65" s="84">
        <v>64</v>
      </c>
      <c r="H65" s="84">
        <v>96</v>
      </c>
      <c r="I65" s="55"/>
      <c r="J65" s="83">
        <v>3</v>
      </c>
      <c r="K65" s="83"/>
      <c r="L65" s="83"/>
      <c r="M65" s="83"/>
      <c r="N65" s="84">
        <v>3</v>
      </c>
      <c r="O65" s="84">
        <v>4</v>
      </c>
      <c r="P65" s="55"/>
      <c r="Q65" s="84">
        <v>67</v>
      </c>
    </row>
    <row r="66" spans="1:17">
      <c r="A66" s="101" t="s">
        <v>178</v>
      </c>
      <c r="B66" s="55"/>
      <c r="C66" s="83">
        <v>10</v>
      </c>
      <c r="D66" s="83"/>
      <c r="E66" s="83">
        <v>42</v>
      </c>
      <c r="F66" s="83">
        <v>5</v>
      </c>
      <c r="G66" s="84">
        <v>57</v>
      </c>
      <c r="H66" s="84">
        <v>84</v>
      </c>
      <c r="I66" s="55"/>
      <c r="J66" s="83">
        <v>5</v>
      </c>
      <c r="K66" s="83"/>
      <c r="L66" s="83">
        <v>6</v>
      </c>
      <c r="M66" s="83"/>
      <c r="N66" s="84">
        <v>11</v>
      </c>
      <c r="O66" s="84">
        <v>16</v>
      </c>
      <c r="P66" s="55"/>
      <c r="Q66" s="84">
        <v>68</v>
      </c>
    </row>
    <row r="67" spans="1:17">
      <c r="A67" s="101" t="s">
        <v>203</v>
      </c>
      <c r="B67" s="55"/>
      <c r="C67" s="83">
        <v>38</v>
      </c>
      <c r="D67" s="83">
        <v>1</v>
      </c>
      <c r="E67" s="83">
        <v>42</v>
      </c>
      <c r="F67" s="83"/>
      <c r="G67" s="84">
        <v>81</v>
      </c>
      <c r="H67" s="84">
        <v>93</v>
      </c>
      <c r="I67" s="55"/>
      <c r="J67" s="83">
        <v>2</v>
      </c>
      <c r="K67" s="83"/>
      <c r="L67" s="83">
        <v>4</v>
      </c>
      <c r="M67" s="83"/>
      <c r="N67" s="84">
        <v>6</v>
      </c>
      <c r="O67" s="84">
        <v>7</v>
      </c>
      <c r="P67" s="55"/>
      <c r="Q67" s="84">
        <v>87</v>
      </c>
    </row>
    <row r="68" spans="1:17" ht="8.1" customHeight="1">
      <c r="A68" s="81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</row>
    <row r="69" spans="1:17" ht="23.25" customHeight="1">
      <c r="A69" s="235" t="s">
        <v>90</v>
      </c>
      <c r="B69" s="66"/>
      <c r="C69" s="104">
        <v>2733</v>
      </c>
      <c r="D69" s="105">
        <v>113</v>
      </c>
      <c r="E69" s="104">
        <v>4582</v>
      </c>
      <c r="F69" s="105">
        <v>138</v>
      </c>
      <c r="G69" s="104">
        <v>7566</v>
      </c>
      <c r="H69" s="105">
        <v>95</v>
      </c>
      <c r="I69" s="66"/>
      <c r="J69" s="105">
        <v>148</v>
      </c>
      <c r="K69" s="105">
        <v>11</v>
      </c>
      <c r="L69" s="105">
        <v>203</v>
      </c>
      <c r="M69" s="105">
        <v>16</v>
      </c>
      <c r="N69" s="105">
        <v>378</v>
      </c>
      <c r="O69" s="105">
        <v>5</v>
      </c>
      <c r="P69" s="66"/>
      <c r="Q69" s="104">
        <v>7944</v>
      </c>
    </row>
    <row r="70" spans="1:17">
      <c r="A70" s="54"/>
    </row>
    <row r="71" spans="1:17" s="102" customFormat="1" ht="15" customHeight="1">
      <c r="A71" s="88" t="s">
        <v>288</v>
      </c>
    </row>
    <row r="72" spans="1:17" s="102" customFormat="1" ht="15" customHeight="1">
      <c r="A72" s="88" t="s">
        <v>194</v>
      </c>
    </row>
    <row r="73" spans="1:17" s="102" customFormat="1" ht="15" customHeight="1">
      <c r="A73" s="88" t="s">
        <v>195</v>
      </c>
    </row>
    <row r="74" spans="1:17" s="102" customFormat="1" ht="15" customHeight="1">
      <c r="A74" s="88" t="s">
        <v>289</v>
      </c>
    </row>
    <row r="75" spans="1:17" s="102" customFormat="1" ht="15" customHeight="1">
      <c r="A75" s="88" t="s">
        <v>264</v>
      </c>
    </row>
    <row r="76" spans="1:17" s="102" customFormat="1" ht="15" customHeight="1">
      <c r="A76" s="88" t="s">
        <v>265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 PAG_13</vt:lpstr>
      <vt:lpstr>PPPAMEF_GRA_PAG_14</vt:lpstr>
      <vt:lpstr>PPPAMFSJSEF_TAB_PAG_15</vt:lpstr>
      <vt:lpstr>PPPAMFSJ_GRA_PAG_16</vt:lpstr>
      <vt:lpstr>PPGEFSJS_TAB_PAG_17</vt:lpstr>
      <vt:lpstr>PPTDPEF_TAB_PAG_18</vt:lpstr>
      <vt:lpstr>TDPPP_GRA_PAG_19</vt:lpstr>
      <vt:lpstr>PPPDP_GRA_PAG_20</vt:lpstr>
      <vt:lpstr>PPPDPEF_GRA_PAG_21</vt:lpstr>
      <vt:lpstr>PPPDPSJSEF_TAB_PAG_22</vt:lpstr>
      <vt:lpstr>PPPDPFSJ_GRA_PAG_23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PPPAMFSJSEF_TAB_PAG_15!Área_de_impresión</vt:lpstr>
      <vt:lpstr>'PPPAMGE_GRA PAG_13'!Área_de_impresión</vt:lpstr>
      <vt:lpstr>PPPAMGEEF_TAB_PAG_12!Área_de_impresión</vt:lpstr>
      <vt:lpstr>PPPDP_GRA_PAG_20!Área_de_impresión</vt:lpstr>
      <vt:lpstr>PPPDPEF_GRA_PAG_21!Área_de_impresión</vt:lpstr>
      <vt:lpstr>PPPDPFSJ_GRA_PAG_23!Área_de_impresión</vt:lpstr>
      <vt:lpstr>PPPDPSJSEF_TAB_PAG_22!Área_de_impresión</vt:lpstr>
      <vt:lpstr>PPPMIEF_GRA_PAG_11!Área_de_impresión</vt:lpstr>
      <vt:lpstr>PPPMIEF_TAB_PAG_10!Área_de_impresión</vt:lpstr>
      <vt:lpstr>PPTDPEF_TAB_PAG_18!Área_de_impresión</vt:lpstr>
      <vt:lpstr>TDPPP_GRA_PAG_19!Área_de_impresión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PPPAMGEEF_TAB_PAG_12!Pag_10_excel.php?mes_Noviembre_anio_2023_origen_excel</vt:lpstr>
      <vt:lpstr>'PPPAMGE_GRA PAG_13'!Pag_11_excel.php?mes_Noviembre_anio_2023_origen_excel</vt:lpstr>
      <vt:lpstr>PPPAMEF_GRA_PAG_14!Pag_12_excel.php?mes_Noviembre_anio_2023_origen_excel</vt:lpstr>
      <vt:lpstr>PPPAMFSJSEF_TAB_PAG_15!Pag_13_excel.php?mes_Noviembre_anio_2023_origen_excel</vt:lpstr>
      <vt:lpstr>PPPAMFSJ_GRA_PAG_16!Pag_14_excel.php?mes_Noviembre_anio_2023_origen_excel</vt:lpstr>
      <vt:lpstr>PPGEFSJS_TAB_PAG_17!Pag_15_excel.php?mes_Noviembre_anio_2023_origen_excel</vt:lpstr>
      <vt:lpstr>PPTDPEF_TAB_PAG_18!Pag_16_excel.php?mes_Noviembre_anio_2023_origen_excel</vt:lpstr>
      <vt:lpstr>TDPPP_GRA_PAG_19!Pag_17_excel.php?mes_Noviembre_anio_2023_origen_excel</vt:lpstr>
      <vt:lpstr>PPPDP_GRA_PAG_20!Pag_18_excel.php?mes_Noviembre_anio_2023_origen_excel</vt:lpstr>
      <vt:lpstr>PPPDPEF_GRA_PAG_21!Pag_19_excel.php?mes_Noviembre_anio_2023_origen_excel</vt:lpstr>
      <vt:lpstr>PPIGEF_TAB_PAG_2!Pag_2_excel.php?mes_Noviembre_anio_2023_origen_excel</vt:lpstr>
      <vt:lpstr>PPPDPSJSEF_TAB_PAG_22!Pag_20_excel.php?mes_Noviembre_anio_2023_origen_excel</vt:lpstr>
      <vt:lpstr>PPPDPFSJ_GRA_PAG_23!Pag_21_excel.php?mes_Noviembre_anio_2023_origen_excel</vt:lpstr>
      <vt:lpstr>PPEPO_TABAG__PPAG_34!Pag_22_excel.php?mes_Noviembre_anio_2023_origen_excel</vt:lpstr>
      <vt:lpstr>PPEPO_GRA_PAG_35!Pag_23_excel.php?mes_Noviembre_anio_2023_origen_excel</vt:lpstr>
      <vt:lpstr>PPEFSJSEF_TABPAG_36!Pag_24_excel.php?mes_Noviembre_anio_2023_origen_excel</vt:lpstr>
      <vt:lpstr>PPEFSJSPO_TAB_PAG_37!Pag_25_excel.php?mes_Noviembre_anio_2023_origen_excel</vt:lpstr>
      <vt:lpstr>PPEFSJSPO_TAB_PAG_38!Pag_26_excel.php?mes_Noviembre_anio_2023_origen_excel</vt:lpstr>
      <vt:lpstr>PPEFSJ_GRA_PAG_39!Pag_27_excel.php?mes_Noviembre_anio_2023_origen_excel</vt:lpstr>
      <vt:lpstr>PPEC_GRA_PAG_40!Pag_28_excel.php?mes_Noviembre_anio_2023_origen_excel</vt:lpstr>
      <vt:lpstr>PPEFSJS_TAB_PAG_8!Pag_29_excel.php?mes_Noviembre_anio_2023_origen_excel</vt:lpstr>
      <vt:lpstr>PPGE_GRA_PAG_3!Pag_3_excel.php?mes_Noviembre_anio_2023_origen_excel</vt:lpstr>
      <vt:lpstr>PPEFSJS_TAB_PAG_9!Pag_30_excel.php?mes_Noviembre_anio_2023_origen_excel</vt:lpstr>
      <vt:lpstr>'PPEFSJ_TAB PAG_41'!Pag_31_excel.php?mes_Noviembre_anio_2023_origen_excel</vt:lpstr>
      <vt:lpstr>PPEFSJ_TAB_PAG_42!Pag_32_excel.php?mes_Noviembre_anio_2023_origen_excel</vt:lpstr>
      <vt:lpstr>PPLLGBTTIQ_GRA_PAG_32!Pag_4_excel.php?mes_Abril_anio_2022_origen_excel</vt:lpstr>
      <vt:lpstr>PPIFSSEF_TAB_PAG_4!Pag_4_excel.php?mes_Noviembre_anio_2023_origen_excel</vt:lpstr>
      <vt:lpstr>PPIFSJ_GRA_PAG_5!Pag_5_excel.php?mes_Noviembre_anio_2023_origen_excel</vt:lpstr>
      <vt:lpstr>PPIEF_GRA_PAG_6!Pag_6_excel.php?mes_Noviembre_anio_2023_origen_excel</vt:lpstr>
      <vt:lpstr>PPEFSJS_TAB_PAG_7!Pag_7_excel.php?mes_Noviembre_anio_2023_origen_excel</vt:lpstr>
      <vt:lpstr>PPPMIEF_TAB_PAG_10!Pag_8_excel.php?mes_Noviembre_anio_2023_origen_excel</vt:lpstr>
      <vt:lpstr>PPPMIEF_GRA_PAG_11!Pag_9_excel.php?mes_Noviembre_anio_2023_origen_excel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2024-01-08T22:52:29Z</cp:lastPrinted>
  <dcterms:created xsi:type="dcterms:W3CDTF">2012-02-02T23:06:16Z</dcterms:created>
  <dcterms:modified xsi:type="dcterms:W3CDTF">2024-01-08T22:55:57Z</dcterms:modified>
</cp:coreProperties>
</file>