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/>
  <mc:AlternateContent xmlns:mc="http://schemas.openxmlformats.org/markup-compatibility/2006">
    <mc:Choice Requires="x15">
      <x15ac:absPath xmlns:x15ac="http://schemas.microsoft.com/office/spreadsheetml/2010/11/ac" url="C:\CUADERNOS\Cuadernos 2023\Septiembre\"/>
    </mc:Choice>
  </mc:AlternateContent>
  <xr:revisionPtr revIDLastSave="0" documentId="13_ncr:1_{68064B66-EC3F-4D48-BC17-85B538620785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PORTADA" sheetId="307" r:id="rId1"/>
    <sheet name="INDICE " sheetId="472" r:id="rId2"/>
    <sheet name="ENCABEZADO" sheetId="3" r:id="rId3"/>
    <sheet name="PPIGEF_TAB_PAG_2" sheetId="440" r:id="rId4"/>
    <sheet name="PPGE_GRA_PAG_3" sheetId="441" r:id="rId5"/>
    <sheet name="PPIFSSEF_TAB_PAG_4" sheetId="442" r:id="rId6"/>
    <sheet name="PPIFSJ_GRA_PAG_5" sheetId="443" r:id="rId7"/>
    <sheet name="PPIEF_GRA_PAG_6" sheetId="444" r:id="rId8"/>
    <sheet name="PPEFSJS_TAB_PAG_7" sheetId="445" r:id="rId9"/>
    <sheet name="PPEFSJS_TAB_PAG_8" sheetId="446" r:id="rId10"/>
    <sheet name="PPEFSJS_TAB_PAG_9" sheetId="447" r:id="rId11"/>
    <sheet name="PPPMIEF_TAB_PAG_10" sheetId="448" r:id="rId12"/>
    <sheet name="PPPMIEF_GRA_PAG_11" sheetId="449" r:id="rId13"/>
    <sheet name="PPPAMGEEF_TAB_PAG_12" sheetId="450" r:id="rId14"/>
    <sheet name="PPPAMGE_GRA_PAG_13" sheetId="452" r:id="rId15"/>
    <sheet name="PPPAMEF_GRA_PAG_14" sheetId="453" r:id="rId16"/>
    <sheet name="PPPAMFSJSEF_TAB_PAG_15" sheetId="454" r:id="rId17"/>
    <sheet name="PPPAMFSJ_GRA_PAG_16" sheetId="455" r:id="rId18"/>
    <sheet name="PPGEFSJS_TAB_PAG_17" sheetId="456" r:id="rId19"/>
    <sheet name="PPTDPEF_TAB_PAG_18" sheetId="457" r:id="rId20"/>
    <sheet name="TDPPP_GRA_PAG_19" sheetId="458" r:id="rId21"/>
    <sheet name="PPPDP_GRA_PAG_20" sheetId="459" r:id="rId22"/>
    <sheet name="PPPDPEF_GRA_PAG_21" sheetId="460" r:id="rId23"/>
    <sheet name="PPPDPSJSEF_TAB_PAG_22" sheetId="461" r:id="rId24"/>
    <sheet name="PPPDPFSJ_GRA_PAG_23" sheetId="462" r:id="rId25"/>
    <sheet name="PPLHJS_TAB_PAG_24" sheetId="473" r:id="rId26"/>
    <sheet name="PPLHJS_GRA_PAG_25" sheetId="474" r:id="rId27"/>
    <sheet name="GRAFPPLHJS_GRA_PAG_26" sheetId="475" r:id="rId28"/>
    <sheet name="PPLHJS_TAB_PAG_27" sheetId="476" r:id="rId29"/>
    <sheet name="PPLHJS_GRA_PAG_28" sheetId="477" r:id="rId30"/>
    <sheet name="PPLLGBTTIQ_TAB_PAG_29" sheetId="478" r:id="rId31"/>
    <sheet name="PPLLGBTTIQ_TAB_PAG_30" sheetId="483" r:id="rId32"/>
    <sheet name="PPLLGBTTIQ_TAB_PAG_31" sheetId="480" r:id="rId33"/>
    <sheet name="PPLLGBTTIQ_GRA_PAG_32" sheetId="484" r:id="rId34"/>
    <sheet name="PPLLGBTTIQ_GRA_PAG_33" sheetId="482" r:id="rId35"/>
    <sheet name="PPEPO_TABAG__PPAG_34" sheetId="463" r:id="rId36"/>
    <sheet name="PPEPO_GRA_PAG_35" sheetId="464" r:id="rId37"/>
    <sheet name="PPEFSJSEF_TABPAG_36" sheetId="465" r:id="rId38"/>
    <sheet name="PPEFSJSPO_TAB_PAG_37" sheetId="466" r:id="rId39"/>
    <sheet name="PPEFSJSPO_TAB_PAG_38" sheetId="467" r:id="rId40"/>
    <sheet name="PPEFSJ_GRA_PAG_39" sheetId="468" r:id="rId41"/>
    <sheet name="PPEC_GRA_PAG_40" sheetId="471" r:id="rId42"/>
    <sheet name="PPEFSJ_TAB PAG_41" sheetId="469" r:id="rId43"/>
    <sheet name="PPEFSJ_TAB_PAG_42" sheetId="470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\c" localSheetId="1">#REF!</definedName>
    <definedName name="\c">#REF!</definedName>
    <definedName name="\n" localSheetId="1">#REF!</definedName>
    <definedName name="\n">#REF!</definedName>
    <definedName name="\p" localSheetId="1">#REF!</definedName>
    <definedName name="\p">#REF!</definedName>
    <definedName name="__b163366">#REF!</definedName>
    <definedName name="__vv77">#REF!</definedName>
    <definedName name="__vv78">'[1]CUADRO INGRESOS TRTAMIENTO'!#REF!</definedName>
    <definedName name="_b163366">#REF!</definedName>
    <definedName name="_CN2">#REF!</definedName>
    <definedName name="_e91071">#REF!</definedName>
    <definedName name="_Fill" localSheetId="27" hidden="1">#REF!</definedName>
    <definedName name="_Fill" localSheetId="29" hidden="1">#REF!</definedName>
    <definedName name="_Fill" localSheetId="33" hidden="1">#REF!</definedName>
    <definedName name="_Fill" localSheetId="34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hidden="1">#REF!</definedName>
    <definedName name="_xlnm._FilterDatabase" localSheetId="29" hidden="1">PPLHJS_GRA_PAG_28!$A$5:$B$38</definedName>
    <definedName name="_Key1" localSheetId="27" hidden="1">#REF!</definedName>
    <definedName name="_Key1" localSheetId="29" hidden="1">#REF!</definedName>
    <definedName name="_Key1" localSheetId="31" hidden="1">#REF!</definedName>
    <definedName name="_Key1" hidden="1">#REF!</definedName>
    <definedName name="_Key2" localSheetId="27" hidden="1">#REF!</definedName>
    <definedName name="_Key2" localSheetId="29" hidden="1">#REF!</definedName>
    <definedName name="_Key2" localSheetId="31" hidden="1">#REF!</definedName>
    <definedName name="_Key2" hidden="1">#REF!</definedName>
    <definedName name="_Order1" hidden="1">255</definedName>
    <definedName name="_Order2" hidden="1">255</definedName>
    <definedName name="_Sort" localSheetId="27" hidden="1">#REF!</definedName>
    <definedName name="_Sort" localSheetId="1" hidden="1">#REF!</definedName>
    <definedName name="_Sort" localSheetId="26" hidden="1">#REF!</definedName>
    <definedName name="_Sort" localSheetId="29" hidden="1">#REF!</definedName>
    <definedName name="_Sort" localSheetId="25" hidden="1">#REF!</definedName>
    <definedName name="_Sort" localSheetId="28" hidden="1">#REF!</definedName>
    <definedName name="_Sort" localSheetId="31" hidden="1">#REF!</definedName>
    <definedName name="_Sort" hidden="1">#REF!</definedName>
    <definedName name="_Uk490" localSheetId="1">#REF!</definedName>
    <definedName name="_Uk490">#REF!</definedName>
    <definedName name="_vv77" localSheetId="1">#REF!</definedName>
    <definedName name="_vv77">#REF!</definedName>
    <definedName name="_vv78" localSheetId="1">'[1]CUADRO INGRESOS TRTAMIENTO'!#REF!</definedName>
    <definedName name="_vv78">'[1]CUADRO INGRESOS TRTAMIENTO'!#REF!</definedName>
    <definedName name="_z50000" localSheetId="1">#REF!</definedName>
    <definedName name="_z50000">#REF!</definedName>
    <definedName name="A6K49061" localSheetId="1">[2]MOR.!#REF!</definedName>
    <definedName name="A6K49061">[2]MOR.!#REF!</definedName>
    <definedName name="aa" localSheetId="1">'[2]D.F.'!#REF!</definedName>
    <definedName name="aa">'[2]D.F.'!#REF!</definedName>
    <definedName name="AA550Ç" localSheetId="1">'[2]D.F.'!#REF!</definedName>
    <definedName name="AA550Ç">'[2]D.F.'!#REF!</definedName>
    <definedName name="AIM_CAP" localSheetId="1">#REF!</definedName>
    <definedName name="AIM_CAP">#REF!</definedName>
    <definedName name="AIM_FC" localSheetId="1">#REF!</definedName>
    <definedName name="AIM_FC">#REF!</definedName>
    <definedName name="AIMP_FF" localSheetId="1">#REF!</definedName>
    <definedName name="AIMP_FF">#REF!</definedName>
    <definedName name="AK">[3]BASE!$A$150</definedName>
    <definedName name="AK490I572" localSheetId="1">#REF!</definedName>
    <definedName name="AK490I572">#REF!</definedName>
    <definedName name="ALTAS" localSheetId="1">#REF!</definedName>
    <definedName name="ALTAS">#REF!</definedName>
    <definedName name="AÑO" localSheetId="1">#REF!</definedName>
    <definedName name="AÑO">#REF!</definedName>
    <definedName name="_xlnm.Print_Area" localSheetId="2">ENCABEZADO!$A$1:$K$48</definedName>
    <definedName name="_xlnm.Print_Area" localSheetId="27">GRAFPPLHJS_GRA_PAG_26!$B$1:$L$29</definedName>
    <definedName name="_xlnm.Print_Area" localSheetId="1">'INDICE '!$A$1:$S$100</definedName>
    <definedName name="_xlnm.Print_Area" localSheetId="0">PORTADA!$A$1:$J$27</definedName>
    <definedName name="_xlnm.Print_Area" localSheetId="41">PPEC_GRA_PAG_40!$A$1:$M$38</definedName>
    <definedName name="_xlnm.Print_Area" localSheetId="40">PPEFSJ_GRA_PAG_39!$A$1:$M$38</definedName>
    <definedName name="_xlnm.Print_Area" localSheetId="42">'PPEFSJ_TAB PAG_41'!$A$1:$Q$34</definedName>
    <definedName name="_xlnm.Print_Area" localSheetId="43">PPEFSJ_TAB_PAG_42!$A$1:$W$65</definedName>
    <definedName name="_xlnm.Print_Area" localSheetId="8">PPEFSJS_TAB_PAG_7!$A$1:$Q$76</definedName>
    <definedName name="_xlnm.Print_Area" localSheetId="9">PPEFSJS_TAB_PAG_8!$A$1:$Q$78</definedName>
    <definedName name="_xlnm.Print_Area" localSheetId="10">PPEFSJS_TAB_PAG_9!$A$1:$BL$66</definedName>
    <definedName name="_xlnm.Print_Area" localSheetId="37">PPEFSJSEF_TABPAG_36!$A$1:$Q$68</definedName>
    <definedName name="_xlnm.Print_Area" localSheetId="38">PPEFSJSPO_TAB_PAG_37!$A$1:$M$97</definedName>
    <definedName name="_xlnm.Print_Area" localSheetId="39">PPEFSJSPO_TAB_PAG_38!$A$1:$Q$73</definedName>
    <definedName name="_xlnm.Print_Area" localSheetId="36">PPEPO_GRA_PAG_35!$A$1:$M$97</definedName>
    <definedName name="_xlnm.Print_Area" localSheetId="35">PPEPO_TABAG__PPAG_34!$A$1:$BJ$64</definedName>
    <definedName name="_xlnm.Print_Area" localSheetId="4">PPGE_GRA_PAG_3!$A$1:$M$99</definedName>
    <definedName name="_xlnm.Print_Area" localSheetId="18">PPGEFSJS_TAB_PAG_17!$A$1:$Q$20</definedName>
    <definedName name="_xlnm.Print_Area" localSheetId="7">PPIEF_GRA_PAG_6!$A$1:$M$97</definedName>
    <definedName name="_xlnm.Print_Area" localSheetId="6">PPIFSJ_GRA_PAG_5!$A$1:$M$38</definedName>
    <definedName name="_xlnm.Print_Area" localSheetId="5">PPIFSSEF_TAB_PAG_4!$A$1:$Q$66</definedName>
    <definedName name="_xlnm.Print_Area" localSheetId="3">PPIGEF_TAB_PAG_2!$A$1:$BK$68</definedName>
    <definedName name="_xlnm.Print_Area" localSheetId="26">PPLHJS_GRA_PAG_25!$A$1:$L$29</definedName>
    <definedName name="_xlnm.Print_Area" localSheetId="29">PPLHJS_GRA_PAG_28!$A$1:$M$60</definedName>
    <definedName name="_xlnm.Print_Area" localSheetId="25">PPLHJS_TAB_PAG_24!$A$1:$M$64</definedName>
    <definedName name="_xlnm.Print_Area" localSheetId="28">PPLHJS_TAB_PAG_27!$A$1:$M$64</definedName>
    <definedName name="_xlnm.Print_Area" localSheetId="34">PPLLGBTTIQ_GRA_PAG_33!$A$1:$Q$61</definedName>
    <definedName name="_xlnm.Print_Area" localSheetId="30">PPLLGBTTIQ_TAB_PAG_29!$A$1:$L$71</definedName>
    <definedName name="_xlnm.Print_Area" localSheetId="31">PPLLGBTTIQ_TAB_PAG_30!$A$1:$P$27</definedName>
    <definedName name="_xlnm.Print_Area" localSheetId="32">PPLLGBTTIQ_TAB_PAG_31!$A$1:$M$36</definedName>
    <definedName name="_xlnm.Print_Area" localSheetId="15">PPPAMEF_GRA_PAG_14!$A$1:$M$97</definedName>
    <definedName name="_xlnm.Print_Area" localSheetId="17">PPPAMFSJ_GRA_PAG_16!$A$1:$M$38</definedName>
    <definedName name="_xlnm.Print_Area" localSheetId="16">PPPAMFSJSEF_TAB_PAG_15!$A$1:$Q$66</definedName>
    <definedName name="_xlnm.Print_Area" localSheetId="14">PPPAMGE_GRA_PAG_13!$A$1:$M$36</definedName>
    <definedName name="_xlnm.Print_Area" localSheetId="13">PPPAMGEEF_TAB_PAG_12!$A$1:$I$64</definedName>
    <definedName name="_xlnm.Print_Area" localSheetId="21">PPPDP_GRA_PAG_20!$A$1:$O$97</definedName>
    <definedName name="_xlnm.Print_Area" localSheetId="22">PPPDPEF_GRA_PAG_21!$A$1:$M$97</definedName>
    <definedName name="_xlnm.Print_Area" localSheetId="24">PPPDPFSJ_GRA_PAG_23!$A$1:$M$38</definedName>
    <definedName name="_xlnm.Print_Area" localSheetId="23">PPPDPSJSEF_TAB_PAG_22!$A$1:$Q$67</definedName>
    <definedName name="_xlnm.Print_Area" localSheetId="12">PPPMIEF_GRA_PAG_11!$A$1:$M$114</definedName>
    <definedName name="_xlnm.Print_Area" localSheetId="11">PPPMIEF_TAB_PAG_10!$A$1:$AC$66</definedName>
    <definedName name="_xlnm.Print_Area" localSheetId="19">PPTDPEF_TAB_PAG_18!$A$1:$AX$53</definedName>
    <definedName name="_xlnm.Print_Area" localSheetId="20">TDPPP_GRA_PAG_19!$A$1:$M$38</definedName>
    <definedName name="ASD" localSheetId="1">#REF!</definedName>
    <definedName name="ASD">#REF!</definedName>
    <definedName name="b.c" localSheetId="27" hidden="1">{#N/A,#N/A,FALSE,"conc_ing";#N/A,#N/A,FALSE,"conc_ing";#N/A,#N/A,FALSE,"conc_ing"}</definedName>
    <definedName name="b.c" localSheetId="1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9" hidden="1">{#N/A,#N/A,FALSE,"conc_ing";#N/A,#N/A,FALSE,"conc_ing";#N/A,#N/A,FALSE,"conc_ing"}</definedName>
    <definedName name="b.c" localSheetId="25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localSheetId="33" hidden="1">{#N/A,#N/A,FALSE,"conc_ing";#N/A,#N/A,FALSE,"conc_ing";#N/A,#N/A,FALSE,"conc_ing"}</definedName>
    <definedName name="b.c" localSheetId="34" hidden="1">{#N/A,#N/A,FALSE,"conc_ing";#N/A,#N/A,FALSE,"conc_ing";#N/A,#N/A,FALSE,"conc_ing"}</definedName>
    <definedName name="b.c" localSheetId="30" hidden="1">{#N/A,#N/A,FALSE,"conc_ing";#N/A,#N/A,FALSE,"conc_ing";#N/A,#N/A,FALSE,"conc_ing"}</definedName>
    <definedName name="b.c" localSheetId="31" hidden="1">{#N/A,#N/A,FALSE,"conc_ing";#N/A,#N/A,FALSE,"conc_ing";#N/A,#N/A,FALSE,"conc_ing"}</definedName>
    <definedName name="b.c" localSheetId="32" hidden="1">{#N/A,#N/A,FALSE,"conc_ing";#N/A,#N/A,FALSE,"conc_ing";#N/A,#N/A,FALSE,"conc_ing"}</definedName>
    <definedName name="b.c" hidden="1">{#N/A,#N/A,FALSE,"conc_ing";#N/A,#N/A,FALSE,"conc_ing";#N/A,#N/A,FALSE,"conc_ing"}</definedName>
    <definedName name="BAJAS">#REF!</definedName>
    <definedName name="_xlnm.Database">#REF!</definedName>
    <definedName name="BBB">#REF!</definedName>
    <definedName name="BBBBBBBB">#REF!</definedName>
    <definedName name="bc" localSheetId="27" hidden="1">{#N/A,#N/A,FALSE,"conc_ing";#N/A,#N/A,FALSE,"conc_ing";#N/A,#N/A,FALSE,"conc_ing"}</definedName>
    <definedName name="bc" localSheetId="1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9" hidden="1">{#N/A,#N/A,FALSE,"conc_ing";#N/A,#N/A,FALSE,"conc_ing";#N/A,#N/A,FALSE,"conc_ing"}</definedName>
    <definedName name="bc" localSheetId="25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localSheetId="33" hidden="1">{#N/A,#N/A,FALSE,"conc_ing";#N/A,#N/A,FALSE,"conc_ing";#N/A,#N/A,FALSE,"conc_ing"}</definedName>
    <definedName name="bc" localSheetId="34" hidden="1">{#N/A,#N/A,FALSE,"conc_ing";#N/A,#N/A,FALSE,"conc_ing";#N/A,#N/A,FALSE,"conc_ing"}</definedName>
    <definedName name="bc" localSheetId="30" hidden="1">{#N/A,#N/A,FALSE,"conc_ing";#N/A,#N/A,FALSE,"conc_ing";#N/A,#N/A,FALSE,"conc_ing"}</definedName>
    <definedName name="bc" localSheetId="31" hidden="1">{#N/A,#N/A,FALSE,"conc_ing";#N/A,#N/A,FALSE,"conc_ing";#N/A,#N/A,FALSE,"conc_ing"}</definedName>
    <definedName name="bc" localSheetId="32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9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localSheetId="33" hidden="1">{#N/A,#N/A,FALSE,"conc_ing";#N/A,#N/A,FALSE,"conc_ing";#N/A,#N/A,FALSE,"conc_ing"}</definedName>
    <definedName name="BCC" localSheetId="34" hidden="1">{#N/A,#N/A,FALSE,"conc_ing";#N/A,#N/A,FALSE,"conc_ing";#N/A,#N/A,FALSE,"conc_ing"}</definedName>
    <definedName name="BCC" localSheetId="30" hidden="1">{#N/A,#N/A,FALSE,"conc_ing";#N/A,#N/A,FALSE,"conc_ing";#N/A,#N/A,FALSE,"conc_ing"}</definedName>
    <definedName name="BCC" localSheetId="31" hidden="1">{#N/A,#N/A,FALSE,"conc_ing";#N/A,#N/A,FALSE,"conc_ing";#N/A,#N/A,FALSE,"conc_ing"}</definedName>
    <definedName name="BCC" localSheetId="32" hidden="1">{#N/A,#N/A,FALSE,"conc_ing";#N/A,#N/A,FALSE,"conc_ing";#N/A,#N/A,FALSE,"conc_ing"}</definedName>
    <definedName name="BCC" hidden="1">{#N/A,#N/A,FALSE,"conc_ing";#N/A,#N/A,FALSE,"conc_ing";#N/A,#N/A,FALSE,"conc_ing"}</definedName>
    <definedName name="BJ">'[2]D.F.'!#REF!</definedName>
    <definedName name="CAMBIOS" localSheetId="1">#REF!</definedName>
    <definedName name="CAMBIOS">#REF!</definedName>
    <definedName name="CAnio" localSheetId="27">'[4]TOTAL CF Y EF'!#REF!</definedName>
    <definedName name="CAnio" localSheetId="1">'[5]TOTAL CF Y EF'!#REF!</definedName>
    <definedName name="CAnio" localSheetId="26">'[6]TOTAL CF Y EF'!#REF!</definedName>
    <definedName name="CAnio" localSheetId="29">'[4]TOTAL CF Y EF'!#REF!</definedName>
    <definedName name="CAnio" localSheetId="25">'[6]TOTAL CF Y EF'!#REF!</definedName>
    <definedName name="CAnio" localSheetId="28">'[6]TOTAL CF Y EF'!#REF!</definedName>
    <definedName name="CAnio" localSheetId="33">'[7]TOTAL CF Y EF'!$P$3</definedName>
    <definedName name="CAnio" localSheetId="34">'[8]TOTAL CF Y EF'!#REF!</definedName>
    <definedName name="CAnio" localSheetId="30">#REF!</definedName>
    <definedName name="CAnio" localSheetId="31">PPLLGBTTIQ_TAB_PAG_30!$P$4</definedName>
    <definedName name="CAnio" localSheetId="32">'[8]TOTAL CF Y EF'!#REF!</definedName>
    <definedName name="CAnio">#REF!</definedName>
    <definedName name="Capacidad_de_Internamiento" localSheetId="1">#REF!</definedName>
    <definedName name="Capacidad_de_Internamiento">#REF!</definedName>
    <definedName name="CENTRO" localSheetId="1">#REF!</definedName>
    <definedName name="CENTRO">#REF!</definedName>
    <definedName name="CENTROS" localSheetId="1">#REF!</definedName>
    <definedName name="CENTROS">#REF!</definedName>
    <definedName name="CFED_JUN">#REF!</definedName>
    <definedName name="CIdMes" localSheetId="27">'[4]TOTAL CF Y EF'!#REF!</definedName>
    <definedName name="CIdMes" localSheetId="1">#REF!</definedName>
    <definedName name="CIdMes" localSheetId="26">'[6]TOTAL CF Y EF'!#REF!</definedName>
    <definedName name="CIdMes" localSheetId="29">'[4]TOTAL CF Y EF'!#REF!</definedName>
    <definedName name="CIdMes" localSheetId="25">'[6]TOTAL CF Y EF'!#REF!</definedName>
    <definedName name="CIdMes" localSheetId="28">'[6]TOTAL CF Y EF'!#REF!</definedName>
    <definedName name="CIdMes" localSheetId="33">'[7]TOTAL CF Y EF'!$Q$4</definedName>
    <definedName name="CIdMes" localSheetId="34">'[8]TOTAL CF Y EF'!#REF!</definedName>
    <definedName name="CIdMes" localSheetId="30">#REF!</definedName>
    <definedName name="CIdMes" localSheetId="31">PPLLGBTTIQ_TAB_PAG_30!$Q$5</definedName>
    <definedName name="CIdMes" localSheetId="32">'[8]TOTAL CF Y EF'!#REF!</definedName>
    <definedName name="CIdMes">#REF!</definedName>
    <definedName name="CMes" localSheetId="27">'[4]TOTAL CF Y EF'!#REF!</definedName>
    <definedName name="CMes" localSheetId="1">#REF!</definedName>
    <definedName name="CMes" localSheetId="26">'[6]TOTAL CF Y EF'!#REF!</definedName>
    <definedName name="CMes" localSheetId="29">'[4]TOTAL CF Y EF'!#REF!</definedName>
    <definedName name="CMes" localSheetId="25">'[6]TOTAL CF Y EF'!#REF!</definedName>
    <definedName name="CMes" localSheetId="28">'[6]TOTAL CF Y EF'!#REF!</definedName>
    <definedName name="CMes" localSheetId="33">'[7]TOTAL CF Y EF'!$P$4</definedName>
    <definedName name="CMes" localSheetId="34">'[8]TOTAL CF Y EF'!#REF!</definedName>
    <definedName name="CMes" localSheetId="30">#REF!</definedName>
    <definedName name="CMes" localSheetId="31">PPLLGBTTIQ_TAB_PAG_30!$P$5</definedName>
    <definedName name="CMes" localSheetId="32">'[8]TOTAL CF Y EF'!#REF!</definedName>
    <definedName name="CMes">#REF!</definedName>
    <definedName name="CNNNN" localSheetId="1">#REF!</definedName>
    <definedName name="CNNNN">#REF!</definedName>
    <definedName name="CNOMBRE" localSheetId="1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27" hidden="1">{#N/A,#N/A,FALSE,"conc_ing";#N/A,#N/A,FALSE,"conc_ing";#N/A,#N/A,FALSE,"conc_ing"}</definedName>
    <definedName name="D.F." localSheetId="1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9" hidden="1">{#N/A,#N/A,FALSE,"conc_ing";#N/A,#N/A,FALSE,"conc_ing";#N/A,#N/A,FALSE,"conc_ing"}</definedName>
    <definedName name="D.F." localSheetId="25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localSheetId="33" hidden="1">{#N/A,#N/A,FALSE,"conc_ing";#N/A,#N/A,FALSE,"conc_ing";#N/A,#N/A,FALSE,"conc_ing"}</definedName>
    <definedName name="D.F." localSheetId="34" hidden="1">{#N/A,#N/A,FALSE,"conc_ing";#N/A,#N/A,FALSE,"conc_ing";#N/A,#N/A,FALSE,"conc_ing"}</definedName>
    <definedName name="D.F." localSheetId="30" hidden="1">{#N/A,#N/A,FALSE,"conc_ing";#N/A,#N/A,FALSE,"conc_ing";#N/A,#N/A,FALSE,"conc_ing"}</definedName>
    <definedName name="D.F." localSheetId="31" hidden="1">{#N/A,#N/A,FALSE,"conc_ing";#N/A,#N/A,FALSE,"conc_ing";#N/A,#N/A,FALSE,"conc_ing"}</definedName>
    <definedName name="D.F." localSheetId="32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>#REF!</definedName>
    <definedName name="D.F._Indigenas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27" hidden="1">{#N/A,#N/A,FALSE,"conc_ing";#N/A,#N/A,FALSE,"conc_ing";#N/A,#N/A,FALSE,"conc_ing"}</definedName>
    <definedName name="DIS" localSheetId="1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9" hidden="1">{#N/A,#N/A,FALSE,"conc_ing";#N/A,#N/A,FALSE,"conc_ing";#N/A,#N/A,FALSE,"conc_ing"}</definedName>
    <definedName name="DIS" localSheetId="25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localSheetId="33" hidden="1">{#N/A,#N/A,FALSE,"conc_ing";#N/A,#N/A,FALSE,"conc_ing";#N/A,#N/A,FALSE,"conc_ing"}</definedName>
    <definedName name="DIS" localSheetId="34" hidden="1">{#N/A,#N/A,FALSE,"conc_ing";#N/A,#N/A,FALSE,"conc_ing";#N/A,#N/A,FALSE,"conc_ing"}</definedName>
    <definedName name="DIS" localSheetId="30" hidden="1">{#N/A,#N/A,FALSE,"conc_ing";#N/A,#N/A,FALSE,"conc_ing";#N/A,#N/A,FALSE,"conc_ing"}</definedName>
    <definedName name="DIS" localSheetId="31" hidden="1">{#N/A,#N/A,FALSE,"conc_ing";#N/A,#N/A,FALSE,"conc_ing";#N/A,#N/A,FALSE,"conc_ing"}</definedName>
    <definedName name="DIS" localSheetId="32" hidden="1">{#N/A,#N/A,FALSE,"conc_ing";#N/A,#N/A,FALSE,"conc_ing";#N/A,#N/A,FALSE,"conc_ing"}</definedName>
    <definedName name="DIS" hidden="1">{#N/A,#N/A,FALSE,"conc_ing";#N/A,#N/A,FALSE,"conc_ing";#N/A,#N/A,FALSE,"conc_ing"}</definedName>
    <definedName name="DISCAPA">#REF!</definedName>
    <definedName name="dsfasdfdsaf" localSheetId="27" hidden="1">{#N/A,#N/A,FALSE,"conc_ing";#N/A,#N/A,FALSE,"conc_ing";#N/A,#N/A,FALSE,"conc_ing"}</definedName>
    <definedName name="dsfasdfdsaf" localSheetId="1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9" hidden="1">{#N/A,#N/A,FALSE,"conc_ing";#N/A,#N/A,FALSE,"conc_ing";#N/A,#N/A,FALSE,"conc_ing"}</definedName>
    <definedName name="dsfasdfdsaf" localSheetId="25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localSheetId="33" hidden="1">{#N/A,#N/A,FALSE,"conc_ing";#N/A,#N/A,FALSE,"conc_ing";#N/A,#N/A,FALSE,"conc_ing"}</definedName>
    <definedName name="dsfasdfdsaf" localSheetId="34" hidden="1">{#N/A,#N/A,FALSE,"conc_ing";#N/A,#N/A,FALSE,"conc_ing";#N/A,#N/A,FALSE,"conc_ing"}</definedName>
    <definedName name="dsfasdfdsaf" localSheetId="30" hidden="1">{#N/A,#N/A,FALSE,"conc_ing";#N/A,#N/A,FALSE,"conc_ing";#N/A,#N/A,FALSE,"conc_ing"}</definedName>
    <definedName name="dsfasdfdsaf" localSheetId="31" hidden="1">{#N/A,#N/A,FALSE,"conc_ing";#N/A,#N/A,FALSE,"conc_ing";#N/A,#N/A,FALSE,"conc_ing"}</definedName>
    <definedName name="dsfasdfdsaf" localSheetId="32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>#REF!</definedName>
    <definedName name="DXSOC">#REF!</definedName>
    <definedName name="ECOLARGRAF">#REF!</definedName>
    <definedName name="Entidad_Centro" localSheetId="27">#REF!</definedName>
    <definedName name="Entidad_Centro" localSheetId="26">[6]Catalogos!$C$2:$C$48</definedName>
    <definedName name="Entidad_Centro" localSheetId="29">#REF!</definedName>
    <definedName name="Entidad_Centro" localSheetId="25">[6]Catalogos!$C$2:$C$48</definedName>
    <definedName name="Entidad_Centro" localSheetId="28">[6]Catalogos!$C$2:$C$48</definedName>
    <definedName name="Entidad_Centro" localSheetId="34">#REF!</definedName>
    <definedName name="Entidad_Centro" localSheetId="32">#REF!</definedName>
    <definedName name="Entidad_Centro">#REF!</definedName>
    <definedName name="Escolaridad" localSheetId="27">#REF!</definedName>
    <definedName name="Escolaridad" localSheetId="26">[6]Catalogos!$E$2:$E$19</definedName>
    <definedName name="Escolaridad" localSheetId="29">#REF!</definedName>
    <definedName name="Escolaridad" localSheetId="25">[6]Catalogos!$E$2:$E$19</definedName>
    <definedName name="Escolaridad" localSheetId="28">[6]Catalogos!$E$2:$E$19</definedName>
    <definedName name="Escolaridad" localSheetId="34">#REF!</definedName>
    <definedName name="Escolaridad" localSheetId="32">#REF!</definedName>
    <definedName name="Escolaridad">#REF!</definedName>
    <definedName name="Estable" localSheetId="1">[9]!Estable</definedName>
    <definedName name="Estable">[9]!Estable</definedName>
    <definedName name="estadistica" localSheetId="1">#REF!</definedName>
    <definedName name="estadistica">#REF!</definedName>
    <definedName name="estadistica1" localSheetId="1">#REF!</definedName>
    <definedName name="estadistica1">#REF!</definedName>
    <definedName name="EUEU" localSheetId="1">#REF!</definedName>
    <definedName name="EUEU">#REF!</definedName>
    <definedName name="FEDERAL">#REF!</definedName>
    <definedName name="formato">#REF!</definedName>
    <definedName name="GEN">#N/A</definedName>
    <definedName name="_xlnm.Recorder">#REF!</definedName>
    <definedName name="Graf_Grupo_Etnico">#REF!</definedName>
    <definedName name="Graf_pay_1">#REF!</definedName>
    <definedName name="Graf_pay_2">#REF!</definedName>
    <definedName name="GRAF_POBABS">#REF!</definedName>
    <definedName name="GRAFID">'[10]CUADRO INGRESOS TRTAMIENTO'!#REF!</definedName>
    <definedName name="GRAFU">'[11]CUADRO INGRESOS TRTAMIENTO'!#REF!</definedName>
    <definedName name="GTOC" localSheetId="1">#REF!</definedName>
    <definedName name="GTOC">#REF!</definedName>
    <definedName name="HJ" localSheetId="1">#REF!</definedName>
    <definedName name="HJ">#REF!</definedName>
    <definedName name="hoji" localSheetId="1">#REF!</definedName>
    <definedName name="hoji">#REF!</definedName>
    <definedName name="hugo">#REF!</definedName>
    <definedName name="IMP_REGIONVERI">[12]región!$AC$565:$AV$655</definedName>
    <definedName name="JALC" localSheetId="1">#REF!</definedName>
    <definedName name="JALC">#REF!</definedName>
    <definedName name="JJJM" localSheetId="1">#REF!</definedName>
    <definedName name="JJJM">#REF!</definedName>
    <definedName name="juan" localSheetId="1">#REF!</definedName>
    <definedName name="juan">#REF!</definedName>
    <definedName name="K490I19">#REF!</definedName>
    <definedName name="LMenores" localSheetId="27">#REF!</definedName>
    <definedName name="LMenores" localSheetId="26">[6]Catalogos!$G$2:$G$9</definedName>
    <definedName name="LMenores" localSheetId="29">#REF!</definedName>
    <definedName name="LMenores" localSheetId="25">[6]Catalogos!$G$2:$G$9</definedName>
    <definedName name="LMenores" localSheetId="28">[6]Catalogos!$G$2:$G$9</definedName>
    <definedName name="LMenores">#REF!</definedName>
    <definedName name="luis">#REF!</definedName>
    <definedName name="Meses" localSheetId="27">#REF!</definedName>
    <definedName name="Meses" localSheetId="1">#REF!</definedName>
    <definedName name="Meses" localSheetId="26">[6]Catalogos!$A$2:$A$13</definedName>
    <definedName name="Meses" localSheetId="29">#REF!</definedName>
    <definedName name="Meses" localSheetId="25">[6]Catalogos!$A$2:$A$13</definedName>
    <definedName name="Meses" localSheetId="28">[6]Catalogos!$A$2:$A$13</definedName>
    <definedName name="Meses" localSheetId="33">[7]Catalogos!$A$2:$A$13</definedName>
    <definedName name="Meses" localSheetId="34">#REF!</definedName>
    <definedName name="Meses" localSheetId="30">#REF!</definedName>
    <definedName name="Meses" localSheetId="31">[7]Catalogos!$A$2:$A$13</definedName>
    <definedName name="Meses" localSheetId="32">#REF!</definedName>
    <definedName name="Meses">#REF!</definedName>
    <definedName name="MEX" localSheetId="27" hidden="1">{#N/A,#N/A,FALSE,"conc_ing";#N/A,#N/A,FALSE,"conc_ing";#N/A,#N/A,FALSE,"conc_ing"}</definedName>
    <definedName name="MEX" localSheetId="1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9" hidden="1">{#N/A,#N/A,FALSE,"conc_ing";#N/A,#N/A,FALSE,"conc_ing";#N/A,#N/A,FALSE,"conc_ing"}</definedName>
    <definedName name="MEX" localSheetId="25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localSheetId="33" hidden="1">{#N/A,#N/A,FALSE,"conc_ing";#N/A,#N/A,FALSE,"conc_ing";#N/A,#N/A,FALSE,"conc_ing"}</definedName>
    <definedName name="MEX" localSheetId="34" hidden="1">{#N/A,#N/A,FALSE,"conc_ing";#N/A,#N/A,FALSE,"conc_ing";#N/A,#N/A,FALSE,"conc_ing"}</definedName>
    <definedName name="MEX" localSheetId="30" hidden="1">{#N/A,#N/A,FALSE,"conc_ing";#N/A,#N/A,FALSE,"conc_ing";#N/A,#N/A,FALSE,"conc_ing"}</definedName>
    <definedName name="MEX" localSheetId="31" hidden="1">{#N/A,#N/A,FALSE,"conc_ing";#N/A,#N/A,FALSE,"conc_ing";#N/A,#N/A,FALSE,"conc_ing"}</definedName>
    <definedName name="MEX" localSheetId="32" hidden="1">{#N/A,#N/A,FALSE,"conc_ing";#N/A,#N/A,FALSE,"conc_ing";#N/A,#N/A,FALSE,"conc_ing"}</definedName>
    <definedName name="MEX" hidden="1">{#N/A,#N/A,FALSE,"conc_ing";#N/A,#N/A,FALSE,"conc_ing";#N/A,#N/A,FALSE,"conc_ing"}</definedName>
    <definedName name="MIO">'[11]CUADRO INGRESOS TRTAMIENTO'!#REF!</definedName>
    <definedName name="NextMes" localSheetId="27">'[4]TOTAL CF Y EF'!#REF!</definedName>
    <definedName name="NextMes" localSheetId="1">'[5]TOTAL CF Y EF'!#REF!</definedName>
    <definedName name="NextMes" localSheetId="26">'[6]TOTAL CF Y EF'!#REF!</definedName>
    <definedName name="NextMes" localSheetId="29">'[4]TOTAL CF Y EF'!#REF!</definedName>
    <definedName name="NextMes" localSheetId="25">'[6]TOTAL CF Y EF'!#REF!</definedName>
    <definedName name="NextMes" localSheetId="28">'[6]TOTAL CF Y EF'!#REF!</definedName>
    <definedName name="NextMes" localSheetId="33">'[7]TOTAL CF Y EF'!$T$4</definedName>
    <definedName name="NextMes" localSheetId="34">'[8]TOTAL CF Y EF'!#REF!</definedName>
    <definedName name="NextMes" localSheetId="30">#REF!</definedName>
    <definedName name="NextMes" localSheetId="31">PPLLGBTTIQ_TAB_PAG_30!$T$5</definedName>
    <definedName name="NextMes" localSheetId="32">'[8]TOTAL CF Y EF'!#REF!</definedName>
    <definedName name="NextMes">#REF!</definedName>
    <definedName name="NNN" localSheetId="1">#REF!</definedName>
    <definedName name="NNN">#REF!</definedName>
    <definedName name="NOTA2" localSheetId="1">'[13]sobpob 9'!#REF!</definedName>
    <definedName name="NOTA2">'[13]sobpob 9'!#REF!</definedName>
    <definedName name="notas_secciones_cuaderno.php?mes__Abril__anio__2012__idSeccion__29" localSheetId="2">ENCABEZADO!$A$2864:$A$2865</definedName>
    <definedName name="Otro" localSheetId="27">'[4]TOTAL CF Y EF'!#REF!</definedName>
    <definedName name="Otro" localSheetId="1">'[14]TOTAL CF Y EF'!#REF!</definedName>
    <definedName name="Otro" localSheetId="26">'[6]TOTAL CF Y EF'!#REF!</definedName>
    <definedName name="Otro" localSheetId="29">'[4]TOTAL CF Y EF'!#REF!</definedName>
    <definedName name="Otro" localSheetId="25">'[6]TOTAL CF Y EF'!#REF!</definedName>
    <definedName name="Otro" localSheetId="28">'[6]TOTAL CF Y EF'!#REF!</definedName>
    <definedName name="Otro">'[15]TOTAL CF Y EF'!#REF!</definedName>
    <definedName name="paco" localSheetId="1">#REF!</definedName>
    <definedName name="paco">#REF!</definedName>
    <definedName name="Pag_10_excel.php?mes_Septiembre_anio_2023_origen_excel" localSheetId="13">PPPAMGEEF_TAB_PAG_12!$A$1:$I$64</definedName>
    <definedName name="Pag_11_excel.php?mes_Septiembre_anio_2023_origen_excel" localSheetId="14">PPPAMGE_GRA_PAG_13!$A$1:$B$23</definedName>
    <definedName name="Pag_12_excel.php?mes_Septiembre_anio_2023_origen_excel" localSheetId="15">PPPAMEF_GRA_PAG_14!$A$1:$B$57</definedName>
    <definedName name="Pag_13_excel.php?mes_Septiembre_anio_2023_origen_excel" localSheetId="16">PPPAMFSJSEF_TAB_PAG_15!$A$1:$Q$66</definedName>
    <definedName name="Pag_14_excel.php?mes_Septiembre_anio_2023_origen_excel" localSheetId="17">PPPAMFSJ_GRA_PAG_16!$A$1:$B$14</definedName>
    <definedName name="Pag_15_excel.php?mes_Septiembre_anio_2023_origen_excel" localSheetId="18">PPGEFSJS_TAB_PAG_17!$A$1:$Q$20</definedName>
    <definedName name="Pag_16_excel.php?mes_Septiembre_anio_2023_origen_excel" localSheetId="19">PPTDPEF_TAB_PAG_18!$A$1:$AX$53</definedName>
    <definedName name="Pag_17_excel.php?mes_Septiembre_anio_2023_origen_excel" localSheetId="20">TDPPP_GRA_PAG_19!$A$1:$B$16</definedName>
    <definedName name="Pag_18_excel.php?mes_Septiembre_anio_2023_origen_excel" localSheetId="21">PPPDP_GRA_PAG_20!$A$1:$B$61</definedName>
    <definedName name="Pag_19_excel.php?mes_Septiembre_anio_2023_origen_excel" localSheetId="22">PPPDPEF_GRA_PAG_21!$A$1:$B$57</definedName>
    <definedName name="Pag_2_excel.php?mes_Septiembre_anio_2023_origen_excel" localSheetId="3">PPIGEF_TAB_PAG_2!$A$1:$BL$66</definedName>
    <definedName name="Pag_20_excel.php?mes_Septiembre_anio_2023_origen_excel" localSheetId="23">PPPDPSJSEF_TAB_PAG_22!$A$1:$Q$66</definedName>
    <definedName name="Pag_21_excel.php?mes_Septiembre_anio_2023_origen_excel" localSheetId="24">PPPDPFSJ_GRA_PAG_23!$A$1:$B$14</definedName>
    <definedName name="Pag_22_excel.php?mes_Septiembre_anio_2023_origen_excel" localSheetId="35">PPEPO_TABAG__PPAG_34!$A$1:$BJ$64</definedName>
    <definedName name="Pag_23_excel.php?mes_Septiembre_anio_2023_origen_excel" localSheetId="36">PPEPO_GRA_PAG_35!$A$1:$B$68</definedName>
    <definedName name="Pag_24_excel.php?mes_Septiembre_anio_2023_origen_excel" localSheetId="37">PPEFSJSEF_TABPAG_36!$A$1:$Q$67</definedName>
    <definedName name="Pag_25_excel.php?mes_Septiembre_anio_2023_origen_excel" localSheetId="38">PPEFSJSPO_TAB_PAG_37!$A$1:$B$57</definedName>
    <definedName name="Pag_26_excel.php?mes_Septiembre_anio_2023_origen_excel" localSheetId="39">PPEFSJSPO_TAB_PAG_38!$A$1:$Q$73</definedName>
    <definedName name="Pag_27_excel.php?mes_Septiembre_anio_2023_origen_excel" localSheetId="40">PPEFSJ_GRA_PAG_39!$A$1:$B$14</definedName>
    <definedName name="Pag_28_excel.php?mes_Septiembre_anio_2023_origen_excel" localSheetId="41">PPEC_GRA_PAG_40!$A$1:$B$25</definedName>
    <definedName name="Pag_29_excel.php?mes_Septiembre_anio_2023_origen_excel" localSheetId="9">PPEFSJS_TAB_PAG_8!$A$1:$Q$75</definedName>
    <definedName name="Pag_3_excel.php?mes_Septiembre_anio_2023_origen_excel" localSheetId="4">PPGE_GRA_PAG_3!$A$1:$B$70</definedName>
    <definedName name="Pag_30_excel.php?mes_Septiembre_anio_2023_origen_excel" localSheetId="10">PPEFSJS_TAB_PAG_9!$A$1:$BL$64</definedName>
    <definedName name="Pag_31_excel.php?mes_Septiembre_anio_2023_origen_excel" localSheetId="42">'PPEFSJ_TAB PAG_41'!$A$1:$Q$34</definedName>
    <definedName name="Pag_32_excel.php?mes_Septiembre_anio_2023_origen_excel" localSheetId="43">PPEFSJ_TAB_PAG_42!$A$1:$W$64</definedName>
    <definedName name="Pag_4_excel.php?mes_Abril_anio_2022_origen_excel" localSheetId="33">PPLLGBTTIQ_GRA_PAG_32!$A$1:$Q$67</definedName>
    <definedName name="Pag_4_excel.php?mes_Septiembre_anio_2023_origen_excel" localSheetId="5">PPIFSSEF_TAB_PAG_4!$A$1:$Q$66</definedName>
    <definedName name="Pag_5_excel.php?mes_Septiembre_anio_2023_origen_excel" localSheetId="6">PPIFSJ_GRA_PAG_5!$A$1:$B$14</definedName>
    <definedName name="Pag_6_excel.php?mes_Septiembre_anio_2023_origen_excel" localSheetId="7">PPIEF_GRA_PAG_6!$A$1:$B$56</definedName>
    <definedName name="Pag_7_excel.php?mes_Septiembre_anio_2023_origen_excel" localSheetId="8">PPEFSJS_TAB_PAG_7!$A$1:$Q$74</definedName>
    <definedName name="Pag_8_excel.php?mes_Septiembre_anio_2023_origen_excel" localSheetId="11">PPPMIEF_TAB_PAG_10!$A$1:$AC$66</definedName>
    <definedName name="Pag_9_excel.php?mes_Septiembre_anio_2023_origen_excel" localSheetId="12">PPPMIEF_GRA_PAG_11!$A$1:$B$64</definedName>
    <definedName name="paty" localSheetId="1">#REF!</definedName>
    <definedName name="paty">#REF!</definedName>
    <definedName name="PATYE" localSheetId="1">#REF!</definedName>
    <definedName name="PATYE">#REF!</definedName>
    <definedName name="Payment_Needed">"Pago necesario"</definedName>
    <definedName name="poblacion">#REF!</definedName>
    <definedName name="PROBLEMAS_MENTALES">#REF!</definedName>
    <definedName name="PROCC">#REF!</definedName>
    <definedName name="PROCF">#REF!</definedName>
    <definedName name="PRUEBA" localSheetId="27" hidden="1">{#N/A,#N/A,FALSE,"conc_ing";#N/A,#N/A,FALSE,"conc_ing";#N/A,#N/A,FALSE,"conc_ing"}</definedName>
    <definedName name="PRUEBA" localSheetId="1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9" hidden="1">{#N/A,#N/A,FALSE,"conc_ing";#N/A,#N/A,FALSE,"conc_ing";#N/A,#N/A,FALSE,"conc_ing"}</definedName>
    <definedName name="PRUEBA" localSheetId="25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localSheetId="33" hidden="1">{#N/A,#N/A,FALSE,"conc_ing";#N/A,#N/A,FALSE,"conc_ing";#N/A,#N/A,FALSE,"conc_ing"}</definedName>
    <definedName name="PRUEBA" localSheetId="34" hidden="1">{#N/A,#N/A,FALSE,"conc_ing";#N/A,#N/A,FALSE,"conc_ing";#N/A,#N/A,FALSE,"conc_ing"}</definedName>
    <definedName name="PRUEBA" localSheetId="30" hidden="1">{#N/A,#N/A,FALSE,"conc_ing";#N/A,#N/A,FALSE,"conc_ing";#N/A,#N/A,FALSE,"conc_ing"}</definedName>
    <definedName name="PRUEBA" localSheetId="31" hidden="1">{#N/A,#N/A,FALSE,"conc_ing";#N/A,#N/A,FALSE,"conc_ing";#N/A,#N/A,FALSE,"conc_ing"}</definedName>
    <definedName name="PRUEBA" localSheetId="32" hidden="1">{#N/A,#N/A,FALSE,"conc_ing";#N/A,#N/A,FALSE,"conc_ing";#N/A,#N/A,FALSE,"conc_ing"}</definedName>
    <definedName name="PRUEBA" hidden="1">{#N/A,#N/A,FALSE,"conc_ing";#N/A,#N/A,FALSE,"conc_ing";#N/A,#N/A,FALSE,"conc_ing"}</definedName>
    <definedName name="PSIC">#REF!</definedName>
    <definedName name="Ref_Cat_Anio" localSheetId="0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1">#REF!</definedName>
    <definedName name="Ref_CV_Anio" localSheetId="0">#REF!</definedName>
    <definedName name="Ref_CV_Anio">#REF!</definedName>
    <definedName name="Ref_CV_Entidad" localSheetId="0">#REF!</definedName>
    <definedName name="Ref_CV_Entidad">#REF!</definedName>
    <definedName name="Ref_CV_Mes" localSheetId="1">#REF!</definedName>
    <definedName name="Ref_CV_Mes" localSheetId="0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>[12]región!$A$1:$Y$551</definedName>
    <definedName name="REGION">[12]región!$A$1:$Y$563</definedName>
    <definedName name="region_v">[12]región!$AC$565:$AV$657</definedName>
    <definedName name="Reimbursement">"Reembolso"</definedName>
    <definedName name="RY">#REF!</definedName>
    <definedName name="SEG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27" hidden="1">{#N/A,#N/A,FALSE,"conc_ing";#N/A,#N/A,FALSE,"conc_ing";#N/A,#N/A,FALSE,"conc_ing"}</definedName>
    <definedName name="Tab" localSheetId="1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9" hidden="1">{#N/A,#N/A,FALSE,"conc_ing";#N/A,#N/A,FALSE,"conc_ing";#N/A,#N/A,FALSE,"conc_ing"}</definedName>
    <definedName name="Tab" localSheetId="25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localSheetId="33" hidden="1">{#N/A,#N/A,FALSE,"conc_ing";#N/A,#N/A,FALSE,"conc_ing";#N/A,#N/A,FALSE,"conc_ing"}</definedName>
    <definedName name="Tab" localSheetId="34" hidden="1">{#N/A,#N/A,FALSE,"conc_ing";#N/A,#N/A,FALSE,"conc_ing";#N/A,#N/A,FALSE,"conc_ing"}</definedName>
    <definedName name="Tab" localSheetId="30" hidden="1">{#N/A,#N/A,FALSE,"conc_ing";#N/A,#N/A,FALSE,"conc_ing";#N/A,#N/A,FALSE,"conc_ing"}</definedName>
    <definedName name="Tab" localSheetId="31" hidden="1">{#N/A,#N/A,FALSE,"conc_ing";#N/A,#N/A,FALSE,"conc_ing";#N/A,#N/A,FALSE,"conc_ing"}</definedName>
    <definedName name="Tab" localSheetId="32" hidden="1">{#N/A,#N/A,FALSE,"conc_ing";#N/A,#N/A,FALSE,"conc_ing";#N/A,#N/A,FALSE,"conc_ing"}</definedName>
    <definedName name="Tab" hidden="1">{#N/A,#N/A,FALSE,"conc_ing";#N/A,#N/A,FALSE,"conc_ing";#N/A,#N/A,FALSE,"conc_ing"}</definedName>
    <definedName name="TEMPO">#REF!</definedName>
    <definedName name="TOTAL">#REF!</definedName>
    <definedName name="trab">#REF!</definedName>
    <definedName name="TRABA">'[16]sobpob 9'!#REF!</definedName>
    <definedName name="TTT" localSheetId="1">#REF!</definedName>
    <definedName name="TTT">#REF!</definedName>
    <definedName name="UUU" localSheetId="1">#REF!</definedName>
    <definedName name="UUU">#REF!</definedName>
    <definedName name="Vcruz" localSheetId="27" hidden="1">{#N/A,#N/A,FALSE,"conc_ing";#N/A,#N/A,FALSE,"conc_ing";#N/A,#N/A,FALSE,"conc_ing"}</definedName>
    <definedName name="Vcruz" localSheetId="1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9" hidden="1">{#N/A,#N/A,FALSE,"conc_ing";#N/A,#N/A,FALSE,"conc_ing";#N/A,#N/A,FALSE,"conc_ing"}</definedName>
    <definedName name="Vcruz" localSheetId="25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localSheetId="33" hidden="1">{#N/A,#N/A,FALSE,"conc_ing";#N/A,#N/A,FALSE,"conc_ing";#N/A,#N/A,FALSE,"conc_ing"}</definedName>
    <definedName name="Vcruz" localSheetId="34" hidden="1">{#N/A,#N/A,FALSE,"conc_ing";#N/A,#N/A,FALSE,"conc_ing";#N/A,#N/A,FALSE,"conc_ing"}</definedName>
    <definedName name="Vcruz" localSheetId="30" hidden="1">{#N/A,#N/A,FALSE,"conc_ing";#N/A,#N/A,FALSE,"conc_ing";#N/A,#N/A,FALSE,"conc_ing"}</definedName>
    <definedName name="Vcruz" localSheetId="31" hidden="1">{#N/A,#N/A,FALSE,"conc_ing";#N/A,#N/A,FALSE,"conc_ing";#N/A,#N/A,FALSE,"conc_ing"}</definedName>
    <definedName name="Vcruz" localSheetId="32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9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localSheetId="33" hidden="1">{#N/A,#N/A,FALSE,"conc_ing";#N/A,#N/A,FALSE,"conc_ing";#N/A,#N/A,FALSE,"conc_ing"}</definedName>
    <definedName name="wrn.CUOTA." localSheetId="34" hidden="1">{#N/A,#N/A,FALSE,"conc_ing";#N/A,#N/A,FALSE,"conc_ing";#N/A,#N/A,FALSE,"conc_ing"}</definedName>
    <definedName name="wrn.CUOTA." localSheetId="30" hidden="1">{#N/A,#N/A,FALSE,"conc_ing";#N/A,#N/A,FALSE,"conc_ing";#N/A,#N/A,FALSE,"conc_ing"}</definedName>
    <definedName name="wrn.CUOTA." localSheetId="31" hidden="1">{#N/A,#N/A,FALSE,"conc_ing";#N/A,#N/A,FALSE,"conc_ing";#N/A,#N/A,FALSE,"conc_ing"}</definedName>
    <definedName name="wrn.CUOTA." localSheetId="32" hidden="1">{#N/A,#N/A,FALSE,"conc_ing";#N/A,#N/A,FALSE,"conc_ing";#N/A,#N/A,FALSE,"conc_ing"}</definedName>
    <definedName name="wrn.CUOTA." hidden="1">{#N/A,#N/A,FALSE,"conc_ing";#N/A,#N/A,FALSE,"conc_ing";#N/A,#N/A,FALSE,"conc_ing"}</definedName>
    <definedName name="X">#REF!</definedName>
    <definedName name="YYY">#REF!</definedName>
    <definedName name="ZZZ" localSheetId="1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67" i="484" l="1"/>
  <c r="R5" i="483" a="1"/>
  <c r="R5" i="483" s="1"/>
  <c r="S5" i="483" s="1"/>
  <c r="T5" i="483" s="1" a="1"/>
  <c r="T5" i="483" s="1"/>
  <c r="A27" i="483" s="1" a="1"/>
  <c r="A27" i="483" s="1"/>
  <c r="Q5" i="483"/>
  <c r="A3" i="483"/>
  <c r="C20" i="483" l="1"/>
  <c r="J20" i="483"/>
  <c r="L20" i="483"/>
  <c r="I20" i="483" l="1"/>
  <c r="B20" i="483"/>
  <c r="K20" i="483"/>
  <c r="E20" i="483"/>
  <c r="D20" i="483"/>
  <c r="F20" i="483" l="1"/>
  <c r="M20" i="483"/>
  <c r="P20" i="483" l="1"/>
  <c r="G20" i="483" l="1"/>
  <c r="N20" i="483"/>
  <c r="J6" i="474" l="1"/>
  <c r="A3" i="471" l="1"/>
  <c r="A3" i="470"/>
  <c r="A3" i="469"/>
  <c r="A3" i="468"/>
  <c r="A3" i="467"/>
  <c r="A3" i="466"/>
  <c r="O59" i="465"/>
  <c r="H59" i="465"/>
  <c r="A3" i="465"/>
  <c r="A3" i="464"/>
  <c r="A3" i="463"/>
  <c r="A3" i="462"/>
  <c r="A3" i="461"/>
  <c r="A3" i="460"/>
  <c r="A3" i="459"/>
  <c r="A3" i="458"/>
  <c r="A3" i="457"/>
  <c r="A3" i="456"/>
  <c r="A3" i="455"/>
  <c r="A3" i="454"/>
  <c r="A3" i="453"/>
  <c r="A3" i="452"/>
  <c r="D58" i="450"/>
  <c r="E58" i="450"/>
  <c r="E60" i="450" s="1"/>
  <c r="F58" i="450"/>
  <c r="G58" i="450"/>
  <c r="D41" i="450"/>
  <c r="E41" i="450"/>
  <c r="F41" i="450"/>
  <c r="G41" i="450"/>
  <c r="A3" i="450"/>
  <c r="A3" i="449"/>
  <c r="A3" i="448"/>
  <c r="A3" i="447"/>
  <c r="A3" i="446"/>
  <c r="A3" i="445"/>
  <c r="A3" i="444"/>
  <c r="A3" i="443"/>
  <c r="A3" i="442"/>
  <c r="A3" i="441"/>
  <c r="A3" i="440"/>
  <c r="F60" i="450" l="1"/>
  <c r="D60" i="450"/>
  <c r="G60" i="45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273D2554-2B20-47CC-B34E-CCDEFE64EBD9}" name="Conexión7055" type="4" refreshedVersion="8" background="1" saveData="1">
    <webPr sourceData="1" parsePre="1" consecutive="1" xl2000="1" url="http://10.238.199.8/ssp_estadistica_vulnerable/cuaderno_vulnerable/exportar_2014/Pag_2_excel.php?mes=Septiembre&amp;anio=2023&amp;origen=excel" htmlFormat="all"/>
  </connection>
  <connection id="6729" xr16:uid="{B8D6DCB0-A61D-433C-A486-E3700393B983}" name="Conexión7056" type="4" refreshedVersion="8" background="1" saveData="1">
    <webPr sourceData="1" parsePre="1" consecutive="1" xl2000="1" url="http://10.238.199.8/ssp_estadistica_vulnerable/cuaderno_vulnerable/exportar_2014/Pag_3_excel.php?mes=Septiembre&amp;anio=2023&amp;origen=excel" htmlFormat="all"/>
  </connection>
  <connection id="6730" xr16:uid="{54647012-6427-4400-BC03-D6959CAF1EDB}" name="Conexión7057" type="4" refreshedVersion="8" background="1" saveData="1">
    <webPr sourceData="1" parsePre="1" consecutive="1" xl2000="1" url="http://10.238.199.8/ssp_estadistica_vulnerable/cuaderno_vulnerable/exportar_2014/Pag_4_excel.php?mes=Septiembre&amp;anio=2023&amp;origen=excel" htmlFormat="all"/>
  </connection>
  <connection id="6731" xr16:uid="{0FEA0E09-9E81-41B4-9119-97D2080A6822}" name="Conexión7058" type="4" refreshedVersion="8" background="1" saveData="1">
    <webPr sourceData="1" parsePre="1" consecutive="1" xl2000="1" url="http://10.238.199.8/ssp_estadistica_vulnerable/cuaderno_vulnerable/exportar_2014/Pag_5_excel.php?mes=Septiembre&amp;anio=2023&amp;origen=excel" htmlFormat="all"/>
  </connection>
  <connection id="6732" xr16:uid="{AA5A558F-D0C1-47D8-9426-47F4407603DA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3" xr16:uid="{62211AC0-E789-4951-898B-9687FF71EAA4}" name="Conexión7059" type="4" refreshedVersion="8" background="1" saveData="1">
    <webPr sourceData="1" parsePre="1" consecutive="1" xl2000="1" url="http://10.238.199.8/ssp_estadistica_vulnerable/cuaderno_vulnerable/exportar_2014/Pag_6_excel.php?mes=Septiembre&amp;anio=2023&amp;origen=excel" htmlFormat="all"/>
  </connection>
  <connection id="6734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5" xr16:uid="{09AF63BE-E980-4E9E-9DC4-E1145539DBAF}" name="Conexión7060" type="4" refreshedVersion="8" background="1" saveData="1">
    <webPr sourceData="1" parsePre="1" consecutive="1" xl2000="1" url="http://10.238.199.8/ssp_estadistica_vulnerable/cuaderno_vulnerable/exportar_2014/Pag_7_excel.php?mes=Septiembre&amp;anio=2023&amp;origen=excel" htmlFormat="all"/>
  </connection>
  <connection id="6736" xr16:uid="{4C457FC2-FC84-44ED-B3D8-901EEDD623A7}" name="Conexión7061" type="4" refreshedVersion="8" background="1" saveData="1">
    <webPr sourceData="1" parsePre="1" consecutive="1" xl2000="1" url="http://10.238.199.8/ssp_estadistica_vulnerable/cuaderno_vulnerable/exportar_2014/Pag_29_excel.php?mes=Septiembre&amp;anio=2023&amp;origen=excel" htmlFormat="all"/>
  </connection>
  <connection id="6737" xr16:uid="{018EBAF8-4706-49CC-B7EB-2B33CD849843}" name="Conexión7062" type="4" refreshedVersion="8" background="1" saveData="1">
    <webPr sourceData="1" parsePre="1" consecutive="1" xl2000="1" url="http://10.238.199.8/ssp_estadistica_vulnerable/cuaderno_vulnerable/exportar_2014/Pag_30_excel.php?mes=Septiembre&amp;anio=2023&amp;origen=excel" htmlFormat="all"/>
  </connection>
  <connection id="6738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39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0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1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2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3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4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5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6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7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8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9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0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1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2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3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4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5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6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7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8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9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0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1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2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3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4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5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6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7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8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9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0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1" xr16:uid="{3E37379B-5C85-4D6B-9ECC-1D17F01234D3}" name="Conexión7093" type="4" refreshedVersion="8" background="1" saveData="1">
    <webPr sourceData="1" parsePre="1" consecutive="1" xl2000="1" url="http://10.238.199.8/ssp_estadistica_vulnerable/cuaderno_vulnerable/exportar_2014/Pag_8_excel.php?mes=Septiembre&amp;anio=2023&amp;origen=excel" htmlFormat="all"/>
  </connection>
  <connection id="6772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3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4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5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6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7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8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79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80" xr16:uid="{FA342C26-26E7-4830-A3EB-56C6542CA2EB}" name="Conexión7100" type="4" refreshedVersion="8" background="1" saveData="1">
    <webPr sourceData="1" parsePre="1" consecutive="1" xl2000="1" url="http://10.238.199.8/ssp_estadistica_vulnerable/cuaderno_vulnerable/exportar_2014/Pag_9_excel.php?mes=Septiembre&amp;anio=2023&amp;origen=excel" htmlFormat="all"/>
  </connection>
  <connection id="6781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2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3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4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5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6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7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8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9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0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1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2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3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4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5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6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7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8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799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0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1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2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3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4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5" xr16:uid="{DF569E9B-649E-443C-8AA3-8DE866395121}" name="Conexión7123" type="4" refreshedVersion="8" background="1" saveData="1">
    <webPr sourceData="1" parsePre="1" consecutive="1" xl2000="1" url="http://10.238.199.8/ssp_estadistica_vulnerable/cuaderno_vulnerable/exportar_2014/Pag_10_excel.php?mes=Septiembre&amp;anio=2023&amp;origen=excel" htmlFormat="all"/>
  </connection>
  <connection id="6806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7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8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9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10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1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2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3" xr16:uid="{CDCAD224-62B9-4F3D-9F9E-A98F85643AA5}" name="Conexión7130" type="4" refreshedVersion="8" background="1" saveData="1">
    <webPr sourceData="1" parsePre="1" consecutive="1" xl2000="1" url="http://10.238.199.8/ssp_estadistica_vulnerable/cuaderno_vulnerable/exportar_2014/Pag_11_excel.php?mes=Septiembre&amp;anio=2023&amp;origen=excel" htmlFormat="all"/>
  </connection>
  <connection id="6814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5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6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7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8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9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20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1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2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3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4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5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6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7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8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9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0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1" xr16:uid="{45586D82-9A6A-4166-BA2A-4CE5C1C7CA38}" name="Conexión7147" type="4" refreshedVersion="8" background="1" saveData="1">
    <webPr sourceData="1" parsePre="1" consecutive="1" xl2000="1" url="http://10.238.199.8/ssp_estadistica_vulnerable/cuaderno_vulnerable/exportar_2014/Pag_12_excel.php?mes=Septiembre&amp;anio=2023&amp;origen=excel" htmlFormat="all"/>
  </connection>
  <connection id="6832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3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4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5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6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7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8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9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40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1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2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3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4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5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6" xr16:uid="{7B0A3519-3375-4EAA-A2FF-A40418438210}" name="Conexión7160" type="4" refreshedVersion="8" background="1" saveData="1">
    <webPr sourceData="1" parsePre="1" consecutive="1" xl2000="1" url="http://10.238.199.8/ssp_estadistica_vulnerable/cuaderno_vulnerable/exportar_2014/Pag_13_excel.php?mes=Septiembre&amp;anio=2023&amp;origen=excel" htmlFormat="all"/>
  </connection>
  <connection id="6847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8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9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0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1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2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3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4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5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6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7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8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9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0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1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2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3" xr16:uid="{7D4D4EA4-E27D-4BA3-81B1-CB6BC058461D}" name="Conexión7176" type="4" refreshedVersion="8" background="1" saveData="1">
    <webPr sourceData="1" parsePre="1" consecutive="1" xl2000="1" url="http://10.238.199.8/ssp_estadistica_vulnerable/cuaderno_vulnerable/exportar_2014/Pag_14_excel.php?mes=Septiembre&amp;anio=2023&amp;origen=excel" htmlFormat="all"/>
  </connection>
  <connection id="6864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5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6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7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8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9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0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1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2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3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4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5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6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7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8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9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0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1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2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3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4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5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6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7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8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9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90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1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2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3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4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5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6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7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8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9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0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1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2" xr16:uid="{F898091D-3C2E-47F1-9C66-55A350D9368D}" name="Conexión7210" type="4" refreshedVersion="8" background="1" saveData="1">
    <webPr sourceData="1" parsePre="1" consecutive="1" xl2000="1" url="http://10.238.199.8/ssp_estadistica_vulnerable/cuaderno_vulnerable/exportar_2014/Pag_15_excel.php?mes=Septiembre&amp;anio=2023&amp;origen=excel" htmlFormat="all"/>
  </connection>
  <connection id="6903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4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5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6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7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8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9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10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1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2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3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4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5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6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7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8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9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0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1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2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3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4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5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6" xr16:uid="{98E7BB97-AA19-4F89-B7BA-E4CB651CCCA3}" name="Conexión7232" type="4" refreshedVersion="8" background="1" saveData="1">
    <webPr sourceData="1" parsePre="1" consecutive="1" xl2000="1" url="http://10.238.199.8/ssp_estadistica_vulnerable/cuaderno_vulnerable/exportar_2014/Pag_16_excel.php?mes=Septiembre&amp;anio=2023&amp;origen=excel" htmlFormat="all"/>
  </connection>
  <connection id="6927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8" xr16:uid="{6DC0FAE2-3887-4FAC-A423-1FCA9ABD2E07}" name="Conexión7234" type="4" refreshedVersion="8" background="1" saveData="1">
    <webPr sourceData="1" parsePre="1" consecutive="1" xl2000="1" url="http://10.238.199.8/ssp_estadistica_vulnerable/cuaderno_vulnerable/exportar_2014/Pag_17_excel.php?mes=Septiembre&amp;anio=2023&amp;origen=excel" htmlFormat="all"/>
  </connection>
  <connection id="6929" xr16:uid="{8F111C64-2ED0-4B2A-A30E-E2D56D0AB0BF}" name="Conexión7235" type="4" refreshedVersion="8" background="1" saveData="1">
    <webPr sourceData="1" parsePre="1" consecutive="1" xl2000="1" url="http://10.238.199.8/ssp_estadistica_vulnerable/cuaderno_vulnerable/exportar_2014/Pag_18_excel.php?mes=Septiembre&amp;anio=2023&amp;origen=excel" htmlFormat="all"/>
  </connection>
  <connection id="6930" xr16:uid="{DBCA27E0-B952-438F-9347-E13D48D259F3}" name="Conexión7236" type="4" refreshedVersion="8" background="1" saveData="1">
    <webPr sourceData="1" parsePre="1" consecutive="1" xl2000="1" url="http://10.238.199.8/ssp_estadistica_vulnerable/cuaderno_vulnerable/exportar_2014/Pag_19_excel.php?mes=Septiembre&amp;anio=2023&amp;origen=excel" htmlFormat="all"/>
  </connection>
  <connection id="6931" xr16:uid="{77DC40F0-9F55-4217-9ECA-9F77B3325975}" name="Conexión7237" type="4" refreshedVersion="8" background="1" saveData="1">
    <webPr sourceData="1" parsePre="1" consecutive="1" xl2000="1" url="http://10.238.199.8/ssp_estadistica_vulnerable/cuaderno_vulnerable/exportar_2014/Pag_20_excel.php?mes=Septiembre&amp;anio=2023&amp;origen=excel" htmlFormat="all"/>
  </connection>
  <connection id="6932" xr16:uid="{6BB8B1A5-52BB-4FB0-840D-AA84ED407792}" name="Conexión7238" type="4" refreshedVersion="8" background="1" saveData="1">
    <webPr sourceData="1" parsePre="1" consecutive="1" xl2000="1" url="http://10.238.199.8/ssp_estadistica_vulnerable/cuaderno_vulnerable/exportar_2014/Pag_21_excel.php?mes=Septiembre&amp;anio=2023&amp;origen=excel" htmlFormat="all"/>
  </connection>
  <connection id="6933" xr16:uid="{7B92DC46-4D64-49A6-B53A-CB465C7C6EFE}" name="Conexión7239" type="4" refreshedVersion="8" background="1" saveData="1">
    <webPr sourceData="1" parsePre="1" consecutive="1" xl2000="1" url="http://10.238.199.8/ssp_estadistica_vulnerable/cuaderno_vulnerable/exportar_2014/Pag_22_excel.php?mes=Septiembre&amp;anio=2023&amp;origen=excel" htmlFormat="all"/>
  </connection>
  <connection id="6934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5" xr16:uid="{9B1377EB-14A7-435F-9007-19409AF44101}" name="Conexión7240" type="4" refreshedVersion="8" background="1" saveData="1">
    <webPr sourceData="1" parsePre="1" consecutive="1" xl2000="1" url="http://10.238.199.8/ssp_estadistica_vulnerable/cuaderno_vulnerable/exportar_2014/Pag_23_excel.php?mes=Septiembre&amp;anio=2023&amp;origen=excel" htmlFormat="all"/>
  </connection>
  <connection id="6936" xr16:uid="{36E8BBEA-AEBA-499B-A359-2B490918EF86}" name="Conexión7241" type="4" refreshedVersion="8" background="1" saveData="1">
    <webPr sourceData="1" parsePre="1" consecutive="1" xl2000="1" url="http://10.238.199.8/ssp_estadistica_vulnerable/cuaderno_vulnerable/exportar_2014/Pag_24_excel.php?mes=Septiembre&amp;anio=2023&amp;origen=excel" htmlFormat="all"/>
  </connection>
  <connection id="6937" xr16:uid="{35D3EDC5-A3A7-488D-B943-1342E574B102}" name="Conexión7242" type="4" refreshedVersion="8" background="1" saveData="1">
    <webPr sourceData="1" parsePre="1" consecutive="1" xl2000="1" url="http://10.238.199.8/ssp_estadistica_vulnerable/cuaderno_vulnerable/exportar_2014/Pag_25_excel.php?mes=Septiembre&amp;anio=2023&amp;origen=excel" htmlFormat="all"/>
  </connection>
  <connection id="6938" xr16:uid="{617C641C-F464-4389-890D-801ADF947509}" name="Conexión7243" type="4" refreshedVersion="8" background="1" saveData="1">
    <webPr sourceData="1" parsePre="1" consecutive="1" xl2000="1" url="http://10.238.199.8/ssp_estadistica_vulnerable/cuaderno_vulnerable/exportar_2014/Pag_26_excel.php?mes=Septiembre&amp;anio=2023&amp;origen=excel" htmlFormat="all"/>
  </connection>
  <connection id="6939" xr16:uid="{46BED72E-02E6-46FE-92B9-4FA603E8951B}" name="Conexión7244" type="4" refreshedVersion="8" background="1" saveData="1">
    <webPr sourceData="1" parsePre="1" consecutive="1" xl2000="1" url="http://10.238.199.8/ssp_estadistica_vulnerable/cuaderno_vulnerable/exportar_2014/Pag_27_excel.php?mes=Septiembre&amp;anio=2023&amp;origen=excel" htmlFormat="all"/>
  </connection>
  <connection id="6940" xr16:uid="{42C47CFA-8BB7-497A-8993-3DF61DD3D36A}" name="Conexión7245" type="4" refreshedVersion="8" background="1" saveData="1">
    <webPr sourceData="1" parsePre="1" consecutive="1" xl2000="1" url="http://10.238.199.8/ssp_estadistica_vulnerable/cuaderno_vulnerable/exportar_2014/Pag_31_excel.php?mes=Septiembre&amp;anio=2023&amp;origen=excel" htmlFormat="all"/>
  </connection>
  <connection id="6941" xr16:uid="{20C5E3B3-212F-4B5D-9B45-7212BDE0794B}" name="Conexión7246" type="4" refreshedVersion="8" background="1" saveData="1">
    <webPr sourceData="1" parsePre="1" consecutive="1" xl2000="1" url="http://10.238.199.8/ssp_estadistica_vulnerable/cuaderno_vulnerable/exportar_2014/Pag_32_excel.php?mes=Septiembre&amp;anio=2023&amp;origen=excel" htmlFormat="all"/>
  </connection>
  <connection id="6942" xr16:uid="{9FBBBAB5-42D8-41A3-860D-055BCF876A31}" name="Conexión7247" type="4" refreshedVersion="8" background="1" saveData="1">
    <webPr sourceData="1" parsePre="1" consecutive="1" xl2000="1" url="http://10.238.199.8/ssp_estadistica_vulnerable/cuaderno_vulnerable/exportar_2014/Pag_28_excel.php?mes=Septiembre&amp;anio=2023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<sst xmlns="http://schemas.openxmlformats.org/spreadsheetml/2006/main" count="2496" uniqueCount="630">
  <si>
    <t>ÍNDICE</t>
  </si>
  <si>
    <t>POBLACIÓN PRIVADA DE LA LIBERTAD INDÍGENA</t>
  </si>
  <si>
    <t>Población Privada de la Libertad Vulnerable y de Origen Extranjero.</t>
  </si>
  <si>
    <t>Población Privada de la Libertad Adultos Mayores por Grupo de Edades, Fuero, Situación Jurídica y Sexo.</t>
  </si>
  <si>
    <t>Población Privada de la Libertad Indígena por Grupo Étnico en Entidad Federativa y Centro Penitenciario Federal.</t>
  </si>
  <si>
    <t>Gráfica de la Población Privada de la Libertad Indígena por Grupo Étnico.</t>
  </si>
  <si>
    <t>Población Privada de la Libertad Indígena por Fuero, Situación Jurídica, Sexo, en Entidad Federativa y Centro Penitenciario Federal.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</si>
  <si>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</si>
  <si>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</si>
  <si>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Indígena por Lengua Indígena, Entidad Federativa y Centro Penitenciario Federal.</t>
  </si>
  <si>
    <t>POBLACIÓN PRIVADA DE LA LIBERTAD CON PADECIMIENTOS MENTALES E INIMPUTABLES.</t>
  </si>
  <si>
    <t>POBLACIÓN PRIVADA DE LA LIBERTAD ADULTOS MAYORES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</si>
  <si>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</si>
  <si>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</si>
  <si>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</si>
  <si>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</si>
  <si>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</si>
  <si>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</si>
  <si>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</si>
  <si>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</si>
  <si>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</si>
  <si>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</si>
  <si>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</si>
  <si>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</si>
  <si>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</si>
  <si>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</si>
  <si>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</si>
  <si>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</si>
  <si>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</si>
  <si>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</si>
  <si>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</si>
  <si>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</si>
  <si>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</si>
  <si>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</si>
  <si>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</si>
  <si>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LENGUAS INDÍGENAS</t>
  </si>
  <si>
    <t>ADULTOS MAYORES</t>
  </si>
  <si>
    <t>INDÍGENAS</t>
  </si>
  <si>
    <t>POBLACIÓN PRIVADA DE LA LIBERTAD VULNERABLE Y DE ORIGEN EXTRANJERO</t>
  </si>
  <si>
    <t>EXTRANJEROS</t>
  </si>
  <si>
    <t>EXTRANJEROS POR IDIOMA</t>
  </si>
  <si>
    <t>DISCAPACIDAD Y/O PATOLOGÍAS</t>
  </si>
  <si>
    <t>PADECIMIENTOS MENTALES E INIMPUTABLES</t>
  </si>
  <si>
    <t>MUJERES PRIVADAS DE LA LIBERTAD CON HIJOS</t>
  </si>
  <si>
    <t>Gráfica de la Población Privada de la Libertad Indígena por Entidad Federativa y Centro Penitenciario Federal.</t>
  </si>
  <si>
    <t>POBLACIÓN PRIVADA DE LA LIBERTAD FEMENINA CON HIJOS</t>
  </si>
  <si>
    <t>LGBTTTIQ+</t>
  </si>
  <si>
    <t>Población Privada de la Libertad por Tipo de Comunidad LGBTTTIQ+ en Entidad Federativa y Centro Penitenciario Federal.</t>
  </si>
  <si>
    <t>Población Privada de la Libertad por tipo de comunidad LGBTTTIQ+ por Situación Jurídica, Fuero y Sexo.</t>
  </si>
  <si>
    <t>Gráfica de la Población Privada de la Libertad por Tipo de Comunidad LGBTTTIQ+.</t>
  </si>
  <si>
    <t>Población Privada de la Libertad de la Comunidad LGBTTTIQ+  por Fuero, Sitación Jurídica, Sexo, en Entidad Federativa y Centro Penitenciario Federal.</t>
  </si>
  <si>
    <t>Nota: Una persona privada de su libertad puede estar en más de una categoría de población vulnerable.</t>
  </si>
  <si>
    <t>POBLACIÓN PRIVADA DE LA LIBERTAD DE LA COMUNIDAD LGBTTTIQ+</t>
  </si>
  <si>
    <t>﻿</t>
  </si>
  <si>
    <t>Mayo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</si>
  <si>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</si>
  <si>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</si>
  <si>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</si>
  <si>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</si>
  <si>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</si>
  <si>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</si>
  <si>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</si>
  <si>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</si>
  <si>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Ciudad de México</t>
  </si>
  <si>
    <t>Durango</t>
  </si>
  <si>
    <t>Guanajuato</t>
  </si>
  <si>
    <t>Guerrero</t>
  </si>
  <si>
    <t>Hidalgo</t>
  </si>
  <si>
    <t>Jalisco</t>
  </si>
  <si>
    <t>Estado de 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</si>
  <si>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</si>
  <si>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</si>
  <si>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</si>
  <si>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</si>
  <si>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</si>
  <si>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</si>
  <si>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</si>
  <si>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</si>
  <si>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</si>
  <si>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</si>
  <si>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</si>
  <si>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</si>
  <si>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</si>
  <si>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</si>
  <si>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</si>
  <si>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</si>
  <si>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</si>
  <si>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España</t>
  </si>
  <si>
    <t>SEPTIEMBRE 2023</t>
  </si>
  <si>
    <t>GRUPO ÉTNICO Y ENTIDAD A LA QUE PERTENECE</t>
  </si>
  <si>
    <t>TOTAL</t>
  </si>
  <si>
    <t>Gro. Ver.</t>
  </si>
  <si>
    <t>Chis.</t>
  </si>
  <si>
    <t>Oax.</t>
  </si>
  <si>
    <t>Gto.</t>
  </si>
  <si>
    <t>Oax. Ver.</t>
  </si>
  <si>
    <t>Chis. Camp. Tab.</t>
  </si>
  <si>
    <t>Tab. Oax.</t>
  </si>
  <si>
    <t>B. C.</t>
  </si>
  <si>
    <t>Nay.</t>
  </si>
  <si>
    <t>B. C. Son.</t>
  </si>
  <si>
    <t>Chih. Son.</t>
  </si>
  <si>
    <t>SLP. Ver.</t>
  </si>
  <si>
    <t>Jal. Nay. Dgo. Zac.</t>
  </si>
  <si>
    <t>Camp.</t>
  </si>
  <si>
    <t>Coah.</t>
  </si>
  <si>
    <t>Chis. Camp. Q.Roo.</t>
  </si>
  <si>
    <t>Camp. Q.Roo. Yuc.</t>
  </si>
  <si>
    <t>Son. Sin.</t>
  </si>
  <si>
    <t>Gro. Oax. Pue.</t>
  </si>
  <si>
    <t>SLP. Qro.</t>
  </si>
  <si>
    <t>Son.</t>
  </si>
  <si>
    <t>Pue.</t>
  </si>
  <si>
    <t>Ver.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</si>
  <si>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</si>
  <si>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</si>
  <si>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</si>
  <si>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</si>
  <si>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</si>
  <si>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</si>
  <si>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</si>
  <si>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</si>
  <si>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Amuzgo</t>
  </si>
  <si>
    <t>Cakchiquel</t>
  </si>
  <si>
    <t>Chatino</t>
  </si>
  <si>
    <t>Chichimeca</t>
  </si>
  <si>
    <t>Chinantecas</t>
  </si>
  <si>
    <t>Chol</t>
  </si>
  <si>
    <t>Chontal</t>
  </si>
  <si>
    <t>Chuj</t>
  </si>
  <si>
    <t>Cochimi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</si>
  <si>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</si>
  <si>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</si>
  <si>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</si>
  <si>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</si>
  <si>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</si>
  <si>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</si>
  <si>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</si>
  <si>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</si>
  <si>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Kanjobal</t>
  </si>
  <si>
    <t>Kekchí</t>
  </si>
  <si>
    <t>Kikapú</t>
  </si>
  <si>
    <t>Kiliwua</t>
  </si>
  <si>
    <t>Kumiai</t>
  </si>
  <si>
    <t>Lacandón</t>
  </si>
  <si>
    <t>Mame Man</t>
  </si>
  <si>
    <t>Matlatzinca</t>
  </si>
  <si>
    <t>Maya</t>
  </si>
  <si>
    <t>Mazahua</t>
  </si>
  <si>
    <t>Mazateco</t>
  </si>
  <si>
    <t>Mixe</t>
  </si>
  <si>
    <t>Mixteco</t>
  </si>
  <si>
    <t>Motozintleco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</si>
  <si>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</si>
  <si>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</si>
  <si>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</si>
  <si>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</si>
  <si>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</si>
  <si>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</si>
  <si>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</si>
  <si>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</si>
  <si>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</si>
  <si>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</si>
  <si>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</si>
  <si>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</si>
  <si>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</si>
  <si>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</si>
  <si>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</si>
  <si>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</si>
  <si>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</si>
  <si>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</si>
  <si>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</si>
  <si>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</si>
  <si>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</si>
  <si>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</si>
  <si>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</si>
  <si>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</si>
  <si>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</si>
  <si>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</si>
  <si>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CEFERESO No. 17 CPS Michoacán</t>
  </si>
  <si>
    <t>CEFERESO No. 16 CPS Femenil Morelos</t>
  </si>
  <si>
    <t>Centro Penitenciario Federal 18 CPS Coahuila</t>
  </si>
  <si>
    <t>CEFERESO No. 15 CPS Chiapas</t>
  </si>
  <si>
    <t>CEFERESO No. 4 Noroeste</t>
  </si>
  <si>
    <t>CEFERESO No. 5 Oriente</t>
  </si>
  <si>
    <t>CEFERESO No. 7 Nor-Noroeste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</si>
  <si>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</si>
  <si>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</si>
  <si>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</si>
  <si>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</si>
  <si>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</si>
  <si>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CEFEREPSI</t>
  </si>
  <si>
    <t>POBLACIÓN PRIVADA DE LA LIBERTAD INDÍGENA POR GRUPO ÉTNICO EN ENTIDAD FEDERATIVA Y CENTRO PENITENCIARIO FEDERAL</t>
  </si>
  <si>
    <t>SUBTOTAL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</si>
  <si>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</si>
  <si>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</si>
  <si>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</si>
  <si>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</si>
  <si>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</si>
  <si>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Elaboró: SSPC, Prevención y Readaptación Social; Ciudad de México, octubre 2023.</t>
  </si>
  <si>
    <t>ENTIDAD FEDERATIVA/ CENTRO PENITENCIARIO FEDERAL</t>
  </si>
  <si>
    <t>Edo. Méx.</t>
  </si>
  <si>
    <t>Edo. Méx. Mich.</t>
  </si>
  <si>
    <t>Hgo. Edo. Méx. Qro. Ver. Jal.</t>
  </si>
  <si>
    <t>No especifica</t>
  </si>
  <si>
    <t>GRUPO ÉTNICO</t>
  </si>
  <si>
    <t>Náhuatl ó Mexicano</t>
  </si>
  <si>
    <t>Zapoteco ó ben´zaa ó binnizá ó benexon</t>
  </si>
  <si>
    <t xml:space="preserve">Maya </t>
  </si>
  <si>
    <t>Tzeltal ó k´op ó winik atel</t>
  </si>
  <si>
    <t>Tarahumara ó rarámuri</t>
  </si>
  <si>
    <t>Mixteco ó ñuu savi</t>
  </si>
  <si>
    <t>Otomí ó ñahñú ó Hña hñu</t>
  </si>
  <si>
    <t>Tzotzil, Chamula ó batzil k´op</t>
  </si>
  <si>
    <t>Mazateco ó ha shuta enima</t>
  </si>
  <si>
    <t>Totonaca ó tachihuiin</t>
  </si>
  <si>
    <t>Chol ó winik</t>
  </si>
  <si>
    <t>Chinanteco ó tsa jujmí</t>
  </si>
  <si>
    <t>Cora ó naayeri</t>
  </si>
  <si>
    <t>Tepehuán, Tepehuano u ó dam</t>
  </si>
  <si>
    <t>Mixe ó ayook ó ayuuk</t>
  </si>
  <si>
    <t>Mazahua ó jñatio</t>
  </si>
  <si>
    <t>Huichol ó wirrarica</t>
  </si>
  <si>
    <t>Tlapaneco ó me´phaa</t>
  </si>
  <si>
    <t>Huasteco ó téenek</t>
  </si>
  <si>
    <t>Purépecha, Tarasco ó púrhepeche, tepamacha</t>
  </si>
  <si>
    <t>Mayo ó yoreme</t>
  </si>
  <si>
    <t>Amuzgo ó tzíncue ó tzjonnoan</t>
  </si>
  <si>
    <t>Zoque ú o´de püt</t>
  </si>
  <si>
    <t>Yaqui ó yoreme</t>
  </si>
  <si>
    <t>Popoloca ó runixa ngiigua</t>
  </si>
  <si>
    <t>Chatino ó cha´cña</t>
  </si>
  <si>
    <t>Chontal de Oaxaca,Tabasco ó Slijuala Xanuk, Yokot´an</t>
  </si>
  <si>
    <t>Triqui, Tinujei ó driki</t>
  </si>
  <si>
    <t>Huave ó mero ikooc</t>
  </si>
  <si>
    <t>Popoluca ó homoshok ó Núntahá´yi ó tuncapxe</t>
  </si>
  <si>
    <t>Tojolabal ó tojolwinik otik</t>
  </si>
  <si>
    <t>Seri ó konkaak</t>
  </si>
  <si>
    <t>Mame, Mam ó ayou ó qyool</t>
  </si>
  <si>
    <t>Cuicateco ó nduudu yu</t>
  </si>
  <si>
    <t>Pame ó xigüe ó Xiui</t>
  </si>
  <si>
    <t>Tepehua ó hamasipini</t>
  </si>
  <si>
    <t>Cakchiquel ó Cachiquero</t>
  </si>
  <si>
    <t>Pápago ó tono ooh´tam</t>
  </si>
  <si>
    <t>Kekchí ó k´ekchi ó queckchí ó quetzchí</t>
  </si>
  <si>
    <t>Chichimeca jonaz ó uza</t>
  </si>
  <si>
    <t>Guarijio ó varojío ó macurawe</t>
  </si>
  <si>
    <t>Ixcateco ó Mero ikooa</t>
  </si>
  <si>
    <t>Lacandón ó hach t´an ó hach winik</t>
  </si>
  <si>
    <t>Kanjobal ó k´anjobal</t>
  </si>
  <si>
    <t>Kikapú ó Kikapoa</t>
  </si>
  <si>
    <t>Pima u otam u o´ob</t>
  </si>
  <si>
    <t>Cucapá ó es-pei</t>
  </si>
  <si>
    <t>Ocuilteco ó tlahuica</t>
  </si>
  <si>
    <t>Matlatzinca ó botuná ó matlame</t>
  </si>
  <si>
    <t>Kiliwa ó k´olew</t>
  </si>
  <si>
    <t>Kumiai ó Kumeya ó kamia ó ti´pai</t>
  </si>
  <si>
    <t xml:space="preserve">Tacuate </t>
  </si>
  <si>
    <t xml:space="preserve">Chuj </t>
  </si>
  <si>
    <t>Cochimí ó laymon ó m´tipa</t>
  </si>
  <si>
    <t>Motozintleco ó mochó ó qatok</t>
  </si>
  <si>
    <t>Paipai ó akwa´ala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</si>
  <si>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</si>
  <si>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</si>
  <si>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</si>
  <si>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</si>
  <si>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Elaboró: SSPC, Prevención y Readaptación Social; Ciudad de México, octubre de 2023.</t>
  </si>
  <si>
    <t>TOTAL:</t>
  </si>
  <si>
    <t>POBLACIÓN PRIVADA DE LA LIBERTAD INDÍGENA POR GRUPO ÉTNICO</t>
  </si>
  <si>
    <t>FUERO COMÚN</t>
  </si>
  <si>
    <t>FUERO FEDERAL</t>
  </si>
  <si>
    <t>%*</t>
  </si>
  <si>
    <t>H</t>
  </si>
  <si>
    <t>M</t>
  </si>
  <si>
    <t>Complejo Penitenciario Islas Marías</t>
  </si>
  <si>
    <t xml:space="preserve">           * El % se obtiene en relación a la población total de cada Entidad Federativa.</t>
  </si>
  <si>
    <t>Notas: Una persona privada de la libertad puede estar en más de una categoría de población vulnerable.</t>
  </si>
  <si>
    <t>POBLACIÓN PRIVADA DE LA LIBERTAD INDÍGENA POR FUERO, SITUACIÓN JURÍDICA, SEXO, EN ENTIDAD FEDERATIVA Y CENTRO PENITENCIARIO FEDERAL</t>
  </si>
  <si>
    <t>PERSONAS PROCESADAS</t>
  </si>
  <si>
    <t>PERSONAS SENTENCIADAS</t>
  </si>
  <si>
    <t>ENTIDAD FEDERATIVA / CENTRO PENITENCIARIO FEDERAL</t>
  </si>
  <si>
    <t>POBLACIÓN PRIVADA DE LA LIBERTAD INDÍGENA POR FUERO Y SITUACIÓN JURÍDICA</t>
  </si>
  <si>
    <t>Personas Procesadas del Fuero Común</t>
  </si>
  <si>
    <t>Personas Procesadas del Fuero Federal</t>
  </si>
  <si>
    <t>Personas Sentenciadas del Fuero Común</t>
  </si>
  <si>
    <t>Personas Sentenciadas del Fuero Federal</t>
  </si>
  <si>
    <t xml:space="preserve">CEFERESO No. 16 CPS Femenil Morelos </t>
  </si>
  <si>
    <t xml:space="preserve">CEFEREPSI </t>
  </si>
  <si>
    <t>POBLACIÓN PRIVADA DE LA LIBERTAD INDÍGENA POR ENTIDAD FEDERATIVA Y CENTRO PENITENCIARIO FEDERAL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</si>
  <si>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</si>
  <si>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</si>
  <si>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ÉTNIA, FUERO, SITUACIÓN JURÍDICA Y SEXO</t>
  </si>
  <si>
    <t>amuzgo</t>
  </si>
  <si>
    <t>ayapaneco</t>
  </si>
  <si>
    <t>chatino</t>
  </si>
  <si>
    <t>chichimeco jonaz</t>
  </si>
  <si>
    <t>chinanteco</t>
  </si>
  <si>
    <t>ch´ol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</si>
  <si>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</si>
  <si>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</si>
  <si>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</si>
  <si>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</si>
  <si>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</si>
  <si>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</si>
  <si>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</si>
  <si>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</si>
  <si>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Jakalteko</t>
  </si>
  <si>
    <t>kiliwa</t>
  </si>
  <si>
    <t>kumiai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</si>
  <si>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</si>
  <si>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</si>
  <si>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</si>
  <si>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</si>
  <si>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</si>
  <si>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</si>
  <si>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</si>
  <si>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</si>
  <si>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</si>
  <si>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</si>
  <si>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</si>
  <si>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</si>
  <si>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</si>
  <si>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</si>
  <si>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</si>
  <si>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</si>
  <si>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</si>
  <si>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</si>
  <si>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seri</t>
  </si>
  <si>
    <t>tarahumara</t>
  </si>
  <si>
    <t>tarasco</t>
  </si>
  <si>
    <t>tepehua</t>
  </si>
  <si>
    <t>tepehuano del norte</t>
  </si>
  <si>
    <t>tepehuano del sur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</si>
  <si>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</si>
  <si>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</si>
  <si>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</si>
  <si>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</si>
  <si>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</si>
  <si>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</si>
  <si>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</si>
  <si>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</si>
  <si>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</si>
  <si>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</si>
  <si>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</si>
  <si>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</si>
  <si>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</si>
  <si>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INDIGENA, FUERO, SITUACIÓN JURÍDICA Y SEXO</t>
  </si>
  <si>
    <t>LENGUA INDÍGENA</t>
  </si>
  <si>
    <t>no especifica</t>
  </si>
  <si>
    <t>chuj</t>
  </si>
  <si>
    <t>k´iche´</t>
  </si>
  <si>
    <t>kaqchikel</t>
  </si>
  <si>
    <t>kickapoo</t>
  </si>
  <si>
    <t>q´anjob´al</t>
  </si>
  <si>
    <t>q´eqchi´</t>
  </si>
  <si>
    <t>otros</t>
  </si>
  <si>
    <t>chontal de oaxaca</t>
  </si>
  <si>
    <t>chontal de tabasco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</si>
  <si>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</si>
  <si>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</si>
  <si>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</si>
  <si>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POBLACIÓN PRIVADA DE LA LIBERTAD INDÍGENA POR LENGUA INDÍGENA, ENTIDAD FEDERATIVA Y CENTRO PENITENCIARIO FEDERAL</t>
  </si>
  <si>
    <t>CEFERESO No. 13 CPS oaxaca</t>
  </si>
  <si>
    <t>PERSONAS CON PADECIMIENTOS MENTALES</t>
  </si>
  <si>
    <t>PERSONAS INIMPUTABLES</t>
  </si>
  <si>
    <t>TOTAL GENERAL</t>
  </si>
  <si>
    <t>CEFERESO No. 1 Altiplano</t>
  </si>
  <si>
    <t>POBLACIÓN PRIVADA DE LA LIBERTAD CON PADECIMIENTOS MENTALES E INIMPUTABLES POR ENTIDAD FEDERATIVA Y CENTRO PENITENCIARIO FEDERAL</t>
  </si>
  <si>
    <t>ENTIDAD</t>
  </si>
  <si>
    <t>TIPO POBLACIÓN</t>
  </si>
  <si>
    <t>Enfermos Mentales</t>
  </si>
  <si>
    <t>Inimputables</t>
  </si>
  <si>
    <t>GRUPO DE EDADES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</si>
  <si>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</si>
  <si>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</si>
  <si>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</si>
  <si>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</si>
  <si>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</si>
  <si>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 EN ENTIDAD FEDERATIVA Y CENTRO PENITENCIARIO FEDERAL</t>
  </si>
  <si>
    <t>Subtotal</t>
  </si>
  <si>
    <t>EDAD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</si>
  <si>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</si>
  <si>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</si>
  <si>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</si>
  <si>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</si>
  <si>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</si>
  <si>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</t>
  </si>
  <si>
    <t>* El % se obtiene en relación a la población total de cada Entidad Federativa.</t>
  </si>
  <si>
    <t>* El % se obtiene en relación a la población total de cada Entidad Federativa y/o Centro Penitenciario Federal.</t>
  </si>
  <si>
    <t>POBLACIÓN PRIVADA DE LA LIBERTAD ADULTOS MAYORES POR FUERO Y SITUACIÓN JURÍDICA</t>
  </si>
  <si>
    <t>* El % se obtiene en relación a la población total de cada Grupo de Edades.</t>
  </si>
  <si>
    <t>POBLACIÓN PRIVADA DE LA LIBERTAD ADULTOS MAYORES POR GRUPO DE EDADES, FUERO, SITUACIÓN JURÍDICA Y SEXO</t>
  </si>
  <si>
    <t>TIPO DE DISCAPACIDAD</t>
  </si>
  <si>
    <t>CEFERESO No. 15</t>
  </si>
  <si>
    <t>CEFERESO No. 16</t>
  </si>
  <si>
    <t>CEFERESO No. 17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</si>
  <si>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</si>
  <si>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</si>
  <si>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</si>
  <si>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</si>
  <si>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</si>
  <si>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</si>
  <si>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</si>
  <si>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</si>
  <si>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</si>
  <si>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</si>
  <si>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</si>
  <si>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</si>
  <si>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</si>
  <si>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</si>
  <si>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</si>
  <si>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</si>
  <si>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</si>
  <si>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</si>
  <si>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</si>
  <si>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</si>
  <si>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</si>
  <si>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</si>
  <si>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</si>
  <si>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</si>
  <si>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</si>
  <si>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</si>
  <si>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</si>
  <si>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</si>
  <si>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</si>
  <si>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</si>
  <si>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</si>
  <si>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</si>
  <si>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</si>
  <si>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</si>
  <si>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</si>
  <si>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</si>
  <si>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</si>
  <si>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</si>
  <si>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</si>
  <si>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</si>
  <si>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</si>
  <si>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</si>
  <si>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</si>
  <si>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</si>
  <si>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POBLACIÓN PRIVADA DE LA LIBERTAD POR TIPO DE DISCAPACIDAD Y/O PATOLOGÍAS EN ENTIDAD FEDERATIVA Y CENTRO PENITENCIARIO FEDERAL</t>
  </si>
  <si>
    <t>TIPO DISCAPACIDAD</t>
  </si>
  <si>
    <t>Patologias</t>
  </si>
  <si>
    <t>Para moverse</t>
  </si>
  <si>
    <t>De la vista</t>
  </si>
  <si>
    <t>Oído</t>
  </si>
  <si>
    <t>Del habla</t>
  </si>
  <si>
    <t>De la cabeza</t>
  </si>
  <si>
    <t>POBLACIÓN PRIVADA DE LA LIBERTAD POR TIPO DE DISCAPACIDAD Y/O PATOLOGÍAS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</si>
  <si>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</si>
  <si>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</si>
  <si>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</si>
  <si>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</si>
  <si>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</si>
  <si>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PAIS DE ORIGEN</t>
  </si>
  <si>
    <t>Alemania</t>
  </si>
  <si>
    <t>Argentina</t>
  </si>
  <si>
    <t>Armenia</t>
  </si>
  <si>
    <t>Bélgica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</si>
  <si>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</si>
  <si>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</si>
  <si>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</si>
  <si>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</si>
  <si>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</si>
  <si>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</si>
  <si>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</si>
  <si>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</si>
  <si>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Colombia</t>
  </si>
  <si>
    <t>Corea</t>
  </si>
  <si>
    <t>Costa Rica</t>
  </si>
  <si>
    <t>Cuba</t>
  </si>
  <si>
    <t>Dinamarca</t>
  </si>
  <si>
    <t>Ecuador</t>
  </si>
  <si>
    <t>El Salvador</t>
  </si>
  <si>
    <t>Estados Unidos</t>
  </si>
  <si>
    <t>Filipinas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</si>
  <si>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</si>
  <si>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</si>
  <si>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</si>
  <si>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</si>
  <si>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</si>
  <si>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</si>
  <si>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</si>
  <si>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</si>
  <si>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Irak</t>
  </si>
  <si>
    <t>Irán</t>
  </si>
  <si>
    <t>Italia</t>
  </si>
  <si>
    <t>Japón</t>
  </si>
  <si>
    <t>Líbano</t>
  </si>
  <si>
    <t>Libia</t>
  </si>
  <si>
    <t>Marruecos</t>
  </si>
  <si>
    <t>Mónaco</t>
  </si>
  <si>
    <t>Nicaragua</t>
  </si>
  <si>
    <t>Nigeria</t>
  </si>
  <si>
    <t>Panamá</t>
  </si>
  <si>
    <t>Paraguay</t>
  </si>
  <si>
    <t>Perú</t>
  </si>
  <si>
    <t>Polonia</t>
  </si>
  <si>
    <t>República Checa</t>
  </si>
  <si>
    <t>República del Congo</t>
  </si>
  <si>
    <t>República Dominicana</t>
  </si>
  <si>
    <t>Rumania</t>
  </si>
  <si>
    <t>Rusia</t>
  </si>
  <si>
    <t>Saint Kitts y Nevis</t>
  </si>
  <si>
    <t>Suecia</t>
  </si>
  <si>
    <t>Suiza</t>
  </si>
  <si>
    <t>Taiwán</t>
  </si>
  <si>
    <t>Túnez</t>
  </si>
  <si>
    <t>Turquía</t>
  </si>
  <si>
    <t>Ucranía</t>
  </si>
  <si>
    <t>Uruguay</t>
  </si>
  <si>
    <t>Venezuela</t>
  </si>
  <si>
    <t>POBLACIÓN PRIVADA DE LA LIBERTAD EXTRANJERA POR PAÍS DE ORIGEN EN ENTIDAD FEDERATIVA Y CENTRO PENITENCIARIO FEDERAL</t>
  </si>
  <si>
    <t>PAIS</t>
  </si>
  <si>
    <t>POBLACIÓN PRIVADA DE LA LIBERTAD EXTRANJERA POR PAÍS DE ORIGEN</t>
  </si>
  <si>
    <t>* El porcentaje se obtiene en relación a la población total de cada Entidad Federativa y/o Centro Penitenciario Federal.</t>
  </si>
  <si>
    <t>POBLACIÓN PRIVADA DE LA LIBERTAD EXTRANJERA POR ENTIDAD FEDERATIVA Y CENTRO PENITENCIARIO FEDERAL</t>
  </si>
  <si>
    <t>PAÍS DE ORIGEN</t>
  </si>
  <si>
    <t>POBLACIÓN PRIVADA DE LA LIBERTAD EXTRANJERA POR FUERO, SITUACIÓN JURÍDICA, SEXO Y PAÍS DE ORIGEN</t>
  </si>
  <si>
    <t>POBLACIÓN PRIVADA DE LA LIBERTAD EXTRANJERA POR FUERO Y SITUACIÓN JURÍDICA</t>
  </si>
  <si>
    <t>IDIOMA</t>
  </si>
  <si>
    <t>Alemán</t>
  </si>
  <si>
    <t>Chino mandarín</t>
  </si>
  <si>
    <t>Coreano</t>
  </si>
  <si>
    <t>Español</t>
  </si>
  <si>
    <t>Francés</t>
  </si>
  <si>
    <t>Hindi</t>
  </si>
  <si>
    <t>Inglés</t>
  </si>
  <si>
    <t>Italiano</t>
  </si>
  <si>
    <t>Portugués</t>
  </si>
  <si>
    <t>Ruso</t>
  </si>
  <si>
    <t>Turco</t>
  </si>
  <si>
    <t>Armenio</t>
  </si>
  <si>
    <t>Eslovaco</t>
  </si>
  <si>
    <t>Hungaro</t>
  </si>
  <si>
    <t>Árabe</t>
  </si>
  <si>
    <t>Persa</t>
  </si>
  <si>
    <t>Rumano</t>
  </si>
  <si>
    <t>Sueco</t>
  </si>
  <si>
    <t>Búlgaro</t>
  </si>
  <si>
    <t>POBLACIÓN PRIVADA DE LA LIBERTAD EXTRANJERA POR IDIOMA, FUERO, SITUACIÓN JURÍDICA Y SEXO</t>
  </si>
  <si>
    <t>No específica: se refiere a la población privada de la libertad que no especificó su idioma materno.</t>
  </si>
  <si>
    <t>POBLACIÓN PRIVADA DE LA LIBERTAD EXTRANJERA POR IDIOMA EN ENTIDAD FEDERATIVA Y CENTRO PENITENCIARIO FEDERAL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</si>
  <si>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</si>
  <si>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</si>
  <si>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</si>
  <si>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</si>
  <si>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</si>
  <si>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</si>
  <si>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</si>
  <si>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</si>
  <si>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</si>
  <si>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</si>
  <si>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POBLACIÓN PRIVADA DE LA LIBERTAD EXTRANJERA POR CONTINENTE Y REGIÓN GEOGRÁFICA DEL CONTINENTE AMERICANO</t>
  </si>
  <si>
    <t>Gráfica de la Población Privada de la Libertad Indígena por Fuero y Situación Jurídica.</t>
  </si>
  <si>
    <t>.</t>
  </si>
  <si>
    <t>Gráfica de la Población Privada de la Libertad Adultos Mayores por Fuero y Situación Jurídica.</t>
  </si>
  <si>
    <t>Mujeres privadas de la libertad por rango de edades que viven con sus hijos por Entidad Federativa y Centro Penitenciario Federal.</t>
  </si>
  <si>
    <t>Grafica de  Mujeres Privadas de la Libertad que viven con sus hijos en el Centro Penitenciario por Rango de Edades</t>
  </si>
  <si>
    <t>Gráfica de Mujeres privadas de la libertad que viven con sus hijos en el Centro Penitenciario por Fuero y Situación Jurídica.</t>
  </si>
  <si>
    <t>Mujeres privadas de la libertad que viven con sus hijos en el Centro Penitenciario por Fuero y Situación Jurídica.</t>
  </si>
  <si>
    <t>Grafica de Mujeres privadas de la libertad que viven con sus hijos en el centro penitenciario por Entidad Federativa y Centro Penitenciario Federal.</t>
  </si>
  <si>
    <t>29</t>
  </si>
  <si>
    <t>Gráfica de la Población Privada de la Libertad de la Comunidad LGBTTTIQ+ por Entidad Federativa y Centro Penitenciario Federal.</t>
  </si>
  <si>
    <t>Ver. CDMX. Gro. Gto. Jal. Hgo. Mich. Mor. Edo. Méx. Oax. Pue. SLP. Tlax. Nay. Dgo.</t>
  </si>
  <si>
    <t>POBLACIÓN PRIVADA DE LA LIBERTAD CON PADECIMIENTOS MENTALES E INIMPUTABLES</t>
  </si>
  <si>
    <t>POBLACIÓN PRIVADA DE LA LIBERTAD ADULTOS MAYORES POR ENTIDAD FEDERATIVA Y CENTRO PENITENCIARIO FEDERAL</t>
  </si>
  <si>
    <t>POBLACIÓN PRIVADA DE LA LIBERTAD ADULTOS MAYORES POR FUERO, SITUACIÓN JURÍDICA, SEXO EN ENTIDAD FEDERATIVA Y CENTRO PENITENCIARIO FEDERAL</t>
  </si>
  <si>
    <t>ENTIDAD FEDERATIVA Y CENTRO PENITENCIARIO FEDERAL</t>
  </si>
  <si>
    <t>MUJERES PRIVADAS DE LA LIBERTAD POR RANGO DE EDADES QUE VIVEN CON SUS HIJOS POR ENTIDAD FEDERATIVA Y CENTRO PENITENCIARIO FEDERAL</t>
  </si>
  <si>
    <t>EDADES</t>
  </si>
  <si>
    <t>De 18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</si>
  <si>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</si>
  <si>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</si>
  <si>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</si>
  <si>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</si>
  <si>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</si>
  <si>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</si>
  <si>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</si>
  <si>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y más</t>
  </si>
  <si>
    <t>Centro Penitenciario Federal 10 Nor-Noreste</t>
  </si>
  <si>
    <t>Fuente: SSPC,PRS;  Centros Penitenciarios Federales; Direcciones de Prevención y Readaptación Social en los Estados.</t>
  </si>
  <si>
    <t>ESTUDIOS</t>
  </si>
  <si>
    <t>CANTIDAD</t>
  </si>
  <si>
    <t>MUJERES PRIVADAS DE LA LIBERTAD QUE VIVEN CON SUS HIJOS EN EL CENTRO PENITENCIARIO POR RANGO DE EDADES</t>
  </si>
  <si>
    <t>MUJERES PRIVADAS DE LA LIBERTAD QUE VIVEN CON SUS HIJOS EN EL CENTRO PENITENCIARIO POR FUERO Y SITUACIÓN JURÍDICA</t>
  </si>
  <si>
    <t>%</t>
  </si>
  <si>
    <t>MUJERES PRIVADAS DE LA LIBERTAD QUE  VIVEN CON SUS HIJOS EN EL CENTRO PENITENCIARIO POR FUERO Y SITUACIÓN JURÍDICA</t>
  </si>
  <si>
    <t>MUJERES PRIVADAS DE LA LIBERTAD QUE VIVEN CON SUS HIJOS EN EL CENTRO PENITENCIARIO POR ENTIDAD FEDERATIVA Y CENTRO PENITENCIARIO FEDERAL</t>
  </si>
  <si>
    <t>ENTIDAD FEDERATIVA/CENTRO PENITENCIARIO FEDERAL</t>
  </si>
  <si>
    <t>POBLACIÓN PRIVADA DE LA LIBERTAD POR TIPO DE COMUNIDAD LGBTTTIQ+ EN ENTIDAD FEDERATIVA Y CENTRO PENITENCIARIO FEDERAL</t>
  </si>
  <si>
    <t>TIPO DE COMUNIDAD</t>
  </si>
  <si>
    <t>Lesbianas</t>
  </si>
  <si>
    <t>Gays</t>
  </si>
  <si>
    <t>Bisexuales</t>
  </si>
  <si>
    <t>Transgéneros</t>
  </si>
  <si>
    <t>Transexuales</t>
  </si>
  <si>
    <t>Travesti</t>
  </si>
  <si>
    <t>Intersexuales</t>
  </si>
  <si>
    <t>Queer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</si>
  <si>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</si>
  <si>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</si>
  <si>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</si>
  <si>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</si>
  <si>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</si>
  <si>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</si>
  <si>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</si>
  <si>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</si>
  <si>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En general, los términos como: polisexual, heteroflexible, pomosexual, omnisexual, pansexual y demisexual entre otros se engloban den el término bisexual.</t>
  </si>
  <si>
    <t>Fuente: SSPC,PRS; Direcciones de Prevención y Readaptación Social en los Estados; Centros Penitenciarios Federales</t>
  </si>
  <si>
    <t>POBLACIÓN PRIVADA DE LA LIBERTAD POR TIPO DE COMUNIDAD LGBTTTIQ+ POR SITUACIÓN JURÍDICA, FUERO Y SEXO</t>
  </si>
  <si>
    <t>AÑO:</t>
  </si>
  <si>
    <t>MES:</t>
  </si>
  <si>
    <t>Septiembre</t>
  </si>
  <si>
    <t xml:space="preserve">              El % se obtiene en relación a la población total de cada Entidad Federativa y/o Centro Penitenciario Federal.</t>
  </si>
  <si>
    <t xml:space="preserve">              En general, los términos como: polisexual, heteroflexible, pomosexual, omnisexual, pansexual y demisexual entre otros se engloban en el término bisexual.</t>
  </si>
  <si>
    <t>COMUNIDAD</t>
  </si>
  <si>
    <t>Fuente: SSPC,PRS; Centros Penitenciarios Federales; Direcciones de Prevención y Readaptación Social en los Estados.</t>
  </si>
  <si>
    <t>POBLACIÓN PRIVADA DE LA LIBERTAD DE LA COMUNIDAD LGBTTTIQ+ POR FUERO, SITUACIÓN JURÍDICA, SEXO, EN ENTIDAD FEDERATIVA Y CENTRO PENITENCIARIO FEDERAL</t>
  </si>
  <si>
    <t>ENTIDADES FEDERATIVAS / CENTROS PENITENCIARIOS FEDERALES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</si>
  <si>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</si>
  <si>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</si>
  <si>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Entidad</t>
  </si>
  <si>
    <t>Total</t>
  </si>
  <si>
    <t>POBLACIÓN PRIVADA DE LA LIBERTAD POR TIPO DE COMUNIDAD LGBTTTIQ+</t>
  </si>
  <si>
    <t>SEPTIEMBRE</t>
  </si>
  <si>
    <t>La información publicada es con fecha de corte al 30/09/2023, misma que puede estar sujeta a modificaciones o actualizaciones derivadas de cambios que realicen las Entidades Federativas y/o Centros Penitenciarios Federales.</t>
  </si>
  <si>
    <t>Elaboró: SSPC, Prevención y Readaptación Social; Ciudad de México, septiembre de 2023.</t>
  </si>
  <si>
    <t>POBLACIÓN PRIVADA DE LA LIBERTAD DE LA COMUNIDAD LGBTTTIQ+ POR ENTIDAD FEDERATIVA Y CENTRO PENITENCIARIO FEDERAL</t>
  </si>
  <si>
    <t>POBLACIÓN PRIVADA DE LA LIBERTAD EXTRANJERA POR FUERO, SITUACIÓN JURÍDICA, SEXO, EN ENTIDAD FEDERATIVA Y CENTRO PENITENCIARIO FEDERAL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</si>
</sst>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[$€-2]* #,##0.00_-;\-[$€-2]* #,##0.00_-;_-[$€-2]* &quot;-&quot;??_-"/>
    <numFmt numFmtId="166" formatCode="#,###"/>
  </numFmts>
  <fonts count="129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2"/>
      <color theme="2" tint="-9.9978637043366805E-2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7"/>
      <color theme="1"/>
      <name val="Montserrat"/>
    </font>
    <font>
      <sz val="15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16"/>
      <color theme="1"/>
      <name val="Montserrat"/>
    </font>
    <font>
      <b/>
      <sz val="15"/>
      <color theme="2" tint="-9.9978637043366805E-2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5"/>
      <color theme="1"/>
      <name val="Montserrat"/>
    </font>
    <font>
      <b/>
      <sz val="27"/>
      <color theme="1"/>
      <name val="Montserrat"/>
    </font>
    <font>
      <sz val="18"/>
      <color theme="1"/>
      <name val="Montserrat"/>
    </font>
    <font>
      <b/>
      <sz val="13"/>
      <color theme="2" tint="-9.9978637043366805E-2"/>
      <name val="Montserrat"/>
    </font>
    <font>
      <b/>
      <sz val="200"/>
      <color theme="2" tint="-9.9978637043366805E-2"/>
      <name val="Montserrat"/>
    </font>
    <font>
      <b/>
      <sz val="200"/>
      <color theme="1"/>
      <name val="Montserrat"/>
    </font>
    <font>
      <sz val="36"/>
      <name val="Montserrat"/>
    </font>
    <font>
      <b/>
      <sz val="36"/>
      <name val="Montserrat"/>
    </font>
    <font>
      <b/>
      <sz val="50"/>
      <color theme="2" tint="-9.9978637043366805E-2"/>
      <name val="Montserrat"/>
      <family val="3"/>
    </font>
    <font>
      <b/>
      <sz val="48"/>
      <color rgb="FF996633"/>
      <name val="Montserrat"/>
    </font>
    <font>
      <b/>
      <sz val="36"/>
      <color theme="2" tint="-9.9978637043366805E-2"/>
      <name val="Montserrat"/>
    </font>
    <font>
      <b/>
      <sz val="12"/>
      <name val="Montserrat"/>
    </font>
    <font>
      <b/>
      <sz val="10"/>
      <name val="Montserrat"/>
    </font>
    <font>
      <b/>
      <sz val="11"/>
      <name val="Montserrat"/>
    </font>
    <font>
      <sz val="11"/>
      <name val="Montserrat"/>
    </font>
    <font>
      <sz val="5"/>
      <color theme="0"/>
      <name val="Montserrat"/>
    </font>
    <font>
      <sz val="10"/>
      <color theme="0"/>
      <name val="Montserrat"/>
    </font>
    <font>
      <sz val="11"/>
      <color theme="0"/>
      <name val="Montserrat"/>
    </font>
    <font>
      <b/>
      <sz val="15"/>
      <name val="Montserrat"/>
    </font>
    <font>
      <b/>
      <sz val="18"/>
      <name val="Montserrat"/>
    </font>
    <font>
      <b/>
      <sz val="16"/>
      <color theme="2" tint="-9.9978637043366805E-2"/>
      <name val="Montserrat"/>
    </font>
    <font>
      <sz val="10"/>
      <color rgb="FFFF0000"/>
      <name val="Montserrat"/>
    </font>
    <font>
      <sz val="11"/>
      <color rgb="FFFF0000"/>
      <name val="Montserrat"/>
    </font>
    <font>
      <b/>
      <sz val="14"/>
      <color theme="2" tint="-9.9978637043366805E-2"/>
      <name val="Montserrat"/>
    </font>
    <font>
      <sz val="11"/>
      <color theme="1"/>
      <name val="Calibri"/>
      <family val="2"/>
      <scheme val="minor"/>
    </font>
    <font>
      <b/>
      <sz val="22"/>
      <color theme="1"/>
      <name val="Montserrat"/>
      <family val="3"/>
    </font>
    <font>
      <b/>
      <sz val="16"/>
      <color theme="2" tint="-9.9978637043366805E-2"/>
      <name val="Montserrat"/>
      <family val="3"/>
    </font>
    <font>
      <b/>
      <sz val="12"/>
      <color theme="1"/>
      <name val="Montserrat"/>
      <family val="3"/>
    </font>
    <font>
      <sz val="12"/>
      <color theme="1"/>
      <name val="Montserrat"/>
      <family val="3"/>
    </font>
    <font>
      <sz val="9"/>
      <color theme="1"/>
      <name val="Montserrat"/>
      <family val="3"/>
    </font>
    <font>
      <b/>
      <sz val="14"/>
      <color theme="2" tint="-9.9978637043366805E-2"/>
      <name val="Montserrat"/>
      <family val="3"/>
    </font>
    <font>
      <b/>
      <sz val="18"/>
      <color theme="2" tint="-9.9978637043366805E-2"/>
      <name val="Montserrat"/>
      <family val="3"/>
    </font>
    <font>
      <b/>
      <sz val="20"/>
      <color theme="2" tint="-9.9978637043366805E-2"/>
      <name val="Montserrat"/>
      <family val="3"/>
    </font>
    <font>
      <sz val="10"/>
      <color theme="0"/>
      <name val="Arial"/>
      <family val="2"/>
    </font>
    <font>
      <b/>
      <sz val="12"/>
      <name val="Montserrat"/>
      <family val="3"/>
    </font>
    <font>
      <sz val="7"/>
      <color theme="1"/>
      <name val="Montserrat"/>
      <family val="3"/>
    </font>
    <font>
      <b/>
      <sz val="14"/>
      <name val="Montserrat"/>
      <family val="3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6"/>
      <name val="Montserrat"/>
    </font>
    <font>
      <b/>
      <sz val="11"/>
      <color theme="1"/>
      <name val="Montserrat"/>
      <family val="3"/>
    </font>
    <font>
      <sz val="6"/>
      <color theme="0"/>
      <name val="Montserrat"/>
      <family val="3"/>
    </font>
    <font>
      <sz val="14"/>
      <name val="Montserrat"/>
      <family val="3"/>
    </font>
    <font>
      <sz val="12"/>
      <name val="Montserrat"/>
    </font>
    <font>
      <b/>
      <sz val="18"/>
      <color theme="1"/>
      <name val="Montserrat"/>
      <family val="3"/>
    </font>
    <font>
      <sz val="18"/>
      <color theme="1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11"/>
      <name val="Montserrat"/>
      <family val="3"/>
    </font>
    <font>
      <sz val="5"/>
      <name val="Montserrat"/>
      <family val="3"/>
    </font>
    <font>
      <b/>
      <sz val="5"/>
      <name val="Montserrat"/>
      <family val="3"/>
    </font>
    <font>
      <b/>
      <sz val="5"/>
      <color theme="0"/>
      <name val="Montserrat"/>
      <family val="3"/>
    </font>
    <font>
      <sz val="12"/>
      <color theme="0"/>
      <name val="Montserrat"/>
      <family val="3"/>
    </font>
    <font>
      <sz val="6"/>
      <name val="Montserrat"/>
      <family val="3"/>
    </font>
    <font>
      <sz val="10"/>
      <name val="Montserrat"/>
    </font>
    <font>
      <b/>
      <sz val="15"/>
      <color theme="1"/>
      <name val="Montserrat"/>
      <family val="3"/>
    </font>
    <font>
      <sz val="8"/>
      <name val="Montserrat"/>
    </font>
    <font>
      <b/>
      <sz val="20"/>
      <color theme="1"/>
      <name val="Montserrat"/>
      <family val="3"/>
    </font>
    <font>
      <b/>
      <sz val="13"/>
      <name val="Montserrat"/>
    </font>
    <font>
      <b/>
      <sz val="26"/>
      <color theme="1"/>
      <name val="Montserrat"/>
    </font>
  </fonts>
  <fills count="11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6" tint="0.3999755851924192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theme="2" tint="-0.24994659260841701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00000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0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92" fillId="0" borderId="0"/>
    <xf numFmtId="0" fontId="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07" fillId="0" borderId="0"/>
    <xf numFmtId="0" fontId="1" fillId="0" borderId="0"/>
    <xf numFmtId="0" fontId="92" fillId="0" borderId="0"/>
    <xf numFmtId="0" fontId="4" fillId="0" borderId="0"/>
  </cellStyleXfs>
  <cellXfs count="598">
    <xf numFmtId="0" fontId="0" fillId="0" borderId="0" xfId="0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 applyAlignment="1">
      <alignment horizontal="right" vertical="center"/>
    </xf>
    <xf numFmtId="0" fontId="11" fillId="0" borderId="0" xfId="0" applyFont="1"/>
    <xf numFmtId="0" fontId="10" fillId="0" borderId="0" xfId="1" applyFont="1" applyAlignment="1">
      <alignment horizontal="justify" vertical="center"/>
    </xf>
    <xf numFmtId="0" fontId="12" fillId="0" borderId="0" xfId="0" applyFont="1"/>
    <xf numFmtId="0" fontId="9" fillId="0" borderId="0" xfId="1" applyFont="1" applyAlignment="1">
      <alignment horizontal="justify" vertical="center" shrinkToFit="1"/>
    </xf>
    <xf numFmtId="0" fontId="10" fillId="0" borderId="0" xfId="1" applyFont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49" fontId="10" fillId="0" borderId="0" xfId="1" applyNumberFormat="1" applyFont="1" applyAlignment="1">
      <alignment horizontal="justify" vertical="center"/>
    </xf>
    <xf numFmtId="0" fontId="9" fillId="0" borderId="0" xfId="1" applyFont="1" applyAlignment="1">
      <alignment horizontal="right" vertical="center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Alignment="1">
      <alignment horizontal="justify" vertical="center" shrinkToFit="1"/>
    </xf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right" vertical="center"/>
    </xf>
    <xf numFmtId="0" fontId="16" fillId="0" borderId="0" xfId="1" applyFont="1" applyAlignment="1">
      <alignment vertical="center" wrapText="1" shrinkToFit="1"/>
    </xf>
    <xf numFmtId="0" fontId="16" fillId="0" borderId="0" xfId="1" applyFont="1"/>
    <xf numFmtId="0" fontId="15" fillId="0" borderId="0" xfId="0" applyFont="1" applyAlignment="1">
      <alignment horizontal="right"/>
    </xf>
    <xf numFmtId="0" fontId="15" fillId="0" borderId="0" xfId="0" applyFont="1"/>
    <xf numFmtId="0" fontId="17" fillId="0" borderId="0" xfId="1" applyFont="1" applyAlignment="1">
      <alignment horizontal="right" vertical="center"/>
    </xf>
    <xf numFmtId="0" fontId="8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3" fontId="13" fillId="0" borderId="0" xfId="0" applyNumberFormat="1" applyFont="1"/>
    <xf numFmtId="3" fontId="21" fillId="0" borderId="0" xfId="0" applyNumberFormat="1" applyFont="1" applyAlignment="1">
      <alignment vertical="center" wrapText="1" shrinkToFit="1"/>
    </xf>
    <xf numFmtId="3" fontId="20" fillId="0" borderId="0" xfId="0" applyNumberFormat="1" applyFont="1" applyAlignment="1">
      <alignment vertical="center" wrapText="1" shrinkToFit="1"/>
    </xf>
    <xf numFmtId="3" fontId="15" fillId="0" borderId="0" xfId="0" applyNumberFormat="1" applyFont="1" applyAlignment="1">
      <alignment horizontal="center" vertical="justify"/>
    </xf>
    <xf numFmtId="3" fontId="15" fillId="0" borderId="0" xfId="0" applyNumberFormat="1" applyFont="1"/>
    <xf numFmtId="3" fontId="18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 wrapText="1"/>
    </xf>
    <xf numFmtId="0" fontId="15" fillId="0" borderId="0" xfId="0" applyFont="1" applyAlignment="1">
      <alignment vertical="center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justify" vertical="center" wrapText="1" shrinkToFit="1"/>
    </xf>
    <xf numFmtId="0" fontId="10" fillId="0" borderId="0" xfId="1" applyFont="1" applyAlignment="1">
      <alignment horizontal="left" vertical="center" wrapText="1" shrinkToFit="1"/>
    </xf>
    <xf numFmtId="0" fontId="26" fillId="0" borderId="0" xfId="1" applyFont="1" applyAlignment="1">
      <alignment horizontal="justify" vertical="center"/>
    </xf>
    <xf numFmtId="0" fontId="26" fillId="0" borderId="0" xfId="1" applyFont="1" applyAlignment="1">
      <alignment horizontal="right" vertical="center"/>
    </xf>
    <xf numFmtId="0" fontId="27" fillId="0" borderId="0" xfId="0" applyFont="1"/>
    <xf numFmtId="0" fontId="29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3" fontId="40" fillId="0" borderId="3" xfId="0" applyNumberFormat="1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3" fontId="34" fillId="0" borderId="3" xfId="0" applyNumberFormat="1" applyFont="1" applyBorder="1" applyAlignment="1">
      <alignment horizontal="right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  <xf numFmtId="0" fontId="34" fillId="3" borderId="12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right" vertical="center" wrapText="1"/>
    </xf>
    <xf numFmtId="3" fontId="34" fillId="3" borderId="3" xfId="0" applyNumberFormat="1" applyFont="1" applyFill="1" applyBorder="1" applyAlignment="1">
      <alignment horizontal="right" vertical="center" wrapText="1"/>
    </xf>
    <xf numFmtId="0" fontId="45" fillId="0" borderId="0" xfId="0" applyFont="1"/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 wrapText="1"/>
    </xf>
    <xf numFmtId="3" fontId="46" fillId="0" borderId="0" xfId="0" applyNumberFormat="1" applyFont="1" applyAlignment="1">
      <alignment vertical="center" wrapText="1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right" vertical="center"/>
    </xf>
    <xf numFmtId="3" fontId="48" fillId="0" borderId="0" xfId="0" applyNumberFormat="1" applyFont="1" applyAlignment="1">
      <alignment horizontal="left" vertical="center"/>
    </xf>
    <xf numFmtId="0" fontId="49" fillId="0" borderId="0" xfId="0" applyFont="1"/>
    <xf numFmtId="0" fontId="51" fillId="0" borderId="0" xfId="0" applyFont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right" vertical="center" wrapText="1"/>
    </xf>
    <xf numFmtId="0" fontId="36" fillId="0" borderId="3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3" fontId="36" fillId="0" borderId="3" xfId="0" applyNumberFormat="1" applyFont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52" fillId="0" borderId="0" xfId="0" applyFont="1" applyAlignment="1">
      <alignment horizontal="left"/>
    </xf>
    <xf numFmtId="0" fontId="50" fillId="0" borderId="0" xfId="0" applyFont="1" applyAlignment="1">
      <alignment horizontal="center" vertical="center" wrapText="1"/>
    </xf>
    <xf numFmtId="0" fontId="53" fillId="2" borderId="8" xfId="0" applyFont="1" applyFill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3" fontId="54" fillId="0" borderId="0" xfId="0" applyNumberFormat="1" applyFont="1" applyAlignment="1">
      <alignment vertical="center" wrapText="1"/>
    </xf>
    <xf numFmtId="0" fontId="55" fillId="0" borderId="0" xfId="0" applyFont="1" applyAlignment="1">
      <alignment horizontal="left"/>
    </xf>
    <xf numFmtId="0" fontId="55" fillId="0" borderId="0" xfId="0" applyFont="1" applyAlignment="1">
      <alignment horizontal="left" vertical="center"/>
    </xf>
    <xf numFmtId="0" fontId="56" fillId="0" borderId="0" xfId="0" applyFont="1"/>
    <xf numFmtId="0" fontId="50" fillId="0" borderId="0" xfId="0" applyFont="1"/>
    <xf numFmtId="0" fontId="50" fillId="0" borderId="0" xfId="0" applyFont="1" applyAlignment="1">
      <alignment horizontal="right" vertical="center"/>
    </xf>
    <xf numFmtId="3" fontId="50" fillId="0" borderId="0" xfId="0" applyNumberFormat="1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52" fillId="0" borderId="0" xfId="0" applyFont="1"/>
    <xf numFmtId="0" fontId="51" fillId="3" borderId="3" xfId="0" applyFont="1" applyFill="1" applyBorder="1" applyAlignment="1">
      <alignment horizontal="center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6" fillId="3" borderId="3" xfId="0" applyFont="1" applyFill="1" applyBorder="1" applyAlignment="1">
      <alignment horizontal="right" vertical="center" wrapText="1"/>
    </xf>
    <xf numFmtId="0" fontId="32" fillId="0" borderId="17" xfId="0" applyFont="1" applyBorder="1" applyAlignment="1">
      <alignment vertical="center" wrapText="1"/>
    </xf>
    <xf numFmtId="0" fontId="36" fillId="0" borderId="5" xfId="0" applyFont="1" applyBorder="1" applyAlignment="1">
      <alignment vertical="center" wrapText="1"/>
    </xf>
    <xf numFmtId="0" fontId="51" fillId="0" borderId="5" xfId="0" applyFont="1" applyBorder="1" applyAlignment="1">
      <alignment vertical="center" wrapText="1"/>
    </xf>
    <xf numFmtId="0" fontId="36" fillId="0" borderId="11" xfId="0" applyFont="1" applyBorder="1" applyAlignment="1">
      <alignment vertical="center" wrapText="1"/>
    </xf>
    <xf numFmtId="0" fontId="33" fillId="0" borderId="11" xfId="0" applyFont="1" applyBorder="1" applyAlignment="1">
      <alignment vertical="center" wrapText="1"/>
    </xf>
    <xf numFmtId="0" fontId="32" fillId="0" borderId="3" xfId="0" applyFont="1" applyBorder="1" applyAlignment="1">
      <alignment horizontal="right" vertical="center" wrapText="1"/>
    </xf>
    <xf numFmtId="0" fontId="56" fillId="0" borderId="17" xfId="0" applyFont="1" applyBorder="1" applyAlignment="1">
      <alignment vertical="center" wrapText="1"/>
    </xf>
    <xf numFmtId="0" fontId="56" fillId="0" borderId="0" xfId="0" applyFont="1" applyAlignment="1">
      <alignment vertical="center" wrapText="1"/>
    </xf>
    <xf numFmtId="0" fontId="56" fillId="0" borderId="17" xfId="0" applyFont="1" applyBorder="1" applyAlignment="1">
      <alignment horizontal="right" vertical="center" wrapText="1"/>
    </xf>
    <xf numFmtId="0" fontId="56" fillId="0" borderId="0" xfId="0" applyFont="1" applyAlignment="1">
      <alignment horizontal="right" vertical="center" wrapText="1"/>
    </xf>
    <xf numFmtId="0" fontId="39" fillId="0" borderId="11" xfId="0" applyFont="1" applyBorder="1" applyAlignment="1">
      <alignment vertical="center" wrapText="1"/>
    </xf>
    <xf numFmtId="0" fontId="56" fillId="0" borderId="20" xfId="0" applyFont="1" applyBorder="1" applyAlignment="1">
      <alignment vertical="center" wrapText="1"/>
    </xf>
    <xf numFmtId="0" fontId="56" fillId="0" borderId="20" xfId="0" applyFont="1" applyBorder="1" applyAlignment="1">
      <alignment horizontal="right" vertical="center" wrapText="1"/>
    </xf>
    <xf numFmtId="0" fontId="56" fillId="0" borderId="11" xfId="0" applyFont="1" applyBorder="1" applyAlignment="1">
      <alignment horizontal="center" vertical="center" wrapText="1"/>
    </xf>
    <xf numFmtId="0" fontId="56" fillId="0" borderId="11" xfId="0" applyFont="1" applyBorder="1" applyAlignment="1">
      <alignment horizontal="right" vertical="center" wrapText="1"/>
    </xf>
    <xf numFmtId="0" fontId="50" fillId="0" borderId="0" xfId="0" applyFont="1" applyAlignment="1">
      <alignment vertical="center" wrapText="1"/>
    </xf>
    <xf numFmtId="0" fontId="50" fillId="0" borderId="0" xfId="0" applyFont="1" applyAlignment="1">
      <alignment horizontal="right" vertical="center" wrapText="1"/>
    </xf>
    <xf numFmtId="0" fontId="32" fillId="0" borderId="11" xfId="0" applyFont="1" applyBorder="1" applyAlignment="1">
      <alignment vertical="center" wrapText="1"/>
    </xf>
    <xf numFmtId="0" fontId="32" fillId="0" borderId="11" xfId="0" applyFont="1" applyBorder="1" applyAlignment="1">
      <alignment horizontal="right" vertical="center" wrapText="1"/>
    </xf>
    <xf numFmtId="0" fontId="59" fillId="0" borderId="0" xfId="0" applyFont="1" applyAlignment="1">
      <alignment horizontal="left"/>
    </xf>
    <xf numFmtId="0" fontId="60" fillId="2" borderId="8" xfId="0" applyFont="1" applyFill="1" applyBorder="1" applyAlignment="1">
      <alignment horizontal="center" vertical="center" wrapText="1"/>
    </xf>
    <xf numFmtId="0" fontId="62" fillId="0" borderId="0" xfId="0" applyFont="1"/>
    <xf numFmtId="0" fontId="45" fillId="0" borderId="0" xfId="0" applyFont="1" applyAlignment="1">
      <alignment vertical="center" wrapText="1"/>
    </xf>
    <xf numFmtId="0" fontId="45" fillId="0" borderId="3" xfId="0" applyFont="1" applyBorder="1" applyAlignment="1">
      <alignment horizontal="right" vertical="center" wrapText="1"/>
    </xf>
    <xf numFmtId="0" fontId="48" fillId="0" borderId="3" xfId="0" applyFont="1" applyBorder="1" applyAlignment="1">
      <alignment horizontal="right" vertical="center" wrapText="1"/>
    </xf>
    <xf numFmtId="0" fontId="48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43" fillId="2" borderId="10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3" fontId="48" fillId="3" borderId="3" xfId="0" applyNumberFormat="1" applyFont="1" applyFill="1" applyBorder="1" applyAlignment="1">
      <alignment horizontal="right" vertical="center" wrapText="1"/>
    </xf>
    <xf numFmtId="0" fontId="48" fillId="3" borderId="3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left" vertical="center" wrapText="1"/>
    </xf>
    <xf numFmtId="0" fontId="45" fillId="0" borderId="0" xfId="0" applyFont="1" applyAlignment="1">
      <alignment horizontal="right" vertical="center" wrapText="1"/>
    </xf>
    <xf numFmtId="0" fontId="48" fillId="0" borderId="0" xfId="0" applyFont="1" applyAlignment="1">
      <alignment horizontal="right" vertical="center" wrapText="1"/>
    </xf>
    <xf numFmtId="3" fontId="48" fillId="3" borderId="13" xfId="0" applyNumberFormat="1" applyFont="1" applyFill="1" applyBorder="1" applyAlignment="1">
      <alignment horizontal="right" vertical="center" wrapText="1"/>
    </xf>
    <xf numFmtId="3" fontId="48" fillId="3" borderId="12" xfId="0" applyNumberFormat="1" applyFont="1" applyFill="1" applyBorder="1" applyAlignment="1">
      <alignment horizontal="right" vertical="center" wrapText="1"/>
    </xf>
    <xf numFmtId="0" fontId="64" fillId="0" borderId="0" xfId="0" applyFont="1"/>
    <xf numFmtId="0" fontId="49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4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right" vertical="center" wrapText="1"/>
    </xf>
    <xf numFmtId="3" fontId="38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3" fontId="34" fillId="0" borderId="0" xfId="0" applyNumberFormat="1" applyFont="1" applyAlignment="1">
      <alignment horizontal="right" vertical="center" wrapText="1"/>
    </xf>
    <xf numFmtId="0" fontId="44" fillId="2" borderId="8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3" fontId="34" fillId="3" borderId="12" xfId="0" applyNumberFormat="1" applyFont="1" applyFill="1" applyBorder="1" applyAlignment="1">
      <alignment horizontal="right" vertical="center" wrapText="1"/>
    </xf>
    <xf numFmtId="0" fontId="34" fillId="3" borderId="13" xfId="0" applyFont="1" applyFill="1" applyBorder="1" applyAlignment="1">
      <alignment horizontal="right" vertical="center" wrapText="1"/>
    </xf>
    <xf numFmtId="0" fontId="34" fillId="3" borderId="14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3" borderId="12" xfId="0" applyFont="1" applyFill="1" applyBorder="1" applyAlignment="1">
      <alignment horizontal="right" vertical="center" wrapText="1"/>
    </xf>
    <xf numFmtId="0" fontId="52" fillId="0" borderId="0" xfId="0" applyFont="1" applyAlignment="1">
      <alignment vertical="center"/>
    </xf>
    <xf numFmtId="1" fontId="34" fillId="3" borderId="3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3" fillId="0" borderId="3" xfId="0" applyFont="1" applyBorder="1" applyAlignment="1">
      <alignment horizontal="left" vertical="center" wrapText="1"/>
    </xf>
    <xf numFmtId="0" fontId="56" fillId="0" borderId="0" xfId="0" applyFont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55" fillId="0" borderId="0" xfId="0" applyFont="1"/>
    <xf numFmtId="3" fontId="34" fillId="3" borderId="13" xfId="0" applyNumberFormat="1" applyFont="1" applyFill="1" applyBorder="1" applyAlignment="1">
      <alignment horizontal="right" vertical="center" wrapText="1"/>
    </xf>
    <xf numFmtId="3" fontId="34" fillId="3" borderId="14" xfId="0" applyNumberFormat="1" applyFont="1" applyFill="1" applyBorder="1" applyAlignment="1">
      <alignment horizontal="right" vertical="center" wrapText="1"/>
    </xf>
    <xf numFmtId="3" fontId="34" fillId="3" borderId="15" xfId="0" applyNumberFormat="1" applyFont="1" applyFill="1" applyBorder="1" applyAlignment="1">
      <alignment horizontal="right" vertical="center" wrapText="1"/>
    </xf>
    <xf numFmtId="0" fontId="67" fillId="0" borderId="0" xfId="0" applyFont="1" applyAlignment="1">
      <alignment vertical="center" wrapText="1"/>
    </xf>
    <xf numFmtId="0" fontId="48" fillId="0" borderId="3" xfId="0" applyFont="1" applyBorder="1" applyAlignment="1">
      <alignment horizontal="left" vertical="center" wrapText="1"/>
    </xf>
    <xf numFmtId="0" fontId="59" fillId="0" borderId="3" xfId="0" applyFont="1" applyBorder="1" applyAlignment="1">
      <alignment horizontal="right" vertical="center" wrapText="1"/>
    </xf>
    <xf numFmtId="0" fontId="66" fillId="0" borderId="3" xfId="0" applyFont="1" applyBorder="1" applyAlignment="1">
      <alignment horizontal="right" vertical="center" wrapText="1"/>
    </xf>
    <xf numFmtId="0" fontId="70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0" fontId="32" fillId="0" borderId="0" xfId="0" applyFont="1" applyAlignment="1">
      <alignment horizontal="right" vertical="center" wrapText="1"/>
    </xf>
    <xf numFmtId="0" fontId="59" fillId="0" borderId="0" xfId="0" applyFont="1" applyAlignment="1">
      <alignment horizontal="right" vertical="center" wrapText="1"/>
    </xf>
    <xf numFmtId="0" fontId="66" fillId="0" borderId="0" xfId="0" applyFont="1" applyAlignment="1">
      <alignment horizontal="right" vertical="center" wrapText="1"/>
    </xf>
    <xf numFmtId="3" fontId="34" fillId="3" borderId="12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3" fontId="40" fillId="3" borderId="3" xfId="0" applyNumberFormat="1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left" vertical="center" wrapText="1"/>
    </xf>
    <xf numFmtId="0" fontId="38" fillId="0" borderId="5" xfId="0" applyFont="1" applyBorder="1" applyAlignment="1">
      <alignment horizontal="right" vertical="center" wrapText="1"/>
    </xf>
    <xf numFmtId="0" fontId="59" fillId="0" borderId="17" xfId="0" applyFont="1" applyBorder="1" applyAlignment="1">
      <alignment horizontal="right" vertical="center" wrapText="1"/>
    </xf>
    <xf numFmtId="0" fontId="59" fillId="0" borderId="17" xfId="0" applyFont="1" applyBorder="1" applyAlignment="1">
      <alignment vertical="center" wrapText="1"/>
    </xf>
    <xf numFmtId="0" fontId="48" fillId="0" borderId="11" xfId="0" applyFont="1" applyBorder="1" applyAlignment="1">
      <alignment vertical="center" wrapText="1"/>
    </xf>
    <xf numFmtId="0" fontId="59" fillId="0" borderId="11" xfId="0" applyFont="1" applyBorder="1" applyAlignment="1">
      <alignment vertical="center" wrapText="1"/>
    </xf>
    <xf numFmtId="0" fontId="48" fillId="0" borderId="20" xfId="0" applyFont="1" applyBorder="1" applyAlignment="1">
      <alignment horizontal="left" vertical="center" wrapText="1"/>
    </xf>
    <xf numFmtId="0" fontId="59" fillId="0" borderId="20" xfId="0" applyFont="1" applyBorder="1" applyAlignment="1">
      <alignment horizontal="right" vertical="center" wrapText="1"/>
    </xf>
    <xf numFmtId="0" fontId="67" fillId="0" borderId="11" xfId="0" applyFont="1" applyBorder="1" applyAlignment="1">
      <alignment horizontal="center" vertical="center" wrapText="1"/>
    </xf>
    <xf numFmtId="0" fontId="67" fillId="0" borderId="11" xfId="0" applyFont="1" applyBorder="1" applyAlignment="1">
      <alignment horizontal="right" vertical="center" wrapText="1"/>
    </xf>
    <xf numFmtId="0" fontId="59" fillId="0" borderId="0" xfId="0" applyFont="1" applyAlignment="1">
      <alignment vertical="center" wrapText="1"/>
    </xf>
    <xf numFmtId="0" fontId="67" fillId="0" borderId="11" xfId="0" applyFont="1" applyBorder="1" applyAlignment="1">
      <alignment vertical="center" wrapText="1"/>
    </xf>
    <xf numFmtId="0" fontId="66" fillId="0" borderId="11" xfId="0" applyFont="1" applyBorder="1" applyAlignment="1">
      <alignment vertical="center" wrapText="1"/>
    </xf>
    <xf numFmtId="0" fontId="73" fillId="0" borderId="0" xfId="0" applyFont="1" applyAlignment="1">
      <alignment horizontal="center" vertical="center" textRotation="255"/>
    </xf>
    <xf numFmtId="0" fontId="74" fillId="0" borderId="0" xfId="0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75" fillId="4" borderId="0" xfId="1" applyFont="1" applyFill="1" applyAlignment="1">
      <alignment horizontal="center" vertical="center" shrinkToFit="1"/>
    </xf>
    <xf numFmtId="0" fontId="28" fillId="0" borderId="0" xfId="1" applyFont="1" applyAlignment="1">
      <alignment vertical="center"/>
    </xf>
    <xf numFmtId="0" fontId="31" fillId="0" borderId="0" xfId="1" applyFont="1" applyAlignment="1">
      <alignment horizontal="right" vertical="center"/>
    </xf>
    <xf numFmtId="0" fontId="74" fillId="0" borderId="0" xfId="1" applyFont="1" applyAlignment="1">
      <alignment horizontal="left" vertical="center" wrapText="1" shrinkToFit="1"/>
    </xf>
    <xf numFmtId="0" fontId="74" fillId="4" borderId="0" xfId="0" applyFont="1" applyFill="1" applyAlignment="1">
      <alignment horizontal="center" vertical="center"/>
    </xf>
    <xf numFmtId="0" fontId="10" fillId="0" borderId="0" xfId="1" applyFont="1" applyAlignment="1">
      <alignment horizontal="left" vertical="center" shrinkToFi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shrinkToFit="1"/>
    </xf>
    <xf numFmtId="0" fontId="74" fillId="0" borderId="0" xfId="1" applyFont="1" applyAlignment="1">
      <alignment horizontal="left" vertical="center"/>
    </xf>
    <xf numFmtId="0" fontId="62" fillId="0" borderId="0" xfId="0" applyFont="1" applyAlignment="1">
      <alignment vertical="center" wrapText="1" shrinkToFit="1"/>
    </xf>
    <xf numFmtId="0" fontId="74" fillId="0" borderId="0" xfId="1" applyFont="1" applyAlignment="1">
      <alignment vertical="center" wrapText="1" shrinkToFit="1"/>
    </xf>
    <xf numFmtId="0" fontId="75" fillId="0" borderId="0" xfId="1" applyFont="1" applyAlignment="1">
      <alignment horizontal="right"/>
    </xf>
    <xf numFmtId="0" fontId="74" fillId="0" borderId="0" xfId="1" applyFont="1"/>
    <xf numFmtId="0" fontId="62" fillId="0" borderId="0" xfId="0" applyFont="1" applyAlignment="1">
      <alignment horizontal="right" vertical="center"/>
    </xf>
    <xf numFmtId="0" fontId="75" fillId="0" borderId="0" xfId="1" applyFont="1" applyAlignment="1">
      <alignment vertical="center"/>
    </xf>
    <xf numFmtId="0" fontId="78" fillId="0" borderId="0" xfId="1" applyFont="1" applyAlignment="1">
      <alignment horizontal="right" vertical="center"/>
    </xf>
    <xf numFmtId="0" fontId="75" fillId="0" borderId="0" xfId="1" applyFont="1" applyAlignment="1">
      <alignment horizontal="center" vertical="center"/>
    </xf>
    <xf numFmtId="0" fontId="62" fillId="0" borderId="0" xfId="0" applyFont="1" applyAlignment="1">
      <alignment horizontal="right"/>
    </xf>
    <xf numFmtId="0" fontId="74" fillId="0" borderId="0" xfId="1" applyFont="1" applyAlignment="1">
      <alignment horizontal="right" vertical="center"/>
    </xf>
    <xf numFmtId="0" fontId="74" fillId="0" borderId="0" xfId="1" applyFont="1" applyAlignment="1">
      <alignment horizontal="center" vertical="center"/>
    </xf>
    <xf numFmtId="0" fontId="62" fillId="0" borderId="0" xfId="0" applyFont="1" applyAlignment="1">
      <alignment horizontal="left"/>
    </xf>
    <xf numFmtId="0" fontId="74" fillId="0" borderId="0" xfId="1" applyFont="1" applyAlignment="1">
      <alignment horizontal="left"/>
    </xf>
    <xf numFmtId="0" fontId="74" fillId="5" borderId="0" xfId="0" applyFont="1" applyFill="1" applyAlignment="1">
      <alignment horizontal="center" vertical="center"/>
    </xf>
    <xf numFmtId="0" fontId="74" fillId="4" borderId="0" xfId="1" applyFont="1" applyFill="1" applyAlignment="1">
      <alignment horizontal="center" vertical="center" wrapText="1"/>
    </xf>
    <xf numFmtId="49" fontId="74" fillId="0" borderId="0" xfId="1" applyNumberFormat="1" applyFont="1" applyAlignment="1">
      <alignment horizontal="center" vertical="center"/>
    </xf>
    <xf numFmtId="0" fontId="74" fillId="0" borderId="0" xfId="1" applyFont="1" applyAlignment="1">
      <alignment horizontal="center" vertical="center" wrapText="1"/>
    </xf>
    <xf numFmtId="0" fontId="80" fillId="3" borderId="15" xfId="0" applyFont="1" applyFill="1" applyBorder="1" applyAlignment="1">
      <alignment horizontal="center" vertical="center" wrapText="1"/>
    </xf>
    <xf numFmtId="0" fontId="81" fillId="3" borderId="15" xfId="0" applyFont="1" applyFill="1" applyBorder="1" applyAlignment="1">
      <alignment vertical="center" textRotation="255" wrapText="1"/>
    </xf>
    <xf numFmtId="0" fontId="42" fillId="2" borderId="8" xfId="0" applyFont="1" applyFill="1" applyBorder="1" applyAlignment="1">
      <alignment horizontal="center" vertical="center" wrapText="1"/>
    </xf>
    <xf numFmtId="3" fontId="71" fillId="2" borderId="8" xfId="0" applyNumberFormat="1" applyFont="1" applyFill="1" applyBorder="1" applyAlignment="1">
      <alignment horizontal="right" vertical="center" wrapText="1"/>
    </xf>
    <xf numFmtId="0" fontId="35" fillId="3" borderId="3" xfId="0" applyFont="1" applyFill="1" applyBorder="1" applyAlignment="1">
      <alignment horizontal="center" vertical="center" wrapText="1"/>
    </xf>
    <xf numFmtId="0" fontId="35" fillId="3" borderId="12" xfId="0" applyFont="1" applyFill="1" applyBorder="1" applyAlignment="1">
      <alignment horizontal="center" vertical="center" wrapText="1"/>
    </xf>
    <xf numFmtId="0" fontId="33" fillId="3" borderId="0" xfId="0" applyFont="1" applyFill="1" applyAlignment="1">
      <alignment horizontal="right" vertical="center" wrapText="1"/>
    </xf>
    <xf numFmtId="0" fontId="36" fillId="3" borderId="13" xfId="0" applyFont="1" applyFill="1" applyBorder="1" applyAlignment="1">
      <alignment horizontal="right" vertical="center" wrapText="1"/>
    </xf>
    <xf numFmtId="0" fontId="36" fillId="3" borderId="12" xfId="0" applyFont="1" applyFill="1" applyBorder="1" applyAlignment="1">
      <alignment horizontal="right" vertical="center" wrapText="1"/>
    </xf>
    <xf numFmtId="0" fontId="36" fillId="3" borderId="0" xfId="0" applyFont="1" applyFill="1" applyAlignment="1">
      <alignment vertical="center" wrapText="1"/>
    </xf>
    <xf numFmtId="0" fontId="36" fillId="3" borderId="0" xfId="0" applyFont="1" applyFill="1" applyAlignment="1">
      <alignment horizontal="right" vertical="center" wrapText="1"/>
    </xf>
    <xf numFmtId="0" fontId="82" fillId="0" borderId="0" xfId="0" applyFont="1"/>
    <xf numFmtId="0" fontId="83" fillId="0" borderId="0" xfId="0" applyFont="1" applyAlignment="1">
      <alignment vertical="center" wrapText="1"/>
    </xf>
    <xf numFmtId="3" fontId="83" fillId="0" borderId="0" xfId="0" applyNumberFormat="1" applyFont="1" applyAlignment="1">
      <alignment vertical="center" wrapText="1"/>
    </xf>
    <xf numFmtId="0" fontId="84" fillId="0" borderId="0" xfId="0" applyFont="1" applyAlignment="1">
      <alignment vertical="center" wrapText="1"/>
    </xf>
    <xf numFmtId="0" fontId="85" fillId="0" borderId="0" xfId="0" applyFont="1"/>
    <xf numFmtId="166" fontId="33" fillId="0" borderId="3" xfId="0" applyNumberFormat="1" applyFont="1" applyBorder="1" applyAlignment="1">
      <alignment horizontal="right" vertical="center" wrapText="1"/>
    </xf>
    <xf numFmtId="0" fontId="50" fillId="0" borderId="3" xfId="0" applyFont="1" applyBorder="1" applyAlignment="1">
      <alignment vertical="center" wrapText="1"/>
    </xf>
    <xf numFmtId="166" fontId="56" fillId="0" borderId="3" xfId="0" applyNumberFormat="1" applyFont="1" applyBorder="1" applyAlignment="1">
      <alignment horizontal="right" vertical="center" wrapText="1"/>
    </xf>
    <xf numFmtId="0" fontId="86" fillId="3" borderId="15" xfId="0" applyFont="1" applyFill="1" applyBorder="1" applyAlignment="1">
      <alignment vertical="center" textRotation="255" wrapText="1"/>
    </xf>
    <xf numFmtId="3" fontId="60" fillId="2" borderId="8" xfId="0" applyNumberFormat="1" applyFont="1" applyFill="1" applyBorder="1" applyAlignment="1">
      <alignment horizontal="right" vertical="center" wrapText="1"/>
    </xf>
    <xf numFmtId="0" fontId="50" fillId="0" borderId="3" xfId="0" applyFont="1" applyBorder="1" applyAlignment="1">
      <alignment horizontal="right" vertical="center" wrapText="1"/>
    </xf>
    <xf numFmtId="0" fontId="88" fillId="2" borderId="8" xfId="0" applyFont="1" applyFill="1" applyBorder="1" applyAlignment="1">
      <alignment horizontal="center" vertical="center" wrapText="1"/>
    </xf>
    <xf numFmtId="0" fontId="89" fillId="0" borderId="0" xfId="0" applyFont="1" applyAlignment="1">
      <alignment vertical="center" wrapText="1"/>
    </xf>
    <xf numFmtId="0" fontId="90" fillId="0" borderId="0" xfId="0" applyFont="1"/>
    <xf numFmtId="1" fontId="34" fillId="0" borderId="3" xfId="0" applyNumberFormat="1" applyFont="1" applyBorder="1" applyAlignment="1">
      <alignment horizontal="right" vertical="center" wrapText="1"/>
    </xf>
    <xf numFmtId="1" fontId="34" fillId="3" borderId="15" xfId="0" applyNumberFormat="1" applyFont="1" applyFill="1" applyBorder="1" applyAlignment="1">
      <alignment horizontal="right" vertical="center" wrapText="1"/>
    </xf>
    <xf numFmtId="1" fontId="34" fillId="3" borderId="13" xfId="0" applyNumberFormat="1" applyFont="1" applyFill="1" applyBorder="1" applyAlignment="1">
      <alignment horizontal="right" vertical="center" wrapText="1"/>
    </xf>
    <xf numFmtId="166" fontId="38" fillId="0" borderId="3" xfId="0" applyNumberFormat="1" applyFont="1" applyBorder="1" applyAlignment="1">
      <alignment horizontal="right" vertical="center" wrapText="1"/>
    </xf>
    <xf numFmtId="0" fontId="81" fillId="3" borderId="3" xfId="0" applyFont="1" applyFill="1" applyBorder="1" applyAlignment="1">
      <alignment vertical="center" textRotation="255" wrapText="1"/>
    </xf>
    <xf numFmtId="0" fontId="44" fillId="2" borderId="3" xfId="0" applyFont="1" applyFill="1" applyBorder="1" applyAlignment="1">
      <alignment horizontal="left" vertical="center" wrapText="1"/>
    </xf>
    <xf numFmtId="3" fontId="42" fillId="2" borderId="3" xfId="0" applyNumberFormat="1" applyFont="1" applyFill="1" applyBorder="1" applyAlignment="1">
      <alignment horizontal="right" vertical="center" wrapText="1"/>
    </xf>
    <xf numFmtId="0" fontId="34" fillId="0" borderId="7" xfId="0" applyFont="1" applyBorder="1" applyAlignment="1">
      <alignment horizontal="right" vertical="center" wrapText="1"/>
    </xf>
    <xf numFmtId="3" fontId="42" fillId="2" borderId="8" xfId="0" applyNumberFormat="1" applyFont="1" applyFill="1" applyBorder="1" applyAlignment="1">
      <alignment horizontal="right" vertical="center" wrapText="1"/>
    </xf>
    <xf numFmtId="0" fontId="91" fillId="2" borderId="8" xfId="0" applyFont="1" applyFill="1" applyBorder="1" applyAlignment="1">
      <alignment horizontal="right" vertical="center" wrapText="1"/>
    </xf>
    <xf numFmtId="3" fontId="91" fillId="2" borderId="8" xfId="0" applyNumberFormat="1" applyFont="1" applyFill="1" applyBorder="1" applyAlignment="1">
      <alignment horizontal="right" vertical="center" wrapText="1"/>
    </xf>
    <xf numFmtId="3" fontId="34" fillId="0" borderId="7" xfId="0" applyNumberFormat="1" applyFont="1" applyBorder="1" applyAlignment="1">
      <alignment horizontal="right" vertical="center" wrapText="1"/>
    </xf>
    <xf numFmtId="0" fontId="45" fillId="0" borderId="7" xfId="0" applyFont="1" applyBorder="1" applyAlignment="1">
      <alignment horizontal="right" vertical="center" wrapText="1"/>
    </xf>
    <xf numFmtId="0" fontId="33" fillId="0" borderId="7" xfId="0" applyFont="1" applyBorder="1" applyAlignment="1">
      <alignment horizontal="left" vertical="center" wrapText="1"/>
    </xf>
    <xf numFmtId="0" fontId="44" fillId="2" borderId="8" xfId="0" applyFont="1" applyFill="1" applyBorder="1" applyAlignment="1">
      <alignment horizontal="left" vertical="center" wrapText="1"/>
    </xf>
    <xf numFmtId="0" fontId="91" fillId="2" borderId="8" xfId="0" applyFont="1" applyFill="1" applyBorder="1" applyAlignment="1">
      <alignment horizontal="center" vertical="center" wrapText="1"/>
    </xf>
    <xf numFmtId="0" fontId="23" fillId="0" borderId="0" xfId="20" applyFont="1"/>
    <xf numFmtId="0" fontId="8" fillId="0" borderId="0" xfId="20" applyFont="1"/>
    <xf numFmtId="0" fontId="93" fillId="0" borderId="0" xfId="20" applyFont="1" applyAlignment="1">
      <alignment horizontal="center" vertical="center" wrapText="1"/>
    </xf>
    <xf numFmtId="0" fontId="95" fillId="0" borderId="0" xfId="20" applyFont="1" applyAlignment="1">
      <alignment vertical="center" wrapText="1"/>
    </xf>
    <xf numFmtId="0" fontId="96" fillId="0" borderId="0" xfId="20" applyFont="1" applyAlignment="1">
      <alignment vertical="center" wrapText="1"/>
    </xf>
    <xf numFmtId="0" fontId="18" fillId="0" borderId="3" xfId="20" applyFont="1" applyBorder="1" applyAlignment="1">
      <alignment horizontal="left" vertical="center" wrapText="1"/>
    </xf>
    <xf numFmtId="0" fontId="15" fillId="0" borderId="0" xfId="20" applyFont="1" applyAlignment="1">
      <alignment vertical="center" wrapText="1"/>
    </xf>
    <xf numFmtId="166" fontId="15" fillId="0" borderId="3" xfId="20" applyNumberFormat="1" applyFont="1" applyBorder="1" applyAlignment="1" applyProtection="1">
      <alignment horizontal="right" vertical="center" wrapText="1"/>
      <protection hidden="1"/>
    </xf>
    <xf numFmtId="3" fontId="15" fillId="0" borderId="17" xfId="20" applyNumberFormat="1" applyFont="1" applyBorder="1" applyAlignment="1" applyProtection="1">
      <alignment horizontal="right" vertical="center" wrapText="1"/>
      <protection hidden="1"/>
    </xf>
    <xf numFmtId="3" fontId="18" fillId="0" borderId="3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Alignment="1" applyProtection="1">
      <alignment vertical="center" wrapText="1"/>
      <protection hidden="1"/>
    </xf>
    <xf numFmtId="3" fontId="15" fillId="0" borderId="3" xfId="20" applyNumberFormat="1" applyFont="1" applyBorder="1" applyAlignment="1" applyProtection="1">
      <alignment horizontal="right" vertical="center" wrapText="1"/>
      <protection hidden="1"/>
    </xf>
    <xf numFmtId="0" fontId="15" fillId="0" borderId="11" xfId="20" applyFont="1" applyBorder="1" applyAlignment="1">
      <alignment vertical="center" wrapText="1"/>
    </xf>
    <xf numFmtId="0" fontId="15" fillId="0" borderId="11" xfId="20" applyFont="1" applyBorder="1" applyAlignment="1" applyProtection="1">
      <alignment vertical="center" wrapText="1"/>
      <protection hidden="1"/>
    </xf>
    <xf numFmtId="0" fontId="8" fillId="0" borderId="11" xfId="20" applyFont="1" applyBorder="1"/>
    <xf numFmtId="0" fontId="18" fillId="0" borderId="7" xfId="20" applyFont="1" applyBorder="1" applyAlignment="1">
      <alignment horizontal="left" vertical="center" wrapText="1"/>
    </xf>
    <xf numFmtId="166" fontId="15" fillId="0" borderId="7" xfId="20" applyNumberFormat="1" applyFont="1" applyBorder="1" applyAlignment="1" applyProtection="1">
      <alignment horizontal="right" vertical="center" wrapText="1"/>
      <protection hidden="1"/>
    </xf>
    <xf numFmtId="3" fontId="18" fillId="0" borderId="7" xfId="20" applyNumberFormat="1" applyFont="1" applyBorder="1" applyAlignment="1" applyProtection="1">
      <alignment horizontal="right" vertical="center" wrapText="1"/>
      <protection hidden="1"/>
    </xf>
    <xf numFmtId="166" fontId="15" fillId="0" borderId="5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Protection="1">
      <protection hidden="1"/>
    </xf>
    <xf numFmtId="3" fontId="15" fillId="0" borderId="0" xfId="20" applyNumberFormat="1" applyFont="1" applyProtection="1">
      <protection hidden="1"/>
    </xf>
    <xf numFmtId="0" fontId="18" fillId="3" borderId="3" xfId="20" applyFont="1" applyFill="1" applyBorder="1" applyAlignment="1">
      <alignment horizontal="center" vertical="center" wrapText="1"/>
    </xf>
    <xf numFmtId="3" fontId="18" fillId="3" borderId="3" xfId="20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0" applyFont="1" applyAlignment="1">
      <alignment vertical="center" wrapText="1"/>
    </xf>
    <xf numFmtId="0" fontId="18" fillId="0" borderId="0" xfId="20" applyFont="1" applyAlignment="1" applyProtection="1">
      <alignment vertical="center" wrapText="1"/>
      <protection hidden="1"/>
    </xf>
    <xf numFmtId="0" fontId="23" fillId="0" borderId="0" xfId="20" applyFont="1" applyAlignment="1">
      <alignment vertical="center" wrapText="1"/>
    </xf>
    <xf numFmtId="0" fontId="23" fillId="0" borderId="0" xfId="20" applyFont="1" applyAlignment="1">
      <alignment vertical="center"/>
    </xf>
    <xf numFmtId="0" fontId="97" fillId="0" borderId="0" xfId="20" applyFont="1" applyAlignment="1">
      <alignment vertical="center"/>
    </xf>
    <xf numFmtId="166" fontId="100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95" fillId="0" borderId="0" xfId="22" applyFont="1" applyAlignment="1">
      <alignment vertical="center" wrapText="1"/>
    </xf>
    <xf numFmtId="0" fontId="4" fillId="0" borderId="0" xfId="21"/>
    <xf numFmtId="0" fontId="101" fillId="0" borderId="0" xfId="21" applyFont="1"/>
    <xf numFmtId="0" fontId="102" fillId="0" borderId="0" xfId="21" applyFont="1" applyAlignment="1">
      <alignment horizontal="right"/>
    </xf>
    <xf numFmtId="3" fontId="102" fillId="0" borderId="0" xfId="21" applyNumberFormat="1" applyFont="1" applyAlignment="1">
      <alignment horizontal="left"/>
    </xf>
    <xf numFmtId="0" fontId="103" fillId="0" borderId="0" xfId="22" applyFont="1" applyAlignment="1">
      <alignment vertical="center"/>
    </xf>
    <xf numFmtId="0" fontId="104" fillId="0" borderId="0" xfId="21" applyFont="1" applyAlignment="1">
      <alignment horizontal="right" vertical="center"/>
    </xf>
    <xf numFmtId="3" fontId="104" fillId="0" borderId="0" xfId="21" applyNumberFormat="1" applyFont="1" applyAlignment="1">
      <alignment horizontal="left" vertical="center"/>
    </xf>
    <xf numFmtId="0" fontId="103" fillId="0" borderId="0" xfId="23" applyFont="1" applyAlignment="1">
      <alignment vertical="center"/>
    </xf>
    <xf numFmtId="166" fontId="105" fillId="0" borderId="0" xfId="21" applyNumberFormat="1" applyFont="1" applyProtection="1">
      <protection locked="0"/>
    </xf>
    <xf numFmtId="166" fontId="105" fillId="0" borderId="0" xfId="21" applyNumberFormat="1" applyFont="1" applyAlignment="1" applyProtection="1">
      <alignment horizontal="center" vertical="center"/>
      <protection locked="0"/>
    </xf>
    <xf numFmtId="166" fontId="105" fillId="5" borderId="0" xfId="21" applyNumberFormat="1" applyFont="1" applyFill="1" applyProtection="1">
      <protection locked="0"/>
    </xf>
    <xf numFmtId="0" fontId="105" fillId="0" borderId="0" xfId="21" applyFont="1" applyProtection="1">
      <protection locked="0"/>
    </xf>
    <xf numFmtId="0" fontId="105" fillId="0" borderId="0" xfId="24" applyFont="1" applyProtection="1">
      <protection locked="0"/>
    </xf>
    <xf numFmtId="166" fontId="106" fillId="0" borderId="0" xfId="21" applyNumberFormat="1" applyFont="1" applyProtection="1">
      <protection locked="0"/>
    </xf>
    <xf numFmtId="166" fontId="106" fillId="0" borderId="0" xfId="21" applyNumberFormat="1" applyFont="1" applyAlignment="1" applyProtection="1">
      <alignment horizontal="center" vertical="center"/>
      <protection locked="0"/>
    </xf>
    <xf numFmtId="0" fontId="106" fillId="0" borderId="0" xfId="21" applyFont="1" applyProtection="1">
      <protection locked="0"/>
    </xf>
    <xf numFmtId="166" fontId="16" fillId="5" borderId="0" xfId="21" applyNumberFormat="1" applyFont="1" applyFill="1" applyProtection="1">
      <protection locked="0"/>
    </xf>
    <xf numFmtId="0" fontId="105" fillId="0" borderId="0" xfId="26" applyFont="1" applyProtection="1">
      <protection locked="0"/>
    </xf>
    <xf numFmtId="0" fontId="106" fillId="0" borderId="0" xfId="26" applyFont="1" applyProtection="1">
      <protection locked="0"/>
    </xf>
    <xf numFmtId="0" fontId="105" fillId="5" borderId="0" xfId="26" applyFont="1" applyFill="1" applyProtection="1">
      <protection hidden="1"/>
    </xf>
    <xf numFmtId="0" fontId="106" fillId="5" borderId="0" xfId="26" applyFont="1" applyFill="1" applyProtection="1">
      <protection hidden="1"/>
    </xf>
    <xf numFmtId="166" fontId="106" fillId="5" borderId="0" xfId="21" applyNumberFormat="1" applyFont="1" applyFill="1" applyProtection="1">
      <protection locked="0"/>
    </xf>
    <xf numFmtId="0" fontId="106" fillId="5" borderId="0" xfId="26" applyFont="1" applyFill="1" applyProtection="1">
      <protection locked="0"/>
    </xf>
    <xf numFmtId="0" fontId="105" fillId="5" borderId="0" xfId="26" applyFont="1" applyFill="1" applyProtection="1">
      <protection locked="0"/>
    </xf>
    <xf numFmtId="0" fontId="18" fillId="0" borderId="3" xfId="25" applyFont="1" applyBorder="1" applyAlignment="1">
      <alignment horizontal="left" vertical="center" wrapText="1"/>
    </xf>
    <xf numFmtId="3" fontId="17" fillId="0" borderId="15" xfId="21" applyNumberFormat="1" applyFont="1" applyBorder="1" applyAlignment="1" applyProtection="1">
      <alignment horizontal="right" vertical="center"/>
      <protection hidden="1"/>
    </xf>
    <xf numFmtId="0" fontId="16" fillId="0" borderId="0" xfId="21" applyFont="1" applyAlignment="1" applyProtection="1">
      <alignment horizontal="right"/>
      <protection locked="0"/>
    </xf>
    <xf numFmtId="3" fontId="16" fillId="0" borderId="0" xfId="21" applyNumberFormat="1" applyFont="1" applyAlignment="1" applyProtection="1">
      <alignment horizontal="center" vertical="center"/>
      <protection hidden="1"/>
    </xf>
    <xf numFmtId="166" fontId="16" fillId="0" borderId="0" xfId="21" applyNumberFormat="1" applyFont="1" applyProtection="1">
      <protection locked="0"/>
    </xf>
    <xf numFmtId="3" fontId="17" fillId="0" borderId="15" xfId="21" applyNumberFormat="1" applyFont="1" applyBorder="1" applyAlignment="1" applyProtection="1">
      <alignment horizontal="right"/>
      <protection hidden="1"/>
    </xf>
    <xf numFmtId="0" fontId="15" fillId="0" borderId="0" xfId="25" applyFont="1" applyAlignment="1">
      <alignment vertical="center" wrapText="1"/>
    </xf>
    <xf numFmtId="3" fontId="16" fillId="5" borderId="30" xfId="21" applyNumberFormat="1" applyFont="1" applyFill="1" applyBorder="1" applyAlignment="1" applyProtection="1">
      <alignment horizontal="right" vertical="center"/>
      <protection hidden="1"/>
    </xf>
    <xf numFmtId="3" fontId="17" fillId="5" borderId="30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Alignment="1" applyProtection="1">
      <alignment horizontal="center" vertical="center"/>
      <protection hidden="1"/>
    </xf>
    <xf numFmtId="0" fontId="17" fillId="3" borderId="3" xfId="25" applyFont="1" applyFill="1" applyBorder="1" applyAlignment="1">
      <alignment horizontal="center" vertical="center" wrapText="1"/>
    </xf>
    <xf numFmtId="3" fontId="17" fillId="3" borderId="15" xfId="21" applyNumberFormat="1" applyFont="1" applyFill="1" applyBorder="1" applyAlignment="1" applyProtection="1">
      <alignment horizontal="right" vertical="center"/>
      <protection hidden="1"/>
    </xf>
    <xf numFmtId="3" fontId="108" fillId="3" borderId="15" xfId="21" applyNumberFormat="1" applyFont="1" applyFill="1" applyBorder="1" applyAlignment="1" applyProtection="1">
      <alignment horizontal="right" vertical="center"/>
      <protection hidden="1"/>
    </xf>
    <xf numFmtId="3" fontId="17" fillId="5" borderId="15" xfId="21" applyNumberFormat="1" applyFont="1" applyFill="1" applyBorder="1" applyAlignment="1" applyProtection="1">
      <alignment horizontal="right" vertical="center"/>
      <protection hidden="1"/>
    </xf>
    <xf numFmtId="0" fontId="18" fillId="3" borderId="3" xfId="25" applyFont="1" applyFill="1" applyBorder="1" applyAlignment="1">
      <alignment horizontal="center" vertical="center" wrapText="1"/>
    </xf>
    <xf numFmtId="3" fontId="17" fillId="0" borderId="30" xfId="21" applyNumberFormat="1" applyFont="1" applyBorder="1" applyAlignment="1" applyProtection="1">
      <alignment horizontal="right" vertical="center"/>
      <protection hidden="1"/>
    </xf>
    <xf numFmtId="166" fontId="16" fillId="0" borderId="0" xfId="21" applyNumberFormat="1" applyFont="1" applyAlignment="1" applyProtection="1">
      <alignment horizontal="center" vertical="center"/>
      <protection locked="0"/>
    </xf>
    <xf numFmtId="0" fontId="8" fillId="0" borderId="0" xfId="22" applyFont="1" applyAlignment="1">
      <alignment vertical="center"/>
    </xf>
    <xf numFmtId="0" fontId="110" fillId="0" borderId="0" xfId="23" applyFont="1" applyAlignment="1">
      <alignment vertical="center"/>
    </xf>
    <xf numFmtId="166" fontId="98" fillId="6" borderId="8" xfId="26" applyNumberFormat="1" applyFont="1" applyFill="1" applyBorder="1" applyAlignment="1" applyProtection="1">
      <alignment horizontal="center" vertical="center"/>
      <protection hidden="1"/>
    </xf>
    <xf numFmtId="166" fontId="111" fillId="5" borderId="0" xfId="21" applyNumberFormat="1" applyFont="1" applyFill="1" applyProtection="1">
      <protection locked="0"/>
    </xf>
    <xf numFmtId="166" fontId="104" fillId="5" borderId="29" xfId="27" applyNumberFormat="1" applyFont="1" applyFill="1" applyBorder="1" applyAlignment="1" applyProtection="1">
      <alignment horizontal="center" vertical="center"/>
      <protection hidden="1"/>
    </xf>
    <xf numFmtId="166" fontId="104" fillId="5" borderId="29" xfId="26" applyNumberFormat="1" applyFont="1" applyFill="1" applyBorder="1" applyAlignment="1" applyProtection="1">
      <alignment horizontal="center" vertical="center"/>
      <protection hidden="1"/>
    </xf>
    <xf numFmtId="166" fontId="16" fillId="0" borderId="15" xfId="21" applyNumberFormat="1" applyFont="1" applyBorder="1" applyAlignment="1" applyProtection="1">
      <alignment horizontal="right" vertical="center"/>
      <protection hidden="1"/>
    </xf>
    <xf numFmtId="0" fontId="79" fillId="5" borderId="0" xfId="26" applyFont="1" applyFill="1" applyProtection="1">
      <protection hidden="1"/>
    </xf>
    <xf numFmtId="3" fontId="108" fillId="0" borderId="15" xfId="21" applyNumberFormat="1" applyFont="1" applyBorder="1" applyAlignment="1" applyProtection="1">
      <alignment horizontal="right" vertical="center"/>
      <protection hidden="1"/>
    </xf>
    <xf numFmtId="3" fontId="108" fillId="5" borderId="15" xfId="21" applyNumberFormat="1" applyFont="1" applyFill="1" applyBorder="1" applyAlignment="1" applyProtection="1">
      <alignment horizontal="right" vertical="center"/>
      <protection hidden="1"/>
    </xf>
    <xf numFmtId="0" fontId="8" fillId="0" borderId="0" xfId="22" applyFont="1"/>
    <xf numFmtId="0" fontId="93" fillId="0" borderId="0" xfId="22" applyFont="1" applyAlignment="1">
      <alignment horizontal="center" vertical="center" wrapText="1"/>
    </xf>
    <xf numFmtId="0" fontId="113" fillId="0" borderId="0" xfId="22" applyFont="1" applyAlignment="1">
      <alignment vertical="center" wrapText="1"/>
    </xf>
    <xf numFmtId="0" fontId="114" fillId="0" borderId="0" xfId="22" applyFont="1"/>
    <xf numFmtId="0" fontId="96" fillId="0" borderId="0" xfId="22" applyFont="1" applyAlignment="1">
      <alignment vertical="center" wrapText="1"/>
    </xf>
    <xf numFmtId="0" fontId="18" fillId="0" borderId="3" xfId="22" applyFont="1" applyBorder="1" applyAlignment="1">
      <alignment horizontal="left" vertical="center" wrapText="1"/>
    </xf>
    <xf numFmtId="0" fontId="23" fillId="0" borderId="0" xfId="22" applyFont="1" applyAlignment="1">
      <alignment vertical="center" wrapText="1"/>
    </xf>
    <xf numFmtId="166" fontId="15" fillId="0" borderId="3" xfId="22" applyNumberFormat="1" applyFont="1" applyBorder="1" applyAlignment="1" applyProtection="1">
      <alignment horizontal="right" vertical="center" wrapText="1"/>
      <protection hidden="1"/>
    </xf>
    <xf numFmtId="3" fontId="15" fillId="0" borderId="17" xfId="22" applyNumberFormat="1" applyFont="1" applyBorder="1" applyAlignment="1" applyProtection="1">
      <alignment horizontal="right" vertical="center" wrapText="1"/>
      <protection hidden="1"/>
    </xf>
    <xf numFmtId="3" fontId="18" fillId="0" borderId="3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Alignment="1" applyProtection="1">
      <alignment vertical="center" wrapText="1"/>
      <protection hidden="1"/>
    </xf>
    <xf numFmtId="3" fontId="15" fillId="0" borderId="3" xfId="22" applyNumberFormat="1" applyFont="1" applyBorder="1" applyAlignment="1" applyProtection="1">
      <alignment horizontal="right" vertical="center" wrapText="1"/>
      <protection hidden="1"/>
    </xf>
    <xf numFmtId="166" fontId="15" fillId="0" borderId="5" xfId="22" applyNumberFormat="1" applyFont="1" applyBorder="1" applyAlignment="1" applyProtection="1">
      <alignment horizontal="right" vertical="center" wrapText="1"/>
      <protection hidden="1"/>
    </xf>
    <xf numFmtId="166" fontId="15" fillId="0" borderId="6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Protection="1">
      <protection hidden="1"/>
    </xf>
    <xf numFmtId="3" fontId="15" fillId="0" borderId="0" xfId="22" applyNumberFormat="1" applyFont="1" applyProtection="1">
      <protection hidden="1"/>
    </xf>
    <xf numFmtId="0" fontId="18" fillId="3" borderId="3" xfId="22" applyFont="1" applyFill="1" applyBorder="1" applyAlignment="1">
      <alignment horizontal="center" vertical="center" wrapText="1"/>
    </xf>
    <xf numFmtId="3" fontId="18" fillId="3" borderId="3" xfId="22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2" applyFont="1" applyAlignment="1" applyProtection="1">
      <alignment vertical="center" wrapText="1"/>
      <protection hidden="1"/>
    </xf>
    <xf numFmtId="0" fontId="15" fillId="0" borderId="0" xfId="22" applyFont="1" applyAlignment="1">
      <alignment vertical="center" wrapText="1"/>
    </xf>
    <xf numFmtId="0" fontId="39" fillId="0" borderId="0" xfId="22" applyFont="1"/>
    <xf numFmtId="0" fontId="39" fillId="0" borderId="0" xfId="22" applyFont="1" applyAlignment="1">
      <alignment vertical="center"/>
    </xf>
    <xf numFmtId="0" fontId="18" fillId="7" borderId="0" xfId="22" applyFont="1" applyFill="1" applyAlignment="1" applyProtection="1">
      <alignment horizontal="center" vertical="center" wrapText="1"/>
      <protection locked="0"/>
    </xf>
    <xf numFmtId="0" fontId="18" fillId="0" borderId="0" xfId="22" applyFont="1" applyAlignment="1" applyProtection="1">
      <alignment horizontal="center" vertical="center" wrapText="1"/>
      <protection locked="0"/>
    </xf>
    <xf numFmtId="49" fontId="18" fillId="7" borderId="0" xfId="22" applyNumberFormat="1" applyFont="1" applyFill="1" applyAlignment="1" applyProtection="1">
      <alignment horizontal="center" vertical="center" wrapText="1"/>
      <protection locked="0"/>
    </xf>
    <xf numFmtId="49" fontId="18" fillId="0" borderId="0" xfId="22" applyNumberFormat="1" applyFont="1" applyAlignment="1" applyProtection="1">
      <alignment horizontal="center" vertical="center" wrapText="1"/>
      <protection locked="0"/>
    </xf>
    <xf numFmtId="49" fontId="18" fillId="8" borderId="0" xfId="22" applyNumberFormat="1" applyFont="1" applyFill="1" applyAlignment="1" applyProtection="1">
      <alignment horizontal="center" vertical="center" wrapText="1"/>
      <protection locked="0"/>
    </xf>
    <xf numFmtId="0" fontId="106" fillId="0" borderId="0" xfId="21" applyFont="1"/>
    <xf numFmtId="0" fontId="106" fillId="0" borderId="0" xfId="21" applyFont="1" applyAlignment="1">
      <alignment wrapText="1"/>
    </xf>
    <xf numFmtId="0" fontId="111" fillId="0" borderId="0" xfId="26" applyFont="1" applyProtection="1">
      <protection locked="0"/>
    </xf>
    <xf numFmtId="0" fontId="111" fillId="0" borderId="0" xfId="21" applyFont="1" applyProtection="1">
      <protection locked="0"/>
    </xf>
    <xf numFmtId="166" fontId="17" fillId="5" borderId="15" xfId="21" applyNumberFormat="1" applyFont="1" applyFill="1" applyBorder="1" applyAlignment="1" applyProtection="1">
      <alignment vertical="center" wrapText="1"/>
      <protection hidden="1"/>
    </xf>
    <xf numFmtId="166" fontId="16" fillId="5" borderId="15" xfId="21" applyNumberFormat="1" applyFont="1" applyFill="1" applyBorder="1" applyAlignment="1" applyProtection="1">
      <alignment horizontal="right" vertical="center"/>
      <protection hidden="1"/>
    </xf>
    <xf numFmtId="0" fontId="16" fillId="5" borderId="0" xfId="21" applyFont="1" applyFill="1" applyAlignment="1" applyProtection="1">
      <alignment horizontal="right"/>
      <protection locked="0"/>
    </xf>
    <xf numFmtId="0" fontId="16" fillId="0" borderId="0" xfId="21" applyFont="1" applyProtection="1">
      <protection locked="0"/>
    </xf>
    <xf numFmtId="166" fontId="111" fillId="5" borderId="0" xfId="21" applyNumberFormat="1" applyFont="1" applyFill="1" applyAlignment="1" applyProtection="1">
      <alignment vertical="center" wrapText="1"/>
      <protection hidden="1"/>
    </xf>
    <xf numFmtId="0" fontId="111" fillId="5" borderId="0" xfId="21" applyFont="1" applyFill="1" applyAlignment="1" applyProtection="1">
      <alignment horizontal="center" vertical="center"/>
      <protection hidden="1"/>
    </xf>
    <xf numFmtId="0" fontId="111" fillId="5" borderId="0" xfId="21" applyFont="1" applyFill="1" applyAlignment="1" applyProtection="1">
      <alignment vertical="center"/>
      <protection hidden="1"/>
    </xf>
    <xf numFmtId="0" fontId="111" fillId="5" borderId="0" xfId="21" applyFont="1" applyFill="1" applyProtection="1">
      <protection locked="0"/>
    </xf>
    <xf numFmtId="0" fontId="104" fillId="5" borderId="15" xfId="21" applyFont="1" applyFill="1" applyBorder="1" applyAlignment="1" applyProtection="1">
      <alignment horizontal="right" vertical="center"/>
      <protection hidden="1"/>
    </xf>
    <xf numFmtId="166" fontId="17" fillId="3" borderId="15" xfId="21" applyNumberFormat="1" applyFont="1" applyFill="1" applyBorder="1" applyAlignment="1" applyProtection="1">
      <alignment horizontal="right" vertical="center" wrapText="1"/>
      <protection hidden="1"/>
    </xf>
    <xf numFmtId="3" fontId="17" fillId="9" borderId="15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Protection="1">
      <protection locked="0"/>
    </xf>
    <xf numFmtId="3" fontId="17" fillId="5" borderId="0" xfId="21" applyNumberFormat="1" applyFont="1" applyFill="1" applyAlignment="1" applyProtection="1">
      <alignment horizontal="right" vertical="center"/>
      <protection hidden="1"/>
    </xf>
    <xf numFmtId="0" fontId="16" fillId="5" borderId="0" xfId="21" applyFont="1" applyFill="1" applyProtection="1">
      <protection locked="0"/>
    </xf>
    <xf numFmtId="166" fontId="105" fillId="0" borderId="0" xfId="21" applyNumberFormat="1" applyFont="1" applyProtection="1">
      <protection hidden="1"/>
    </xf>
    <xf numFmtId="166" fontId="115" fillId="0" borderId="0" xfId="21" applyNumberFormat="1" applyFont="1" applyProtection="1">
      <protection hidden="1"/>
    </xf>
    <xf numFmtId="166" fontId="116" fillId="0" borderId="0" xfId="21" applyNumberFormat="1" applyFont="1" applyProtection="1">
      <protection hidden="1"/>
    </xf>
    <xf numFmtId="0" fontId="97" fillId="0" borderId="0" xfId="22" applyFont="1" applyAlignment="1">
      <alignment vertical="center"/>
    </xf>
    <xf numFmtId="0" fontId="23" fillId="0" borderId="0" xfId="22" applyFont="1" applyAlignment="1">
      <alignment vertical="center"/>
    </xf>
    <xf numFmtId="0" fontId="105" fillId="0" borderId="0" xfId="28" applyFont="1" applyProtection="1">
      <protection hidden="1"/>
    </xf>
    <xf numFmtId="0" fontId="117" fillId="0" borderId="0" xfId="28" applyFont="1" applyProtection="1">
      <protection hidden="1"/>
    </xf>
    <xf numFmtId="0" fontId="8" fillId="0" borderId="0" xfId="28" applyFont="1" applyProtection="1">
      <protection hidden="1"/>
    </xf>
    <xf numFmtId="0" fontId="8" fillId="0" borderId="0" xfId="28" applyFont="1"/>
    <xf numFmtId="0" fontId="93" fillId="0" borderId="0" xfId="28" applyFont="1" applyAlignment="1">
      <alignment vertical="center" wrapText="1"/>
    </xf>
    <xf numFmtId="0" fontId="105" fillId="0" borderId="0" xfId="28" applyFont="1" applyAlignment="1" applyProtection="1">
      <alignment vertical="center" wrapText="1"/>
      <protection hidden="1"/>
    </xf>
    <xf numFmtId="0" fontId="118" fillId="0" borderId="0" xfId="28" applyFont="1" applyAlignment="1" applyProtection="1">
      <alignment vertical="center" wrapText="1"/>
      <protection hidden="1"/>
    </xf>
    <xf numFmtId="0" fontId="96" fillId="0" borderId="0" xfId="28" applyFont="1" applyProtection="1">
      <protection hidden="1"/>
    </xf>
    <xf numFmtId="0" fontId="96" fillId="0" borderId="0" xfId="28" applyFont="1"/>
    <xf numFmtId="166" fontId="119" fillId="0" borderId="0" xfId="21" applyNumberFormat="1" applyFont="1" applyAlignment="1" applyProtection="1">
      <alignment vertical="center" wrapText="1"/>
      <protection hidden="1"/>
    </xf>
    <xf numFmtId="3" fontId="119" fillId="0" borderId="0" xfId="21" applyNumberFormat="1" applyFont="1" applyAlignment="1" applyProtection="1">
      <alignment horizontal="right" vertical="center"/>
      <protection hidden="1"/>
    </xf>
    <xf numFmtId="166" fontId="120" fillId="0" borderId="0" xfId="21" applyNumberFormat="1" applyFont="1" applyAlignment="1" applyProtection="1">
      <alignment vertical="center" wrapText="1"/>
      <protection hidden="1"/>
    </xf>
    <xf numFmtId="3" fontId="120" fillId="0" borderId="0" xfId="21" applyNumberFormat="1" applyFont="1" applyAlignment="1" applyProtection="1">
      <alignment horizontal="right" vertical="center"/>
      <protection hidden="1"/>
    </xf>
    <xf numFmtId="0" fontId="118" fillId="0" borderId="0" xfId="28" applyFont="1" applyProtection="1">
      <protection hidden="1"/>
    </xf>
    <xf numFmtId="3" fontId="118" fillId="0" borderId="0" xfId="28" applyNumberFormat="1" applyFont="1" applyProtection="1">
      <protection hidden="1"/>
    </xf>
    <xf numFmtId="0" fontId="121" fillId="0" borderId="0" xfId="28" applyFont="1" applyProtection="1">
      <protection hidden="1"/>
    </xf>
    <xf numFmtId="0" fontId="95" fillId="0" borderId="0" xfId="28" applyFont="1" applyAlignment="1" applyProtection="1">
      <alignment horizontal="right" vertical="center"/>
      <protection hidden="1"/>
    </xf>
    <xf numFmtId="3" fontId="95" fillId="0" borderId="0" xfId="28" applyNumberFormat="1" applyFont="1" applyAlignment="1" applyProtection="1">
      <alignment horizontal="left" vertical="center"/>
      <protection hidden="1"/>
    </xf>
    <xf numFmtId="0" fontId="122" fillId="0" borderId="0" xfId="28" applyFont="1" applyAlignment="1" applyProtection="1">
      <alignment horizontal="left" vertical="center"/>
      <protection hidden="1"/>
    </xf>
    <xf numFmtId="0" fontId="122" fillId="0" borderId="0" xfId="28" applyFont="1" applyAlignment="1" applyProtection="1">
      <alignment vertical="center"/>
      <protection hidden="1"/>
    </xf>
    <xf numFmtId="0" fontId="117" fillId="0" borderId="0" xfId="28" applyFont="1"/>
    <xf numFmtId="0" fontId="32" fillId="0" borderId="0" xfId="29" applyFont="1"/>
    <xf numFmtId="0" fontId="33" fillId="0" borderId="0" xfId="29" applyFont="1"/>
    <xf numFmtId="0" fontId="32" fillId="0" borderId="0" xfId="29" applyFont="1" applyAlignment="1">
      <alignment vertical="center" wrapText="1"/>
    </xf>
    <xf numFmtId="0" fontId="53" fillId="2" borderId="8" xfId="29" applyFont="1" applyFill="1" applyBorder="1" applyAlignment="1">
      <alignment horizontal="center" vertical="center" wrapText="1"/>
    </xf>
    <xf numFmtId="0" fontId="51" fillId="0" borderId="0" xfId="29" applyFont="1" applyAlignment="1">
      <alignment vertical="center" wrapText="1"/>
    </xf>
    <xf numFmtId="0" fontId="53" fillId="2" borderId="24" xfId="29" applyFont="1" applyFill="1" applyBorder="1" applyAlignment="1">
      <alignment horizontal="center" vertical="center" wrapText="1"/>
    </xf>
    <xf numFmtId="0" fontId="35" fillId="0" borderId="3" xfId="29" applyFont="1" applyBorder="1" applyAlignment="1">
      <alignment vertical="center" wrapText="1"/>
    </xf>
    <xf numFmtId="0" fontId="33" fillId="0" borderId="0" xfId="29" applyFont="1" applyAlignment="1">
      <alignment vertical="center" wrapText="1"/>
    </xf>
    <xf numFmtId="166" fontId="33" fillId="0" borderId="3" xfId="29" applyNumberFormat="1" applyFont="1" applyBorder="1" applyAlignment="1" applyProtection="1">
      <alignment horizontal="right" vertical="center" wrapText="1"/>
      <protection hidden="1"/>
    </xf>
    <xf numFmtId="3" fontId="36" fillId="0" borderId="3" xfId="29" applyNumberFormat="1" applyFont="1" applyBorder="1" applyAlignment="1" applyProtection="1">
      <alignment horizontal="right" vertical="center" wrapText="1"/>
      <protection hidden="1"/>
    </xf>
    <xf numFmtId="1" fontId="36" fillId="0" borderId="3" xfId="29" applyNumberFormat="1" applyFont="1" applyBorder="1" applyAlignment="1" applyProtection="1">
      <alignment horizontal="right" vertical="center" wrapText="1"/>
      <protection hidden="1"/>
    </xf>
    <xf numFmtId="0" fontId="33" fillId="0" borderId="0" xfId="29" applyFont="1" applyAlignment="1" applyProtection="1">
      <alignment vertical="center" wrapText="1"/>
      <protection hidden="1"/>
    </xf>
    <xf numFmtId="0" fontId="33" fillId="0" borderId="0" xfId="29" applyFont="1" applyAlignment="1" applyProtection="1">
      <alignment horizontal="right" vertical="center" wrapText="1"/>
      <protection hidden="1"/>
    </xf>
    <xf numFmtId="3" fontId="32" fillId="0" borderId="0" xfId="29" applyNumberFormat="1" applyFont="1" applyAlignment="1" applyProtection="1">
      <alignment vertical="center" wrapText="1"/>
      <protection hidden="1"/>
    </xf>
    <xf numFmtId="1" fontId="32" fillId="0" borderId="0" xfId="29" applyNumberFormat="1" applyFont="1" applyAlignment="1" applyProtection="1">
      <alignment vertical="center" wrapText="1"/>
      <protection hidden="1"/>
    </xf>
    <xf numFmtId="0" fontId="32" fillId="0" borderId="0" xfId="29" applyFont="1" applyAlignment="1" applyProtection="1">
      <alignment vertical="center" wrapText="1"/>
      <protection hidden="1"/>
    </xf>
    <xf numFmtId="0" fontId="35" fillId="3" borderId="15" xfId="29" applyFont="1" applyFill="1" applyBorder="1" applyAlignment="1">
      <alignment horizontal="center" vertical="center" wrapText="1"/>
    </xf>
    <xf numFmtId="0" fontId="33" fillId="0" borderId="0" xfId="29" applyFont="1" applyAlignment="1">
      <alignment horizontal="right" vertical="center" wrapText="1"/>
    </xf>
    <xf numFmtId="3" fontId="36" fillId="3" borderId="15" xfId="29" applyNumberFormat="1" applyFont="1" applyFill="1" applyBorder="1" applyAlignment="1" applyProtection="1">
      <alignment horizontal="right" vertical="center" wrapText="1"/>
      <protection hidden="1"/>
    </xf>
    <xf numFmtId="1" fontId="36" fillId="3" borderId="15" xfId="29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29" applyFont="1" applyAlignment="1">
      <alignment vertical="center" wrapText="1"/>
    </xf>
    <xf numFmtId="3" fontId="33" fillId="0" borderId="0" xfId="29" applyNumberFormat="1" applyFont="1" applyAlignment="1" applyProtection="1">
      <alignment horizontal="right" vertical="center" wrapText="1"/>
      <protection hidden="1"/>
    </xf>
    <xf numFmtId="3" fontId="36" fillId="0" borderId="0" xfId="29" applyNumberFormat="1" applyFont="1" applyAlignment="1" applyProtection="1">
      <alignment horizontal="right" vertical="center" wrapText="1"/>
      <protection hidden="1"/>
    </xf>
    <xf numFmtId="1" fontId="36" fillId="0" borderId="0" xfId="29" applyNumberFormat="1" applyFont="1" applyAlignment="1" applyProtection="1">
      <alignment horizontal="right" vertical="center" wrapText="1"/>
      <protection hidden="1"/>
    </xf>
    <xf numFmtId="0" fontId="35" fillId="3" borderId="3" xfId="29" applyFont="1" applyFill="1" applyBorder="1" applyAlignment="1">
      <alignment horizontal="center" vertical="center" wrapText="1"/>
    </xf>
    <xf numFmtId="0" fontId="36" fillId="0" borderId="0" xfId="29" applyFont="1" applyAlignment="1">
      <alignment vertical="center" wrapText="1"/>
    </xf>
    <xf numFmtId="3" fontId="36" fillId="3" borderId="3" xfId="29" applyNumberFormat="1" applyFont="1" applyFill="1" applyBorder="1" applyAlignment="1" applyProtection="1">
      <alignment horizontal="right" vertical="center" wrapText="1"/>
      <protection hidden="1"/>
    </xf>
    <xf numFmtId="1" fontId="36" fillId="3" borderId="3" xfId="29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29" applyFont="1" applyAlignment="1" applyProtection="1">
      <alignment horizontal="right" vertical="center" wrapText="1"/>
      <protection hidden="1"/>
    </xf>
    <xf numFmtId="0" fontId="52" fillId="0" borderId="0" xfId="21" applyFont="1" applyAlignment="1">
      <alignment horizontal="left"/>
    </xf>
    <xf numFmtId="0" fontId="33" fillId="0" borderId="0" xfId="21" applyFont="1"/>
    <xf numFmtId="0" fontId="123" fillId="0" borderId="0" xfId="21" applyFont="1" applyAlignment="1">
      <alignment wrapText="1"/>
    </xf>
    <xf numFmtId="0" fontId="112" fillId="0" borderId="0" xfId="21" applyFont="1"/>
    <xf numFmtId="0" fontId="52" fillId="0" borderId="0" xfId="29" applyFont="1" applyAlignment="1">
      <alignment horizontal="left"/>
    </xf>
    <xf numFmtId="0" fontId="4" fillId="5" borderId="0" xfId="21" applyFill="1"/>
    <xf numFmtId="0" fontId="4" fillId="0" borderId="0" xfId="21" applyProtection="1">
      <protection hidden="1"/>
    </xf>
    <xf numFmtId="0" fontId="101" fillId="0" borderId="0" xfId="21" applyFont="1" applyProtection="1">
      <protection hidden="1"/>
    </xf>
    <xf numFmtId="0" fontId="125" fillId="0" borderId="0" xfId="21" applyFont="1" applyProtection="1">
      <protection hidden="1"/>
    </xf>
    <xf numFmtId="0" fontId="127" fillId="3" borderId="15" xfId="0" applyFont="1" applyFill="1" applyBorder="1" applyAlignment="1">
      <alignment vertical="center" textRotation="255" wrapText="1"/>
    </xf>
    <xf numFmtId="3" fontId="88" fillId="2" borderId="8" xfId="0" applyNumberFormat="1" applyFont="1" applyFill="1" applyBorder="1" applyAlignment="1">
      <alignment horizontal="right" vertical="center" wrapText="1"/>
    </xf>
    <xf numFmtId="166" fontId="59" fillId="0" borderId="3" xfId="0" applyNumberFormat="1" applyFont="1" applyBorder="1" applyAlignment="1">
      <alignment horizontal="right" vertical="center" wrapText="1"/>
    </xf>
    <xf numFmtId="3" fontId="88" fillId="2" borderId="8" xfId="0" applyNumberFormat="1" applyFont="1" applyFill="1" applyBorder="1" applyAlignment="1">
      <alignment horizontal="center" vertical="center" wrapText="1"/>
    </xf>
    <xf numFmtId="0" fontId="8" fillId="10" borderId="0" xfId="0" applyFont="1" applyFill="1"/>
    <xf numFmtId="0" fontId="48" fillId="10" borderId="0" xfId="0" applyFont="1" applyFill="1" applyAlignment="1">
      <alignment vertical="center"/>
    </xf>
    <xf numFmtId="3" fontId="50" fillId="0" borderId="3" xfId="0" applyNumberFormat="1" applyFont="1" applyBorder="1" applyAlignment="1">
      <alignment horizontal="right" vertical="center" wrapText="1"/>
    </xf>
    <xf numFmtId="0" fontId="2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4" fillId="0" borderId="0" xfId="1" applyFont="1" applyAlignment="1">
      <alignment horizontal="left" vertical="center" wrapText="1" shrinkToFit="1"/>
    </xf>
    <xf numFmtId="0" fontId="74" fillId="0" borderId="0" xfId="1" applyFont="1" applyAlignment="1">
      <alignment horizontal="left" vertical="center" shrinkToFit="1"/>
    </xf>
    <xf numFmtId="49" fontId="77" fillId="0" borderId="21" xfId="1" applyNumberFormat="1" applyFont="1" applyBorder="1" applyAlignment="1">
      <alignment horizontal="left" vertical="center" wrapText="1" shrinkToFit="1"/>
    </xf>
    <xf numFmtId="0" fontId="77" fillId="0" borderId="21" xfId="1" applyFont="1" applyBorder="1" applyAlignment="1">
      <alignment horizontal="left" vertical="center" shrinkToFit="1"/>
    </xf>
    <xf numFmtId="0" fontId="77" fillId="0" borderId="21" xfId="1" applyFont="1" applyBorder="1" applyAlignment="1">
      <alignment horizontal="left" vertical="center" wrapText="1" shrinkToFit="1"/>
    </xf>
    <xf numFmtId="0" fontId="74" fillId="0" borderId="0" xfId="1" applyFont="1" applyAlignment="1">
      <alignment horizontal="left" vertical="center"/>
    </xf>
    <xf numFmtId="0" fontId="74" fillId="0" borderId="0" xfId="1" applyFont="1" applyAlignment="1">
      <alignment horizontal="left" vertical="center" wrapText="1"/>
    </xf>
    <xf numFmtId="0" fontId="72" fillId="2" borderId="0" xfId="0" applyFont="1" applyFill="1" applyAlignment="1">
      <alignment horizontal="center" vertical="center" textRotation="90"/>
    </xf>
    <xf numFmtId="0" fontId="23" fillId="0" borderId="0" xfId="0" applyFont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3" fontId="19" fillId="0" borderId="0" xfId="0" applyNumberFormat="1" applyFont="1" applyAlignment="1">
      <alignment horizontal="center" vertical="center" wrapText="1" shrinkToFit="1"/>
    </xf>
    <xf numFmtId="3" fontId="19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3" fontId="15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top"/>
    </xf>
    <xf numFmtId="3" fontId="24" fillId="2" borderId="1" xfId="0" applyNumberFormat="1" applyFont="1" applyFill="1" applyBorder="1" applyAlignment="1">
      <alignment horizontal="center"/>
    </xf>
    <xf numFmtId="3" fontId="24" fillId="2" borderId="2" xfId="0" applyNumberFormat="1" applyFont="1" applyFill="1" applyBorder="1" applyAlignment="1">
      <alignment horizontal="center"/>
    </xf>
    <xf numFmtId="0" fontId="79" fillId="3" borderId="15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81" fillId="3" borderId="22" xfId="0" applyFont="1" applyFill="1" applyBorder="1" applyAlignment="1">
      <alignment horizontal="center" vertical="center" textRotation="255" wrapText="1"/>
    </xf>
    <xf numFmtId="0" fontId="81" fillId="3" borderId="23" xfId="0" applyFont="1" applyFill="1" applyBorder="1" applyAlignment="1">
      <alignment horizontal="center" vertical="center" textRotation="255" wrapText="1"/>
    </xf>
    <xf numFmtId="3" fontId="48" fillId="0" borderId="0" xfId="0" applyNumberFormat="1" applyFont="1" applyAlignment="1">
      <alignment horizontal="left" vertical="center"/>
    </xf>
    <xf numFmtId="0" fontId="48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 wrapText="1"/>
    </xf>
    <xf numFmtId="0" fontId="53" fillId="2" borderId="8" xfId="0" applyFont="1" applyFill="1" applyBorder="1" applyAlignment="1">
      <alignment horizontal="center" vertical="center" wrapText="1"/>
    </xf>
    <xf numFmtId="0" fontId="53" fillId="2" borderId="10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3" fillId="2" borderId="18" xfId="0" applyFont="1" applyFill="1" applyBorder="1" applyAlignment="1">
      <alignment horizontal="center" vertical="center" wrapText="1"/>
    </xf>
    <xf numFmtId="0" fontId="53" fillId="2" borderId="19" xfId="0" applyFont="1" applyFill="1" applyBorder="1" applyAlignment="1">
      <alignment horizontal="center" vertical="center" wrapText="1"/>
    </xf>
    <xf numFmtId="0" fontId="53" fillId="2" borderId="9" xfId="0" applyFont="1" applyFill="1" applyBorder="1" applyAlignment="1">
      <alignment horizontal="center" vertical="center" wrapText="1"/>
    </xf>
    <xf numFmtId="0" fontId="51" fillId="0" borderId="0" xfId="0" applyFont="1" applyAlignment="1">
      <alignment vertical="center" wrapText="1"/>
    </xf>
    <xf numFmtId="0" fontId="58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61" fillId="0" borderId="0" xfId="0" applyFont="1" applyAlignment="1">
      <alignment horizontal="center" vertical="center" wrapText="1"/>
    </xf>
    <xf numFmtId="0" fontId="87" fillId="3" borderId="15" xfId="0" applyFont="1" applyFill="1" applyBorder="1" applyAlignment="1">
      <alignment horizontal="center" vertical="center" wrapText="1"/>
    </xf>
    <xf numFmtId="0" fontId="56" fillId="0" borderId="11" xfId="0" applyFont="1" applyBorder="1" applyAlignment="1">
      <alignment horizontal="right" vertical="center" wrapText="1"/>
    </xf>
    <xf numFmtId="0" fontId="86" fillId="3" borderId="15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3" fillId="2" borderId="10" xfId="0" applyFont="1" applyFill="1" applyBorder="1" applyAlignment="1">
      <alignment horizontal="center" vertical="center" wrapText="1"/>
    </xf>
    <xf numFmtId="10" fontId="65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44" fillId="2" borderId="8" xfId="0" applyFont="1" applyFill="1" applyBorder="1" applyAlignment="1">
      <alignment horizontal="center" vertical="center" wrapText="1"/>
    </xf>
    <xf numFmtId="0" fontId="43" fillId="2" borderId="24" xfId="0" applyFont="1" applyFill="1" applyBorder="1" applyAlignment="1">
      <alignment horizontal="center" vertical="center" wrapText="1"/>
    </xf>
    <xf numFmtId="0" fontId="43" fillId="2" borderId="25" xfId="0" applyFont="1" applyFill="1" applyBorder="1" applyAlignment="1">
      <alignment horizontal="center" vertical="center" wrapText="1"/>
    </xf>
    <xf numFmtId="0" fontId="43" fillId="2" borderId="26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35" fillId="0" borderId="27" xfId="0" applyFont="1" applyBorder="1" applyAlignment="1">
      <alignment vertical="center" wrapText="1"/>
    </xf>
    <xf numFmtId="0" fontId="68" fillId="0" borderId="0" xfId="0" applyFont="1" applyAlignment="1">
      <alignment horizontal="center" vertical="center" wrapText="1"/>
    </xf>
    <xf numFmtId="0" fontId="32" fillId="2" borderId="28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center" vertical="center" wrapText="1"/>
    </xf>
    <xf numFmtId="0" fontId="32" fillId="2" borderId="10" xfId="0" applyFont="1" applyFill="1" applyBorder="1" applyAlignment="1">
      <alignment horizontal="center" vertical="center" wrapText="1"/>
    </xf>
    <xf numFmtId="0" fontId="81" fillId="3" borderId="4" xfId="0" applyFont="1" applyFill="1" applyBorder="1" applyAlignment="1">
      <alignment horizontal="center" vertical="center" wrapText="1"/>
    </xf>
    <xf numFmtId="0" fontId="81" fillId="3" borderId="5" xfId="0" applyFont="1" applyFill="1" applyBorder="1" applyAlignment="1">
      <alignment horizontal="center" vertical="center" wrapText="1"/>
    </xf>
    <xf numFmtId="0" fontId="81" fillId="3" borderId="6" xfId="0" applyFont="1" applyFill="1" applyBorder="1" applyAlignment="1">
      <alignment horizontal="center" vertical="center" wrapText="1"/>
    </xf>
    <xf numFmtId="0" fontId="81" fillId="3" borderId="16" xfId="0" applyFont="1" applyFill="1" applyBorder="1" applyAlignment="1">
      <alignment horizontal="center" vertical="center" wrapText="1"/>
    </xf>
    <xf numFmtId="0" fontId="81" fillId="3" borderId="7" xfId="0" applyFont="1" applyFill="1" applyBorder="1" applyAlignment="1">
      <alignment horizontal="center" vertical="center" wrapText="1"/>
    </xf>
    <xf numFmtId="166" fontId="81" fillId="3" borderId="16" xfId="0" applyNumberFormat="1" applyFont="1" applyFill="1" applyBorder="1" applyAlignment="1">
      <alignment horizontal="center" vertical="center" wrapText="1"/>
    </xf>
    <xf numFmtId="166" fontId="81" fillId="3" borderId="7" xfId="0" applyNumberFormat="1" applyFont="1" applyFill="1" applyBorder="1" applyAlignment="1">
      <alignment horizontal="center" vertical="center" wrapText="1"/>
    </xf>
    <xf numFmtId="3" fontId="34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right" vertical="center"/>
    </xf>
    <xf numFmtId="0" fontId="46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19" fillId="0" borderId="0" xfId="20" applyFont="1" applyAlignment="1">
      <alignment horizontal="center" vertical="center" wrapText="1"/>
    </xf>
    <xf numFmtId="0" fontId="99" fillId="2" borderId="24" xfId="20" applyFont="1" applyFill="1" applyBorder="1" applyAlignment="1">
      <alignment horizontal="center" vertical="center" wrapText="1"/>
    </xf>
    <xf numFmtId="0" fontId="99" fillId="2" borderId="26" xfId="20" applyFont="1" applyFill="1" applyBorder="1" applyAlignment="1">
      <alignment horizontal="center" vertical="center" wrapText="1"/>
    </xf>
    <xf numFmtId="0" fontId="95" fillId="0" borderId="0" xfId="20" applyFont="1" applyAlignment="1">
      <alignment vertical="center" wrapText="1"/>
    </xf>
    <xf numFmtId="0" fontId="94" fillId="2" borderId="8" xfId="20" applyFont="1" applyFill="1" applyBorder="1" applyAlignment="1">
      <alignment horizontal="center" vertical="center" wrapText="1"/>
    </xf>
    <xf numFmtId="166" fontId="94" fillId="2" borderId="8" xfId="21" applyNumberFormat="1" applyFont="1" applyFill="1" applyBorder="1" applyAlignment="1" applyProtection="1">
      <alignment horizontal="center" vertical="center" wrapText="1"/>
      <protection hidden="1"/>
    </xf>
    <xf numFmtId="0" fontId="95" fillId="0" borderId="0" xfId="22" applyFont="1" applyAlignment="1">
      <alignment horizontal="center" vertical="center" wrapText="1"/>
    </xf>
    <xf numFmtId="0" fontId="109" fillId="0" borderId="0" xfId="23" applyFont="1" applyAlignment="1">
      <alignment horizontal="center" wrapText="1"/>
    </xf>
    <xf numFmtId="49" fontId="109" fillId="0" borderId="0" xfId="23" applyNumberFormat="1" applyFont="1" applyAlignment="1">
      <alignment horizontal="center" vertical="center" wrapText="1"/>
    </xf>
    <xf numFmtId="0" fontId="98" fillId="2" borderId="24" xfId="24" applyFont="1" applyFill="1" applyBorder="1" applyAlignment="1">
      <alignment horizontal="center" vertical="center" wrapText="1"/>
    </xf>
    <xf numFmtId="0" fontId="98" fillId="2" borderId="26" xfId="24" applyFont="1" applyFill="1" applyBorder="1" applyAlignment="1">
      <alignment horizontal="center" vertical="center" wrapText="1"/>
    </xf>
    <xf numFmtId="166" fontId="98" fillId="6" borderId="24" xfId="26" applyNumberFormat="1" applyFont="1" applyFill="1" applyBorder="1" applyAlignment="1" applyProtection="1">
      <alignment horizontal="center" vertical="center" wrapText="1"/>
      <protection hidden="1"/>
    </xf>
    <xf numFmtId="166" fontId="98" fillId="6" borderId="26" xfId="26" applyNumberFormat="1" applyFont="1" applyFill="1" applyBorder="1" applyAlignment="1" applyProtection="1">
      <alignment horizontal="center" vertical="center" wrapText="1"/>
      <protection hidden="1"/>
    </xf>
    <xf numFmtId="166" fontId="98" fillId="6" borderId="24" xfId="26" applyNumberFormat="1" applyFont="1" applyFill="1" applyBorder="1" applyAlignment="1" applyProtection="1">
      <alignment horizontal="center" vertical="center"/>
      <protection hidden="1"/>
    </xf>
    <xf numFmtId="166" fontId="98" fillId="6" borderId="26" xfId="26" applyNumberFormat="1" applyFont="1" applyFill="1" applyBorder="1" applyAlignment="1" applyProtection="1">
      <alignment horizontal="center" vertical="center"/>
      <protection hidden="1"/>
    </xf>
    <xf numFmtId="0" fontId="93" fillId="0" borderId="0" xfId="25" applyFont="1" applyAlignment="1">
      <alignment horizontal="center" wrapText="1"/>
    </xf>
    <xf numFmtId="49" fontId="93" fillId="0" borderId="0" xfId="25" applyNumberFormat="1" applyFont="1" applyAlignment="1">
      <alignment horizontal="center" vertical="center" wrapText="1"/>
    </xf>
    <xf numFmtId="166" fontId="98" fillId="6" borderId="25" xfId="26" applyNumberFormat="1" applyFont="1" applyFill="1" applyBorder="1" applyAlignment="1" applyProtection="1">
      <alignment horizontal="center" vertical="center" wrapText="1"/>
      <protection hidden="1"/>
    </xf>
    <xf numFmtId="166" fontId="98" fillId="6" borderId="28" xfId="26" applyNumberFormat="1" applyFont="1" applyFill="1" applyBorder="1" applyAlignment="1" applyProtection="1">
      <alignment horizontal="center" vertical="center"/>
      <protection hidden="1"/>
    </xf>
    <xf numFmtId="166" fontId="98" fillId="6" borderId="29" xfId="26" applyNumberFormat="1" applyFont="1" applyFill="1" applyBorder="1" applyAlignment="1" applyProtection="1">
      <alignment horizontal="center" vertical="center"/>
      <protection hidden="1"/>
    </xf>
    <xf numFmtId="166" fontId="98" fillId="6" borderId="10" xfId="26" applyNumberFormat="1" applyFont="1" applyFill="1" applyBorder="1" applyAlignment="1" applyProtection="1">
      <alignment horizontal="center" vertical="center"/>
      <protection hidden="1"/>
    </xf>
    <xf numFmtId="166" fontId="98" fillId="6" borderId="25" xfId="26" applyNumberFormat="1" applyFont="1" applyFill="1" applyBorder="1" applyAlignment="1" applyProtection="1">
      <alignment horizontal="center" vertical="center"/>
      <protection hidden="1"/>
    </xf>
    <xf numFmtId="166" fontId="91" fillId="6" borderId="24" xfId="26" applyNumberFormat="1" applyFont="1" applyFill="1" applyBorder="1" applyAlignment="1" applyProtection="1">
      <alignment horizontal="center" vertical="center"/>
      <protection hidden="1"/>
    </xf>
    <xf numFmtId="166" fontId="91" fillId="6" borderId="26" xfId="26" applyNumberFormat="1" applyFont="1" applyFill="1" applyBorder="1" applyAlignment="1" applyProtection="1">
      <alignment horizontal="center" vertical="center"/>
      <protection hidden="1"/>
    </xf>
    <xf numFmtId="0" fontId="95" fillId="0" borderId="0" xfId="23" applyFont="1" applyAlignment="1">
      <alignment horizontal="center" vertical="center" wrapText="1"/>
    </xf>
    <xf numFmtId="49" fontId="95" fillId="0" borderId="0" xfId="23" applyNumberFormat="1" applyFont="1" applyAlignment="1">
      <alignment horizontal="center" vertical="center" wrapText="1"/>
    </xf>
    <xf numFmtId="0" fontId="104" fillId="0" borderId="0" xfId="21" applyFont="1" applyAlignment="1">
      <alignment horizontal="center"/>
    </xf>
    <xf numFmtId="3" fontId="104" fillId="0" borderId="0" xfId="21" applyNumberFormat="1" applyFont="1" applyAlignment="1">
      <alignment horizontal="center"/>
    </xf>
    <xf numFmtId="0" fontId="20" fillId="0" borderId="0" xfId="22" applyFont="1" applyAlignment="1">
      <alignment horizontal="center" vertical="center" wrapText="1"/>
    </xf>
    <xf numFmtId="0" fontId="99" fillId="2" borderId="8" xfId="22" applyFont="1" applyFill="1" applyBorder="1" applyAlignment="1">
      <alignment horizontal="center" vertical="center" wrapText="1"/>
    </xf>
    <xf numFmtId="0" fontId="113" fillId="0" borderId="0" xfId="22" applyFont="1" applyAlignment="1">
      <alignment vertical="center" wrapText="1"/>
    </xf>
    <xf numFmtId="166" fontId="99" fillId="2" borderId="8" xfId="21" applyNumberFormat="1" applyFont="1" applyFill="1" applyBorder="1" applyAlignment="1" applyProtection="1">
      <alignment horizontal="center" vertical="center" wrapText="1"/>
      <protection hidden="1"/>
    </xf>
    <xf numFmtId="166" fontId="98" fillId="6" borderId="8" xfId="26" applyNumberFormat="1" applyFont="1" applyFill="1" applyBorder="1" applyAlignment="1" applyProtection="1">
      <alignment horizontal="center" vertical="center" wrapText="1"/>
      <protection hidden="1"/>
    </xf>
    <xf numFmtId="166" fontId="98" fillId="6" borderId="8" xfId="27" applyNumberFormat="1" applyFont="1" applyFill="1" applyBorder="1" applyAlignment="1" applyProtection="1">
      <alignment horizontal="center" vertical="center" wrapText="1"/>
      <protection hidden="1"/>
    </xf>
    <xf numFmtId="166" fontId="98" fillId="6" borderId="8" xfId="26" applyNumberFormat="1" applyFont="1" applyFill="1" applyBorder="1" applyAlignment="1" applyProtection="1">
      <alignment horizontal="center" vertical="center"/>
      <protection hidden="1"/>
    </xf>
    <xf numFmtId="0" fontId="126" fillId="0" borderId="0" xfId="22" applyFont="1" applyAlignment="1">
      <alignment horizontal="center" vertical="center" wrapText="1"/>
    </xf>
    <xf numFmtId="0" fontId="126" fillId="0" borderId="0" xfId="22" applyFont="1" applyAlignment="1">
      <alignment horizontal="center" vertical="top" wrapText="1"/>
    </xf>
    <xf numFmtId="166" fontId="98" fillId="6" borderId="8" xfId="27" applyNumberFormat="1" applyFont="1" applyFill="1" applyBorder="1" applyAlignment="1" applyProtection="1">
      <alignment horizontal="center" vertical="center"/>
      <protection hidden="1"/>
    </xf>
    <xf numFmtId="0" fontId="95" fillId="0" borderId="0" xfId="28" applyFont="1" applyAlignment="1" applyProtection="1">
      <alignment horizontal="center" vertical="center" wrapText="1"/>
      <protection hidden="1"/>
    </xf>
    <xf numFmtId="49" fontId="95" fillId="0" borderId="0" xfId="28" applyNumberFormat="1" applyFont="1" applyAlignment="1" applyProtection="1">
      <alignment horizontal="center" vertical="center" wrapText="1"/>
      <protection hidden="1"/>
    </xf>
    <xf numFmtId="0" fontId="50" fillId="0" borderId="0" xfId="29" applyFont="1" applyAlignment="1">
      <alignment horizontal="center" vertical="center" wrapText="1"/>
    </xf>
    <xf numFmtId="0" fontId="53" fillId="2" borderId="8" xfId="29" applyFont="1" applyFill="1" applyBorder="1" applyAlignment="1">
      <alignment horizontal="center" vertical="center" wrapText="1"/>
    </xf>
    <xf numFmtId="0" fontId="53" fillId="2" borderId="28" xfId="29" applyFont="1" applyFill="1" applyBorder="1" applyAlignment="1">
      <alignment horizontal="center" vertical="center" wrapText="1"/>
    </xf>
    <xf numFmtId="0" fontId="51" fillId="0" borderId="0" xfId="29" applyFont="1" applyAlignment="1">
      <alignment vertical="center" wrapText="1"/>
    </xf>
    <xf numFmtId="0" fontId="53" fillId="2" borderId="24" xfId="29" applyFont="1" applyFill="1" applyBorder="1" applyAlignment="1">
      <alignment horizontal="center" vertical="center" wrapText="1"/>
    </xf>
    <xf numFmtId="0" fontId="124" fillId="0" borderId="0" xfId="29" applyFont="1" applyAlignment="1" applyProtection="1">
      <alignment horizontal="center" wrapText="1"/>
      <protection hidden="1"/>
    </xf>
    <xf numFmtId="49" fontId="124" fillId="0" borderId="0" xfId="29" applyNumberFormat="1" applyFont="1" applyAlignment="1" applyProtection="1">
      <alignment horizontal="center" wrapText="1"/>
      <protection hidden="1"/>
    </xf>
    <xf numFmtId="0" fontId="87" fillId="0" borderId="0" xfId="21" applyFont="1" applyAlignment="1" applyProtection="1">
      <alignment horizontal="right" vertical="center"/>
      <protection hidden="1"/>
    </xf>
    <xf numFmtId="3" fontId="87" fillId="0" borderId="0" xfId="21" applyNumberFormat="1" applyFont="1" applyAlignment="1" applyProtection="1">
      <alignment horizontal="left" vertical="center"/>
      <protection hidden="1"/>
    </xf>
    <xf numFmtId="0" fontId="69" fillId="0" borderId="0" xfId="0" applyFont="1" applyAlignment="1">
      <alignment horizontal="center" vertical="center" wrapText="1"/>
    </xf>
    <xf numFmtId="0" fontId="53" fillId="2" borderId="24" xfId="0" applyFont="1" applyFill="1" applyBorder="1" applyAlignment="1">
      <alignment horizontal="center" vertical="center" wrapText="1"/>
    </xf>
    <xf numFmtId="0" fontId="53" fillId="2" borderId="25" xfId="0" applyFont="1" applyFill="1" applyBorder="1" applyAlignment="1">
      <alignment horizontal="center" vertical="center" wrapText="1"/>
    </xf>
    <xf numFmtId="0" fontId="53" fillId="2" borderId="26" xfId="0" applyFont="1" applyFill="1" applyBorder="1" applyAlignment="1">
      <alignment horizontal="center" vertical="center" wrapText="1"/>
    </xf>
    <xf numFmtId="0" fontId="128" fillId="0" borderId="0" xfId="0" applyFont="1" applyAlignment="1">
      <alignment horizontal="center" vertical="center" wrapText="1"/>
    </xf>
    <xf numFmtId="0" fontId="67" fillId="0" borderId="11" xfId="0" applyFont="1" applyBorder="1" applyAlignment="1">
      <alignment horizontal="right" vertical="center" wrapText="1"/>
    </xf>
    <xf numFmtId="0" fontId="127" fillId="3" borderId="15" xfId="0" applyFont="1" applyFill="1" applyBorder="1" applyAlignment="1">
      <alignment horizontal="center" vertical="center" wrapText="1"/>
    </xf>
  </cellXfs>
  <cellStyles count="30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Normal" xfId="0" builtinId="0"/>
    <cellStyle name="Normal 18" xfId="24" xr:uid="{6B369161-13F1-4362-A59B-E5134D8B3ECA}"/>
    <cellStyle name="Normal 2" xfId="2" xr:uid="{00000000-0005-0000-0000-000007000000}"/>
    <cellStyle name="Normal 2 10 2" xfId="22" xr:uid="{8DD71D09-6F85-464B-A78F-EA9B017E7A38}"/>
    <cellStyle name="Normal 2 10 2 2" xfId="23" xr:uid="{40D3E794-4E52-4F77-973C-D2B1A19DEFEF}"/>
    <cellStyle name="Normal 2 19" xfId="28" xr:uid="{3071F4C5-2F72-4027-A8AF-0A9CE0041661}"/>
    <cellStyle name="Normal 2 2" xfId="14" xr:uid="{00000000-0005-0000-0000-000008000000}"/>
    <cellStyle name="Normal 2 2 2" xfId="21" xr:uid="{C0076C68-3AE9-4FCA-ABD2-B1005CB204C6}"/>
    <cellStyle name="Normal 2 3" xfId="20" xr:uid="{A86610A9-9365-4309-935C-1A6B4037696F}"/>
    <cellStyle name="Normal 2 3 2" xfId="29" xr:uid="{D2EF3A44-E278-44B7-B780-14ED56A08E6A}"/>
    <cellStyle name="Normal 2 8" xfId="25" xr:uid="{F89CD868-C719-4829-A955-EAC8BB4E8969}"/>
    <cellStyle name="Normal 3" xfId="6" xr:uid="{00000000-0005-0000-0000-000009000000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6" xfId="9" xr:uid="{00000000-0005-0000-0000-00000D000000}"/>
    <cellStyle name="Normal 7" xfId="10" xr:uid="{00000000-0005-0000-0000-00000E000000}"/>
    <cellStyle name="Normal 8" xfId="1" xr:uid="{00000000-0005-0000-0000-00000F000000}"/>
    <cellStyle name="Normal 9" xfId="19" xr:uid="{00000000-0005-0000-0000-000010000000}"/>
    <cellStyle name="Normal_FORMA-SG" xfId="26" xr:uid="{28298D5E-B638-4283-9B76-9B7DAF8863E0}"/>
    <cellStyle name="Normal_Formatos_ok" xfId="27" xr:uid="{28953AA8-8603-4787-9280-D1789E6662E7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</cellStyles>
  <dxfs count="2"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336600"/>
      <color rgb="FFCC9900"/>
      <color rgb="FFFFCC00"/>
      <color rgb="FF660033"/>
      <color rgb="FFCC6600"/>
      <color rgb="FF996633"/>
      <color rgb="FF996600"/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externalLink" Target="externalLinks/externalLink14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externalLink" Target="externalLinks/externalLink12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externalLink" Target="externalLinks/externalLink1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62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externalLink" Target="externalLinks/externalLink16.xml"/><Relationship Id="rId65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PPGE_GRA_PAG_3!$A$6:$A$64</c:f>
              <c:strCache>
                <c:ptCount val="59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Maya </c:v>
                </c:pt>
                <c:pt idx="3">
                  <c:v>Tzeltal ó k´op ó winik atel</c:v>
                </c:pt>
                <c:pt idx="4">
                  <c:v>Tarahumara ó rarámuri</c:v>
                </c:pt>
                <c:pt idx="5">
                  <c:v>Mixteco ó ñuu savi</c:v>
                </c:pt>
                <c:pt idx="6">
                  <c:v>Otomí ó ñahñú ó Hña hñu</c:v>
                </c:pt>
                <c:pt idx="7">
                  <c:v>Tzotzil, Chamula ó batzil k´op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Chinanteco ó tsa jujmí</c:v>
                </c:pt>
                <c:pt idx="12">
                  <c:v>Cora ó naayeri</c:v>
                </c:pt>
                <c:pt idx="13">
                  <c:v>Tepehuán, Tepehuano u ó dam</c:v>
                </c:pt>
                <c:pt idx="14">
                  <c:v>Mixe ó ayook ó ayuuk</c:v>
                </c:pt>
                <c:pt idx="15">
                  <c:v>Mazahua ó jñatio</c:v>
                </c:pt>
                <c:pt idx="16">
                  <c:v>Huichol ó wirrarica</c:v>
                </c:pt>
                <c:pt idx="17">
                  <c:v>Tlapaneco ó me´phaa</c:v>
                </c:pt>
                <c:pt idx="18">
                  <c:v>Huasteco ó téenek</c:v>
                </c:pt>
                <c:pt idx="19">
                  <c:v>Purépecha, Tarasco ó púrhepeche, tepamacha</c:v>
                </c:pt>
                <c:pt idx="20">
                  <c:v>No especifica</c:v>
                </c:pt>
                <c:pt idx="21">
                  <c:v>Mayo ó yoreme</c:v>
                </c:pt>
                <c:pt idx="22">
                  <c:v>Amuzgo ó tzíncue ó tzjonnoan</c:v>
                </c:pt>
                <c:pt idx="23">
                  <c:v>Otros</c:v>
                </c:pt>
                <c:pt idx="24">
                  <c:v>Zoque ú o´de püt</c:v>
                </c:pt>
                <c:pt idx="25">
                  <c:v>Yaqui ó yoreme</c:v>
                </c:pt>
                <c:pt idx="26">
                  <c:v>Popoloca ó runixa ngiigua</c:v>
                </c:pt>
                <c:pt idx="27">
                  <c:v>Chatino ó cha´cña</c:v>
                </c:pt>
                <c:pt idx="28">
                  <c:v>Chontal de Oaxaca,Tabasco ó Slijuala Xanuk, Yokot´an</c:v>
                </c:pt>
                <c:pt idx="29">
                  <c:v>Triqui, Tinujei ó driki</c:v>
                </c:pt>
                <c:pt idx="30">
                  <c:v>Huave ó mero ikooc</c:v>
                </c:pt>
                <c:pt idx="31">
                  <c:v>Popoluca ó homoshok ó Núntahá´yi ó tuncapxe</c:v>
                </c:pt>
                <c:pt idx="32">
                  <c:v>Tojolabal ó tojolwinik otik</c:v>
                </c:pt>
                <c:pt idx="33">
                  <c:v>Seri ó konkaak</c:v>
                </c:pt>
                <c:pt idx="34">
                  <c:v>Mame, Mam ó ayou ó qyool</c:v>
                </c:pt>
                <c:pt idx="35">
                  <c:v>Cuicateco ó nduudu yu</c:v>
                </c:pt>
                <c:pt idx="36">
                  <c:v>Pame ó xigüe ó Xiui</c:v>
                </c:pt>
                <c:pt idx="37">
                  <c:v>Tepehua ó hamasipini</c:v>
                </c:pt>
                <c:pt idx="38">
                  <c:v>Cakchiquel ó Cachiquero</c:v>
                </c:pt>
                <c:pt idx="39">
                  <c:v>Pápago ó tono ooh´tam</c:v>
                </c:pt>
                <c:pt idx="40">
                  <c:v>Kekchí ó k´ekchi ó queckchí ó quetzchí</c:v>
                </c:pt>
                <c:pt idx="41">
                  <c:v>Chichimeca jonaz ó uza</c:v>
                </c:pt>
                <c:pt idx="42">
                  <c:v>Guarijio ó varojío ó macurawe</c:v>
                </c:pt>
                <c:pt idx="43">
                  <c:v>Ixcateco ó Mero ikooa</c:v>
                </c:pt>
                <c:pt idx="44">
                  <c:v>Lacandón ó hach t´an ó hach winik</c:v>
                </c:pt>
                <c:pt idx="45">
                  <c:v>Quiché</c:v>
                </c:pt>
                <c:pt idx="46">
                  <c:v>Kanjobal ó k´anjobal</c:v>
                </c:pt>
                <c:pt idx="47">
                  <c:v>Kikapú ó Kikapoa</c:v>
                </c:pt>
                <c:pt idx="48">
                  <c:v>Pima u otam u o´ob</c:v>
                </c:pt>
                <c:pt idx="49">
                  <c:v>Cucapá ó es-pei</c:v>
                </c:pt>
                <c:pt idx="50">
                  <c:v>Ocuilteco ó tlahuica</c:v>
                </c:pt>
                <c:pt idx="51">
                  <c:v>Matlatzinca ó botuná ó matlame</c:v>
                </c:pt>
                <c:pt idx="52">
                  <c:v>Kiliwa ó k´olew</c:v>
                </c:pt>
                <c:pt idx="53">
                  <c:v>Kumiai ó Kumeya ó kamia ó ti´pai</c:v>
                </c:pt>
                <c:pt idx="54">
                  <c:v>Tacuate </c:v>
                </c:pt>
                <c:pt idx="55">
                  <c:v>Chuj </c:v>
                </c:pt>
                <c:pt idx="56">
                  <c:v>Cochimí ó laymon ó m´tipa</c:v>
                </c:pt>
                <c:pt idx="57">
                  <c:v>Motozintleco ó mochó ó qatok</c:v>
                </c:pt>
                <c:pt idx="58">
                  <c:v>Paipai ó akwa´ala</c:v>
                </c:pt>
              </c:strCache>
            </c:strRef>
          </c:cat>
          <c:val>
            <c:numRef>
              <c:f>PPGE_GRA_PAG_3!$B$6:$B$64</c:f>
              <c:numCache>
                <c:formatCode>General</c:formatCode>
                <c:ptCount val="59"/>
                <c:pt idx="0" formatCode="#,##0">
                  <c:v>1585</c:v>
                </c:pt>
                <c:pt idx="1">
                  <c:v>567</c:v>
                </c:pt>
                <c:pt idx="2">
                  <c:v>534</c:v>
                </c:pt>
                <c:pt idx="3">
                  <c:v>473</c:v>
                </c:pt>
                <c:pt idx="4">
                  <c:v>470</c:v>
                </c:pt>
                <c:pt idx="5">
                  <c:v>443</c:v>
                </c:pt>
                <c:pt idx="6">
                  <c:v>418</c:v>
                </c:pt>
                <c:pt idx="7">
                  <c:v>416</c:v>
                </c:pt>
                <c:pt idx="8">
                  <c:v>353</c:v>
                </c:pt>
                <c:pt idx="9">
                  <c:v>282</c:v>
                </c:pt>
                <c:pt idx="10">
                  <c:v>223</c:v>
                </c:pt>
                <c:pt idx="11">
                  <c:v>179</c:v>
                </c:pt>
                <c:pt idx="12">
                  <c:v>174</c:v>
                </c:pt>
                <c:pt idx="13">
                  <c:v>171</c:v>
                </c:pt>
                <c:pt idx="14">
                  <c:v>164</c:v>
                </c:pt>
                <c:pt idx="15">
                  <c:v>158</c:v>
                </c:pt>
                <c:pt idx="16">
                  <c:v>152</c:v>
                </c:pt>
                <c:pt idx="17">
                  <c:v>147</c:v>
                </c:pt>
                <c:pt idx="18">
                  <c:v>130</c:v>
                </c:pt>
                <c:pt idx="19">
                  <c:v>103</c:v>
                </c:pt>
                <c:pt idx="20">
                  <c:v>97</c:v>
                </c:pt>
                <c:pt idx="21">
                  <c:v>96</c:v>
                </c:pt>
                <c:pt idx="22">
                  <c:v>78</c:v>
                </c:pt>
                <c:pt idx="23">
                  <c:v>69</c:v>
                </c:pt>
                <c:pt idx="24">
                  <c:v>67</c:v>
                </c:pt>
                <c:pt idx="25">
                  <c:v>64</c:v>
                </c:pt>
                <c:pt idx="26">
                  <c:v>46</c:v>
                </c:pt>
                <c:pt idx="27">
                  <c:v>41</c:v>
                </c:pt>
                <c:pt idx="28">
                  <c:v>35</c:v>
                </c:pt>
                <c:pt idx="29">
                  <c:v>27</c:v>
                </c:pt>
                <c:pt idx="30">
                  <c:v>24</c:v>
                </c:pt>
                <c:pt idx="31">
                  <c:v>20</c:v>
                </c:pt>
                <c:pt idx="32">
                  <c:v>17</c:v>
                </c:pt>
                <c:pt idx="33">
                  <c:v>12</c:v>
                </c:pt>
                <c:pt idx="34">
                  <c:v>10</c:v>
                </c:pt>
                <c:pt idx="35">
                  <c:v>9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7</c:v>
                </c:pt>
                <c:pt idx="41">
                  <c:v>7</c:v>
                </c:pt>
                <c:pt idx="42">
                  <c:v>6</c:v>
                </c:pt>
                <c:pt idx="43">
                  <c:v>5</c:v>
                </c:pt>
                <c:pt idx="44">
                  <c:v>4</c:v>
                </c:pt>
                <c:pt idx="45">
                  <c:v>4</c:v>
                </c:pt>
                <c:pt idx="46">
                  <c:v>3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98-4918-9B05-37A266625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33225967"/>
        <c:axId val="369722671"/>
      </c:barChart>
      <c:catAx>
        <c:axId val="3332259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69722671"/>
        <c:crosses val="autoZero"/>
        <c:auto val="1"/>
        <c:lblAlgn val="ctr"/>
        <c:lblOffset val="100"/>
        <c:noMultiLvlLbl val="0"/>
      </c:catAx>
      <c:valAx>
        <c:axId val="36972267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3322596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PPPDP_GRA_PAG_20!$B$7:$B$10</c:f>
              <c:numCache>
                <c:formatCode>General</c:formatCode>
                <c:ptCount val="4"/>
                <c:pt idx="0">
                  <c:v>51</c:v>
                </c:pt>
                <c:pt idx="1">
                  <c:v>223</c:v>
                </c:pt>
                <c:pt idx="2" formatCode="#,##0">
                  <c:v>1322</c:v>
                </c:pt>
                <c:pt idx="3" formatCode="#,##0">
                  <c:v>3928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5DB-4FE7-A1EE-7676942F9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57903679"/>
        <c:axId val="369726143"/>
      </c:barChart>
      <c:catAx>
        <c:axId val="8579036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69726143"/>
        <c:crosses val="autoZero"/>
        <c:auto val="1"/>
        <c:lblAlgn val="ctr"/>
        <c:lblOffset val="100"/>
        <c:noMultiLvlLbl val="0"/>
      </c:catAx>
      <c:valAx>
        <c:axId val="369726143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5790367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PPPDP_GRA_PAG_20!$B$15:$B$17</c:f>
              <c:numCache>
                <c:formatCode>General</c:formatCode>
                <c:ptCount val="3"/>
                <c:pt idx="0">
                  <c:v>44</c:v>
                </c:pt>
                <c:pt idx="1">
                  <c:v>85</c:v>
                </c:pt>
                <c:pt idx="2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E0-4321-88E4-165A5DEA6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57907039"/>
        <c:axId val="369721183"/>
      </c:barChart>
      <c:catAx>
        <c:axId val="8579070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69721183"/>
        <c:crosses val="autoZero"/>
        <c:auto val="1"/>
        <c:lblAlgn val="ctr"/>
        <c:lblOffset val="100"/>
        <c:noMultiLvlLbl val="0"/>
      </c:catAx>
      <c:valAx>
        <c:axId val="369721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5790703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PPPDP_GRA_PAG_20!$B$22:$B$23</c:f>
              <c:numCache>
                <c:formatCode>General</c:formatCode>
                <c:ptCount val="2"/>
                <c:pt idx="0">
                  <c:v>29</c:v>
                </c:pt>
                <c:pt idx="1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2B-47B0-8A1F-5422DD17B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57906559"/>
        <c:axId val="369722175"/>
      </c:barChart>
      <c:catAx>
        <c:axId val="8579065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69722175"/>
        <c:crosses val="autoZero"/>
        <c:auto val="1"/>
        <c:lblAlgn val="ctr"/>
        <c:lblOffset val="100"/>
        <c:noMultiLvlLbl val="0"/>
      </c:catAx>
      <c:valAx>
        <c:axId val="369722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5790655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PPPDP_GRA_PAG_20!$A$28:$A$36</c:f>
              <c:strCache>
                <c:ptCount val="9"/>
                <c:pt idx="0">
                  <c:v>PARÁLISIS DE MEDIO CUERPO O TODO</c:v>
                </c:pt>
                <c:pt idx="1">
                  <c:v>USA PRÓTESIS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AMPUTACIONES DE MIEMBROS SUPERIORES O INFERIORES</c:v>
                </c:pt>
                <c:pt idx="7">
                  <c:v>ENFERMEDADES ARTICULARES</c:v>
                </c:pt>
                <c:pt idx="8">
                  <c:v>CRÓNICO DEGENERATIVAS</c:v>
                </c:pt>
              </c:strCache>
            </c:strRef>
          </c:cat>
          <c:val>
            <c:numRef>
              <c:f>PPPDP_GRA_PAG_20!$B$28:$B$36</c:f>
              <c:numCache>
                <c:formatCode>General</c:formatCode>
                <c:ptCount val="9"/>
                <c:pt idx="0">
                  <c:v>75</c:v>
                </c:pt>
                <c:pt idx="1">
                  <c:v>96</c:v>
                </c:pt>
                <c:pt idx="2">
                  <c:v>137</c:v>
                </c:pt>
                <c:pt idx="3">
                  <c:v>169</c:v>
                </c:pt>
                <c:pt idx="4">
                  <c:v>200</c:v>
                </c:pt>
                <c:pt idx="5">
                  <c:v>302</c:v>
                </c:pt>
                <c:pt idx="6">
                  <c:v>485</c:v>
                </c:pt>
                <c:pt idx="7">
                  <c:v>632</c:v>
                </c:pt>
                <c:pt idx="8" formatCode="#,##0">
                  <c:v>4447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99-4124-8582-70AB931CD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6450751"/>
        <c:axId val="369719199"/>
      </c:barChart>
      <c:catAx>
        <c:axId val="36645075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69719199"/>
        <c:crosses val="autoZero"/>
        <c:auto val="1"/>
        <c:lblAlgn val="ctr"/>
        <c:lblOffset val="100"/>
        <c:noMultiLvlLbl val="0"/>
      </c:catAx>
      <c:valAx>
        <c:axId val="369719199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36645075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PPPDP_GRA_PAG_20!$B$41:$B$42</c:f>
              <c:numCache>
                <c:formatCode>General</c:formatCode>
                <c:ptCount val="2"/>
                <c:pt idx="0">
                  <c:v>12</c:v>
                </c:pt>
                <c:pt idx="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0B-4BB4-BB2B-A537C34A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6449791"/>
        <c:axId val="369715727"/>
      </c:barChart>
      <c:catAx>
        <c:axId val="36644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69715727"/>
        <c:crosses val="autoZero"/>
        <c:auto val="1"/>
        <c:lblAlgn val="ctr"/>
        <c:lblOffset val="100"/>
        <c:noMultiLvlLbl val="0"/>
      </c:catAx>
      <c:valAx>
        <c:axId val="369715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6644979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PPPDP_GRA_PAG_20!$A$47:$A$55</c:f>
              <c:strCache>
                <c:ptCount val="9"/>
                <c:pt idx="0">
                  <c:v>ONCOCERCOSIS</c:v>
                </c:pt>
                <c:pt idx="1">
                  <c:v>LEUCEMIAS</c:v>
                </c:pt>
                <c:pt idx="2">
                  <c:v>CÁNCER (C.A)</c:v>
                </c:pt>
                <c:pt idx="3">
                  <c:v>SIDA</c:v>
                </c:pt>
                <c:pt idx="4">
                  <c:v>TUBERCULOSIS</c:v>
                </c:pt>
                <c:pt idx="5">
                  <c:v>VIH</c:v>
                </c:pt>
                <c:pt idx="6">
                  <c:v>ANCIANOS (PATOLOGÍAS CRÓNICAS - DEGENERATIVAS)</c:v>
                </c:pt>
                <c:pt idx="7">
                  <c:v>PATOLOGÍAS NO CONTROLADAS DESCOMPENSADAS</c:v>
                </c:pt>
                <c:pt idx="8">
                  <c:v>DIABETES MELLITUS TIPO I Y II</c:v>
                </c:pt>
              </c:strCache>
            </c:strRef>
          </c:cat>
          <c:val>
            <c:numRef>
              <c:f>PPPDP_GRA_PAG_20!$B$47:$B$55</c:f>
              <c:numCache>
                <c:formatCode>General</c:formatCode>
                <c:ptCount val="9"/>
                <c:pt idx="0">
                  <c:v>2</c:v>
                </c:pt>
                <c:pt idx="1">
                  <c:v>19</c:v>
                </c:pt>
                <c:pt idx="2">
                  <c:v>128</c:v>
                </c:pt>
                <c:pt idx="3">
                  <c:v>190</c:v>
                </c:pt>
                <c:pt idx="4">
                  <c:v>295</c:v>
                </c:pt>
                <c:pt idx="5" formatCode="#,##0">
                  <c:v>1090</c:v>
                </c:pt>
                <c:pt idx="6" formatCode="#,##0">
                  <c:v>1953</c:v>
                </c:pt>
                <c:pt idx="7" formatCode="#,##0">
                  <c:v>4474</c:v>
                </c:pt>
                <c:pt idx="8" formatCode="#,##0">
                  <c:v>6710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25-4A4B-A0D7-65DDB7E0F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69003327"/>
        <c:axId val="369711759"/>
      </c:barChart>
      <c:catAx>
        <c:axId val="8690033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69711759"/>
        <c:crosses val="autoZero"/>
        <c:auto val="1"/>
        <c:lblAlgn val="ctr"/>
        <c:lblOffset val="100"/>
        <c:noMultiLvlLbl val="0"/>
      </c:catAx>
      <c:valAx>
        <c:axId val="369711759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6900332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PPPDPEF_GRA_PAG_21!$A$6:$A$51</c:f>
              <c:strCache>
                <c:ptCount val="46"/>
                <c:pt idx="0">
                  <c:v>Chihuahua</c:v>
                </c:pt>
                <c:pt idx="1">
                  <c:v>Puebla</c:v>
                </c:pt>
                <c:pt idx="2">
                  <c:v>CEFERESO No. 11 CPS Sonora</c:v>
                </c:pt>
                <c:pt idx="3">
                  <c:v>Estado de México</c:v>
                </c:pt>
                <c:pt idx="4">
                  <c:v>Jalisco</c:v>
                </c:pt>
                <c:pt idx="5">
                  <c:v>Tamaulipas</c:v>
                </c:pt>
                <c:pt idx="6">
                  <c:v>Nuevo León</c:v>
                </c:pt>
                <c:pt idx="7">
                  <c:v>Guerrero</c:v>
                </c:pt>
                <c:pt idx="8">
                  <c:v>Baja California</c:v>
                </c:pt>
                <c:pt idx="9">
                  <c:v>Ciudad de México</c:v>
                </c:pt>
                <c:pt idx="10">
                  <c:v>Veracruz de Ignacio de la Llave</c:v>
                </c:pt>
                <c:pt idx="11">
                  <c:v>Guanajuato</c:v>
                </c:pt>
                <c:pt idx="12">
                  <c:v>CEFERESO No. 17 CPS Michoacán</c:v>
                </c:pt>
                <c:pt idx="13">
                  <c:v>Hidalgo</c:v>
                </c:pt>
                <c:pt idx="14">
                  <c:v>Michoacán de Ocampo</c:v>
                </c:pt>
                <c:pt idx="15">
                  <c:v>Sinaloa</c:v>
                </c:pt>
                <c:pt idx="16">
                  <c:v>Centro Penitenciario Federal 18 CPS Coahuila</c:v>
                </c:pt>
                <c:pt idx="17">
                  <c:v>Morelos</c:v>
                </c:pt>
                <c:pt idx="18">
                  <c:v>CEFERESO No. 15 CPS Chiapas</c:v>
                </c:pt>
                <c:pt idx="19">
                  <c:v>San Luis Potosí</c:v>
                </c:pt>
                <c:pt idx="20">
                  <c:v>Querétaro</c:v>
                </c:pt>
                <c:pt idx="21">
                  <c:v>CEFERESO No. 16 CPS Femenil Morelos</c:v>
                </c:pt>
                <c:pt idx="22">
                  <c:v>CEFERESO No. 13 CPS Oaxaca</c:v>
                </c:pt>
                <c:pt idx="23">
                  <c:v>Durango</c:v>
                </c:pt>
                <c:pt idx="24">
                  <c:v>Zacatecas</c:v>
                </c:pt>
                <c:pt idx="25">
                  <c:v>Coahuila de Zaragoza</c:v>
                </c:pt>
                <c:pt idx="26">
                  <c:v>Chiapas</c:v>
                </c:pt>
                <c:pt idx="27">
                  <c:v>CEFERESO No. 12 CPS Guanajuato</c:v>
                </c:pt>
                <c:pt idx="28">
                  <c:v>Quintana Roo</c:v>
                </c:pt>
                <c:pt idx="29">
                  <c:v>Yucatán</c:v>
                </c:pt>
                <c:pt idx="30">
                  <c:v>Aguascalientes</c:v>
                </c:pt>
                <c:pt idx="31">
                  <c:v>CEFERESO No. 5 Oriente</c:v>
                </c:pt>
                <c:pt idx="32">
                  <c:v>Tabasco</c:v>
                </c:pt>
                <c:pt idx="33">
                  <c:v>CEFERESO No. 1 Altiplano</c:v>
                </c:pt>
                <c:pt idx="34">
                  <c:v>Sonora</c:v>
                </c:pt>
                <c:pt idx="35">
                  <c:v>Campeche</c:v>
                </c:pt>
                <c:pt idx="36">
                  <c:v>CEFERESO No. 14 CPS Durango</c:v>
                </c:pt>
                <c:pt idx="37">
                  <c:v>CEFERESO No. 4 Noroeste</c:v>
                </c:pt>
                <c:pt idx="38">
                  <c:v>Oaxaca</c:v>
                </c:pt>
                <c:pt idx="39">
                  <c:v>Nayarit</c:v>
                </c:pt>
                <c:pt idx="40">
                  <c:v>Baja California Sur</c:v>
                </c:pt>
                <c:pt idx="41">
                  <c:v>Colima</c:v>
                </c:pt>
                <c:pt idx="42">
                  <c:v>CEFERESO No. 8 Nor-Poniente</c:v>
                </c:pt>
                <c:pt idx="43">
                  <c:v>CEFERESO No. 7 Nor-Noroeste</c:v>
                </c:pt>
                <c:pt idx="44">
                  <c:v>Tlaxcala</c:v>
                </c:pt>
                <c:pt idx="45">
                  <c:v>CEFEREPSI</c:v>
                </c:pt>
              </c:strCache>
            </c:strRef>
          </c:cat>
          <c:val>
            <c:numRef>
              <c:f>PPPDPEF_GRA_PAG_21!$B$6:$B$51</c:f>
              <c:numCache>
                <c:formatCode>#,##0</c:formatCode>
                <c:ptCount val="46"/>
                <c:pt idx="0">
                  <c:v>1723</c:v>
                </c:pt>
                <c:pt idx="1">
                  <c:v>1410</c:v>
                </c:pt>
                <c:pt idx="2">
                  <c:v>1320</c:v>
                </c:pt>
                <c:pt idx="3">
                  <c:v>1274</c:v>
                </c:pt>
                <c:pt idx="4">
                  <c:v>1120</c:v>
                </c:pt>
                <c:pt idx="5">
                  <c:v>1053</c:v>
                </c:pt>
                <c:pt idx="6">
                  <c:v>1046</c:v>
                </c:pt>
                <c:pt idx="7">
                  <c:v>1028</c:v>
                </c:pt>
                <c:pt idx="8" formatCode="General">
                  <c:v>995</c:v>
                </c:pt>
                <c:pt idx="9" formatCode="General">
                  <c:v>955</c:v>
                </c:pt>
                <c:pt idx="10" formatCode="General">
                  <c:v>953</c:v>
                </c:pt>
                <c:pt idx="11" formatCode="General">
                  <c:v>944</c:v>
                </c:pt>
                <c:pt idx="12" formatCode="General">
                  <c:v>824</c:v>
                </c:pt>
                <c:pt idx="13" formatCode="General">
                  <c:v>823</c:v>
                </c:pt>
                <c:pt idx="14" formatCode="General">
                  <c:v>802</c:v>
                </c:pt>
                <c:pt idx="15" formatCode="General">
                  <c:v>758</c:v>
                </c:pt>
                <c:pt idx="16" formatCode="General">
                  <c:v>755</c:v>
                </c:pt>
                <c:pt idx="17" formatCode="General">
                  <c:v>700</c:v>
                </c:pt>
                <c:pt idx="18" formatCode="General">
                  <c:v>669</c:v>
                </c:pt>
                <c:pt idx="19" formatCode="General">
                  <c:v>609</c:v>
                </c:pt>
                <c:pt idx="20" formatCode="General">
                  <c:v>576</c:v>
                </c:pt>
                <c:pt idx="21" formatCode="General">
                  <c:v>556</c:v>
                </c:pt>
                <c:pt idx="22" formatCode="General">
                  <c:v>523</c:v>
                </c:pt>
                <c:pt idx="23" formatCode="General">
                  <c:v>491</c:v>
                </c:pt>
                <c:pt idx="24" formatCode="General">
                  <c:v>473</c:v>
                </c:pt>
                <c:pt idx="25" formatCode="General">
                  <c:v>448</c:v>
                </c:pt>
                <c:pt idx="26" formatCode="General">
                  <c:v>412</c:v>
                </c:pt>
                <c:pt idx="27" formatCode="General">
                  <c:v>405</c:v>
                </c:pt>
                <c:pt idx="28" formatCode="General">
                  <c:v>356</c:v>
                </c:pt>
                <c:pt idx="29" formatCode="General">
                  <c:v>323</c:v>
                </c:pt>
                <c:pt idx="30" formatCode="General">
                  <c:v>315</c:v>
                </c:pt>
                <c:pt idx="31" formatCode="General">
                  <c:v>304</c:v>
                </c:pt>
                <c:pt idx="32" formatCode="General">
                  <c:v>276</c:v>
                </c:pt>
                <c:pt idx="33" formatCode="General">
                  <c:v>274</c:v>
                </c:pt>
                <c:pt idx="34" formatCode="General">
                  <c:v>260</c:v>
                </c:pt>
                <c:pt idx="35" formatCode="General">
                  <c:v>258</c:v>
                </c:pt>
                <c:pt idx="36" formatCode="General">
                  <c:v>222</c:v>
                </c:pt>
                <c:pt idx="37" formatCode="General">
                  <c:v>218</c:v>
                </c:pt>
                <c:pt idx="38" formatCode="General">
                  <c:v>198</c:v>
                </c:pt>
                <c:pt idx="39" formatCode="General">
                  <c:v>175</c:v>
                </c:pt>
                <c:pt idx="40" formatCode="General">
                  <c:v>161</c:v>
                </c:pt>
                <c:pt idx="41" formatCode="General">
                  <c:v>152</c:v>
                </c:pt>
                <c:pt idx="42" formatCode="General">
                  <c:v>144</c:v>
                </c:pt>
                <c:pt idx="43" formatCode="General">
                  <c:v>119</c:v>
                </c:pt>
                <c:pt idx="44" formatCode="General">
                  <c:v>109</c:v>
                </c:pt>
                <c:pt idx="45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3-4C81-81C1-B7F245FB0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869001887"/>
        <c:axId val="369725647"/>
      </c:barChart>
      <c:catAx>
        <c:axId val="869001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69725647"/>
        <c:crosses val="autoZero"/>
        <c:auto val="1"/>
        <c:lblAlgn val="ctr"/>
        <c:lblOffset val="100"/>
        <c:noMultiLvlLbl val="0"/>
      </c:catAx>
      <c:valAx>
        <c:axId val="369725647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6900188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464084507042253"/>
          <c:y val="0.22445853658536588"/>
          <c:w val="0.80164929577464794"/>
          <c:h val="0.7246024390243902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F330-4539-993C-53CF4E2C3982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547F-4DC3-A21E-7E7E0760F75C}"/>
              </c:ext>
            </c:extLst>
          </c:dPt>
          <c:dPt>
            <c:idx val="3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47F-4DC3-A21E-7E7E0760F75C}"/>
              </c:ext>
            </c:extLst>
          </c:dPt>
          <c:dLbls>
            <c:dLbl>
              <c:idx val="0"/>
              <c:layout>
                <c:manualLayout>
                  <c:x val="1.2743391008032613E-2"/>
                  <c:y val="-4.801165003411020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30-4539-993C-53CF4E2C3982}"/>
                </c:ext>
              </c:extLst>
            </c:dLbl>
            <c:dLbl>
              <c:idx val="1"/>
              <c:layout>
                <c:manualLayout>
                  <c:x val="-0.18057773069417835"/>
                  <c:y val="-0.26257881223704627"/>
                </c:manualLayout>
              </c:layout>
              <c:tx>
                <c:rich>
                  <a:bodyPr/>
                  <a:lstStyle/>
                  <a:p>
                    <a:fld id="{B122C274-ADFA-4199-A194-4079A44F429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BFFBA3E-7FE3-43A3-B25E-7386E09DEA91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50.57%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547F-4DC3-A21E-7E7E0760F75C}"/>
                </c:ext>
              </c:extLst>
            </c:dLbl>
            <c:dLbl>
              <c:idx val="2"/>
              <c:layout>
                <c:manualLayout>
                  <c:x val="1.40792575730331E-5"/>
                  <c:y val="-5.135010429486793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7F-4DC3-A21E-7E7E0760F75C}"/>
                </c:ext>
              </c:extLst>
            </c:dLbl>
            <c:dLbl>
              <c:idx val="3"/>
              <c:layout>
                <c:manualLayout>
                  <c:x val="-1.0193992214503143E-2"/>
                  <c:y val="-0.1181561096568372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7F-4DC3-A21E-7E7E0760F75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PPPDPFSJ_GRA_PAG_23!$A$6:$A$9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PPPDPFSJ_GRA_PAG_23!$B$6:$B$9</c:f>
              <c:numCache>
                <c:formatCode>#,##0</c:formatCode>
                <c:ptCount val="4"/>
                <c:pt idx="0">
                  <c:v>7347</c:v>
                </c:pt>
                <c:pt idx="1">
                  <c:v>13941</c:v>
                </c:pt>
                <c:pt idx="2">
                  <c:v>2472</c:v>
                </c:pt>
                <c:pt idx="3">
                  <c:v>3814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30-4539-993C-53CF4E2C3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PPLHJS_GRA_PAG_25!$B$12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dLbls>
            <c:dLbl>
              <c:idx val="0"/>
              <c:layout>
                <c:manualLayout>
                  <c:x val="2.088772559668777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E7-43FA-B08C-66EC0BE8C36C}"/>
                </c:ext>
              </c:extLst>
            </c:dLbl>
            <c:dLbl>
              <c:idx val="1"/>
              <c:layout>
                <c:manualLayout>
                  <c:x val="2.0887725596687896E-2"/>
                  <c:y val="-1.005013371021567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2A-4A6C-A819-63D68E77B24F}"/>
                </c:ext>
              </c:extLst>
            </c:dLbl>
            <c:dLbl>
              <c:idx val="2"/>
              <c:layout>
                <c:manualLayout>
                  <c:x val="2.78503007955837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2A-4A6C-A819-63D68E77B24F}"/>
                </c:ext>
              </c:extLst>
            </c:dLbl>
            <c:dLbl>
              <c:idx val="3"/>
              <c:layout>
                <c:manualLayout>
                  <c:x val="2.959094459530779E-2"/>
                  <c:y val="-5.02506685510783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2A-4A6C-A819-63D68E77B24F}"/>
                </c:ext>
              </c:extLst>
            </c:dLbl>
            <c:dLbl>
              <c:idx val="4"/>
              <c:layout>
                <c:manualLayout>
                  <c:x val="3.655351979420385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2A-4A6C-A819-63D68E77B24F}"/>
                </c:ext>
              </c:extLst>
            </c:dLbl>
            <c:dLbl>
              <c:idx val="5"/>
              <c:layout>
                <c:manualLayout>
                  <c:x val="3.4812875994479797E-2"/>
                  <c:y val="-2.512533427553917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2A-4A6C-A819-63D68E77B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PPLHJS_GRA_PAG_25!$A$13:$A$18</c:f>
              <c:strCache>
                <c:ptCount val="6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</c:strCache>
            </c:strRef>
          </c:cat>
          <c:val>
            <c:numRef>
              <c:f>PPLHJS_GRA_PAG_25!$B$13:$B$18</c:f>
              <c:numCache>
                <c:formatCode>General</c:formatCode>
                <c:ptCount val="6"/>
                <c:pt idx="0">
                  <c:v>125</c:v>
                </c:pt>
                <c:pt idx="1">
                  <c:v>74</c:v>
                </c:pt>
                <c:pt idx="2">
                  <c:v>67</c:v>
                </c:pt>
                <c:pt idx="3">
                  <c:v>46</c:v>
                </c:pt>
                <c:pt idx="4">
                  <c:v>10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2A-4A6C-A819-63D68E77B2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964400444232237E-2"/>
          <c:y val="0.14727495331992033"/>
          <c:w val="0.73060586826085183"/>
          <c:h val="0.70859473902169801"/>
        </c:manualLayout>
      </c:layout>
      <c:pie3DChart>
        <c:varyColors val="1"/>
        <c:ser>
          <c:idx val="0"/>
          <c:order val="0"/>
          <c:tx>
            <c:strRef>
              <c:f>GRAFPPLHJS_GRA_PAG_26!$C$5</c:f>
              <c:strCache>
                <c:ptCount val="1"/>
                <c:pt idx="0">
                  <c:v>CANTIDAD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36-4FE8-878F-F357D1A1BB44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36-4FE8-878F-F357D1A1BB44}"/>
              </c:ext>
            </c:extLst>
          </c:dPt>
          <c:dPt>
            <c:idx val="2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36-4FE8-878F-F357D1A1BB44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36-4FE8-878F-F357D1A1BB44}"/>
              </c:ext>
            </c:extLst>
          </c:dPt>
          <c:dLbls>
            <c:dLbl>
              <c:idx val="0"/>
              <c:layout>
                <c:manualLayout>
                  <c:x val="-0.10011490227341605"/>
                  <c:y val="-0.3209402626772240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36-4FE8-878F-F357D1A1BB44}"/>
                </c:ext>
              </c:extLst>
            </c:dLbl>
            <c:dLbl>
              <c:idx val="1"/>
              <c:layout>
                <c:manualLayout>
                  <c:x val="1.9051591110815214E-2"/>
                  <c:y val="-8.210555143648593E-2"/>
                </c:manualLayout>
              </c:layout>
              <c:tx>
                <c:rich>
                  <a:bodyPr/>
                  <a:lstStyle/>
                  <a:p>
                    <a:fld id="{6C280009-59E7-4124-8E64-1F17E0CD6A33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7FC86EB3-EB94-43B3-9255-7FA0863811E2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40.38%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236-4FE8-878F-F357D1A1BB44}"/>
                </c:ext>
              </c:extLst>
            </c:dLbl>
            <c:dLbl>
              <c:idx val="2"/>
              <c:layout>
                <c:manualLayout>
                  <c:x val="-8.7033560571868653E-3"/>
                  <c:y val="-0.1140787361427699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36-4FE8-878F-F357D1A1BB44}"/>
                </c:ext>
              </c:extLst>
            </c:dLbl>
            <c:dLbl>
              <c:idx val="3"/>
              <c:layout>
                <c:manualLayout>
                  <c:x val="8.1810258587027604E-2"/>
                  <c:y val="-8.148481153054995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36-4FE8-878F-F357D1A1BB4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GRAFPPLHJS_GRA_PAG_26!$B$6:$B$9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GRAFPPLHJS_GRA_PAG_26!$C$6:$C$9</c:f>
              <c:numCache>
                <c:formatCode>General</c:formatCode>
                <c:ptCount val="4"/>
                <c:pt idx="0">
                  <c:v>154</c:v>
                </c:pt>
                <c:pt idx="1">
                  <c:v>132</c:v>
                </c:pt>
                <c:pt idx="2">
                  <c:v>18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36-4FE8-878F-F357D1A1B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843987328679107"/>
          <c:y val="0.24338814440530632"/>
          <c:w val="0.73545350974269463"/>
          <c:h val="0.6636268920659248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6EBF-4CD1-B908-1C7F69790E91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BF-4CD1-B908-1C7F69790E91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EBF-4CD1-B908-1C7F69790E91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6EBF-4CD1-B908-1C7F69790E91}"/>
              </c:ext>
            </c:extLst>
          </c:dPt>
          <c:dLbls>
            <c:dLbl>
              <c:idx val="0"/>
              <c:layout>
                <c:manualLayout>
                  <c:x val="-0.19734787196623285"/>
                  <c:y val="4.053017131836636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BF-4CD1-B908-1C7F69790E91}"/>
                </c:ext>
              </c:extLst>
            </c:dLbl>
            <c:dLbl>
              <c:idx val="1"/>
              <c:layout>
                <c:manualLayout>
                  <c:x val="-4.1239361579995117E-2"/>
                  <c:y val="-4.8688833120552454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BF-4CD1-B908-1C7F69790E91}"/>
                </c:ext>
              </c:extLst>
            </c:dLbl>
            <c:dLbl>
              <c:idx val="2"/>
              <c:layout>
                <c:manualLayout>
                  <c:x val="-0.10266564056136006"/>
                  <c:y val="-5.891243698568356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BF-4CD1-B908-1C7F69790E91}"/>
                </c:ext>
              </c:extLst>
            </c:dLbl>
            <c:dLbl>
              <c:idx val="3"/>
              <c:layout>
                <c:manualLayout>
                  <c:x val="7.6901715846105945E-2"/>
                  <c:y val="-6.478861505826835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BF-4CD1-B908-1C7F69790E9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4689</c:v>
                </c:pt>
                <c:pt idx="1">
                  <c:v>2870</c:v>
                </c:pt>
                <c:pt idx="2" formatCode="General">
                  <c:v>217</c:v>
                </c:pt>
                <c:pt idx="3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BF-4CD1-B908-1C7F69790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PPLHJS_GRA_PAG_28!$B$4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dLbls>
            <c:dLbl>
              <c:idx val="0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71-4964-8BF6-72E6B438C19B}"/>
                </c:ext>
              </c:extLst>
            </c:dLbl>
            <c:dLbl>
              <c:idx val="1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71-4964-8BF6-72E6B438C19B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71-4964-8BF6-72E6B438C19B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71-4964-8BF6-72E6B438C19B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71-4964-8BF6-72E6B438C19B}"/>
                </c:ext>
              </c:extLst>
            </c:dLbl>
            <c:dLbl>
              <c:idx val="9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71-4964-8BF6-72E6B438C1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PPLHJS_GRA_PAG_28!$A$5:$A$31</c:f>
              <c:strCache>
                <c:ptCount val="27"/>
                <c:pt idx="0">
                  <c:v>Ciudad de México</c:v>
                </c:pt>
                <c:pt idx="1">
                  <c:v>Estado de México</c:v>
                </c:pt>
                <c:pt idx="2">
                  <c:v>Veracruz de Ignacio de la Llave</c:v>
                </c:pt>
                <c:pt idx="3">
                  <c:v>Tamaulipas</c:v>
                </c:pt>
                <c:pt idx="4">
                  <c:v>Jalisco</c:v>
                </c:pt>
                <c:pt idx="5">
                  <c:v>Michoacán de Ocampo</c:v>
                </c:pt>
                <c:pt idx="6">
                  <c:v>Chiapas</c:v>
                </c:pt>
                <c:pt idx="7">
                  <c:v>Chihuahua</c:v>
                </c:pt>
                <c:pt idx="8">
                  <c:v>Puebla</c:v>
                </c:pt>
                <c:pt idx="9">
                  <c:v>Guerrero</c:v>
                </c:pt>
                <c:pt idx="10">
                  <c:v>Tabasco</c:v>
                </c:pt>
                <c:pt idx="11">
                  <c:v>Morelos</c:v>
                </c:pt>
                <c:pt idx="12">
                  <c:v>Sinaloa</c:v>
                </c:pt>
                <c:pt idx="13">
                  <c:v>San Luis Potosí</c:v>
                </c:pt>
                <c:pt idx="14">
                  <c:v>Sonora</c:v>
                </c:pt>
                <c:pt idx="15">
                  <c:v>Hidalgo</c:v>
                </c:pt>
                <c:pt idx="16">
                  <c:v>Guanajuato</c:v>
                </c:pt>
                <c:pt idx="17">
                  <c:v>CEFERESO No. 16 CPS Femenil Morelos</c:v>
                </c:pt>
                <c:pt idx="18">
                  <c:v>Oaxaca</c:v>
                </c:pt>
                <c:pt idx="19">
                  <c:v>Quintana Roo</c:v>
                </c:pt>
                <c:pt idx="20">
                  <c:v>Nuevo León</c:v>
                </c:pt>
                <c:pt idx="21">
                  <c:v>Nayarit</c:v>
                </c:pt>
                <c:pt idx="22">
                  <c:v>Durango</c:v>
                </c:pt>
                <c:pt idx="23">
                  <c:v>Tlaxcala</c:v>
                </c:pt>
                <c:pt idx="24">
                  <c:v>Querétaro</c:v>
                </c:pt>
                <c:pt idx="25">
                  <c:v>Zacatecas</c:v>
                </c:pt>
                <c:pt idx="26">
                  <c:v>Aguascalientes</c:v>
                </c:pt>
              </c:strCache>
            </c:strRef>
          </c:cat>
          <c:val>
            <c:numRef>
              <c:f>PPLHJS_GRA_PAG_28!$B$5:$B$31</c:f>
              <c:numCache>
                <c:formatCode>General</c:formatCode>
                <c:ptCount val="27"/>
                <c:pt idx="0">
                  <c:v>32</c:v>
                </c:pt>
                <c:pt idx="1">
                  <c:v>29</c:v>
                </c:pt>
                <c:pt idx="2">
                  <c:v>24</c:v>
                </c:pt>
                <c:pt idx="3">
                  <c:v>24</c:v>
                </c:pt>
                <c:pt idx="4">
                  <c:v>21</c:v>
                </c:pt>
                <c:pt idx="5">
                  <c:v>17</c:v>
                </c:pt>
                <c:pt idx="6">
                  <c:v>16</c:v>
                </c:pt>
                <c:pt idx="7">
                  <c:v>14</c:v>
                </c:pt>
                <c:pt idx="8">
                  <c:v>14</c:v>
                </c:pt>
                <c:pt idx="9">
                  <c:v>12</c:v>
                </c:pt>
                <c:pt idx="10">
                  <c:v>12</c:v>
                </c:pt>
                <c:pt idx="11">
                  <c:v>11</c:v>
                </c:pt>
                <c:pt idx="12">
                  <c:v>10</c:v>
                </c:pt>
                <c:pt idx="13">
                  <c:v>10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4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71-4964-8BF6-72E6B438C1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latin typeface="Montserrat" pitchFamily="50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PPLLGBTTIQ_TAB_PAG_31!$B$7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B8-45C3-8886-96EA3DBB486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7B8-45C3-8886-96EA3DBB486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7B8-45C3-8886-96EA3DBB486F}"/>
              </c:ext>
            </c:extLst>
          </c:dPt>
          <c:dPt>
            <c:idx val="3"/>
            <c:invertIfNegative val="0"/>
            <c:bubble3D val="0"/>
            <c:spPr>
              <a:solidFill>
                <a:srgbClr val="0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B8-45C3-8886-96EA3DBB486F}"/>
              </c:ext>
            </c:extLst>
          </c:dPt>
          <c:dPt>
            <c:idx val="4"/>
            <c:invertIfNegative val="0"/>
            <c:bubble3D val="0"/>
            <c:spPr>
              <a:solidFill>
                <a:srgbClr val="3333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B8-45C3-8886-96EA3DBB486F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7B8-45C3-8886-96EA3DBB486F}"/>
              </c:ext>
            </c:extLst>
          </c:dPt>
          <c:dPt>
            <c:idx val="6"/>
            <c:invertIfNegative val="0"/>
            <c:bubble3D val="0"/>
            <c:spPr>
              <a:solidFill>
                <a:srgbClr val="FF66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7B8-45C3-8886-96EA3DBB486F}"/>
              </c:ext>
            </c:extLst>
          </c:dPt>
          <c:dPt>
            <c:idx val="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7B8-45C3-8886-96EA3DBB486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7B8-45C3-8886-96EA3DBB486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7B8-45C3-8886-96EA3DBB486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7B8-45C3-8886-96EA3DBB486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7B8-45C3-8886-96EA3DBB486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7B8-45C3-8886-96EA3DBB486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7B8-45C3-8886-96EA3DBB486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7B8-45C3-8886-96EA3DBB48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PPLLGBTTIQ_TAB_PAG_31!$A$8:$A$15</c:f>
              <c:strCache>
                <c:ptCount val="8"/>
                <c:pt idx="0">
                  <c:v>Queer</c:v>
                </c:pt>
                <c:pt idx="1">
                  <c:v>Intersexuales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PPLLGBTTIQ_TAB_PAG_31!$B$8:$B$15</c:f>
              <c:numCache>
                <c:formatCode>#,##0</c:formatCode>
                <c:ptCount val="8"/>
                <c:pt idx="0">
                  <c:v>1</c:v>
                </c:pt>
                <c:pt idx="1">
                  <c:v>4</c:v>
                </c:pt>
                <c:pt idx="2">
                  <c:v>15</c:v>
                </c:pt>
                <c:pt idx="3">
                  <c:v>45</c:v>
                </c:pt>
                <c:pt idx="4">
                  <c:v>95</c:v>
                </c:pt>
                <c:pt idx="5">
                  <c:v>566</c:v>
                </c:pt>
                <c:pt idx="6">
                  <c:v>1047</c:v>
                </c:pt>
                <c:pt idx="7">
                  <c:v>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7B8-45C3-8886-96EA3DBB4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9805381134481E-2"/>
          <c:y val="1.4998066995570204E-2"/>
          <c:w val="0.94595852422147841"/>
          <c:h val="0.79680935822554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PPLLGBTTIQ_GRA_PAG_33!$B$5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PPLLGBTTIQ_GRA_PAG_33!$A$6:$A$51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Nuevo León</c:v>
                </c:pt>
                <c:pt idx="4">
                  <c:v>CEFERESO No. 16 CPS Femenil Morelos</c:v>
                </c:pt>
                <c:pt idx="5">
                  <c:v>Baja California</c:v>
                </c:pt>
                <c:pt idx="6">
                  <c:v>Colima</c:v>
                </c:pt>
                <c:pt idx="7">
                  <c:v>Puebla</c:v>
                </c:pt>
                <c:pt idx="8">
                  <c:v>Veracruz de Ignacio de la Llave</c:v>
                </c:pt>
                <c:pt idx="9">
                  <c:v>Morelos</c:v>
                </c:pt>
                <c:pt idx="10">
                  <c:v>Coahuila de Zaragoza</c:v>
                </c:pt>
                <c:pt idx="11">
                  <c:v>Guerrero</c:v>
                </c:pt>
                <c:pt idx="12">
                  <c:v>Chihuahua</c:v>
                </c:pt>
                <c:pt idx="13">
                  <c:v>Aguascalientes</c:v>
                </c:pt>
                <c:pt idx="14">
                  <c:v>Michoacán de Ocampo</c:v>
                </c:pt>
                <c:pt idx="15">
                  <c:v>Hidalgo</c:v>
                </c:pt>
                <c:pt idx="16">
                  <c:v>Chiapas</c:v>
                </c:pt>
                <c:pt idx="17">
                  <c:v>Querétaro</c:v>
                </c:pt>
                <c:pt idx="18">
                  <c:v>Nayarit</c:v>
                </c:pt>
                <c:pt idx="19">
                  <c:v>Yucatán</c:v>
                </c:pt>
                <c:pt idx="20">
                  <c:v>Quintana Roo</c:v>
                </c:pt>
                <c:pt idx="21">
                  <c:v>Guanajuato</c:v>
                </c:pt>
                <c:pt idx="22">
                  <c:v>Oaxaca</c:v>
                </c:pt>
                <c:pt idx="23">
                  <c:v>Sonora</c:v>
                </c:pt>
                <c:pt idx="24">
                  <c:v>Tamaulipas</c:v>
                </c:pt>
                <c:pt idx="25">
                  <c:v>Zacatecas</c:v>
                </c:pt>
                <c:pt idx="26">
                  <c:v>CEFERESO No. 5 Oriente</c:v>
                </c:pt>
                <c:pt idx="27">
                  <c:v>Sinaloa</c:v>
                </c:pt>
                <c:pt idx="28">
                  <c:v>Centro Penitenciario Federal 18 CPS Coahuila</c:v>
                </c:pt>
                <c:pt idx="29">
                  <c:v>CEFERESO No. 13 CPS Oaxaca</c:v>
                </c:pt>
                <c:pt idx="30">
                  <c:v>Campeche</c:v>
                </c:pt>
                <c:pt idx="31">
                  <c:v>Tabasco</c:v>
                </c:pt>
                <c:pt idx="32">
                  <c:v>CEFERESO No. 11 CPS Sonora</c:v>
                </c:pt>
                <c:pt idx="33">
                  <c:v>Tlaxcala</c:v>
                </c:pt>
                <c:pt idx="34">
                  <c:v>CEFERESO No. 14 CPS Durango</c:v>
                </c:pt>
                <c:pt idx="35">
                  <c:v>San Luis Potosí</c:v>
                </c:pt>
                <c:pt idx="36">
                  <c:v>CEFERESO No. 15 CPS Chiapas</c:v>
                </c:pt>
                <c:pt idx="37">
                  <c:v>CEFERESO No. 17 CPS Michoacán</c:v>
                </c:pt>
                <c:pt idx="38">
                  <c:v>CEFEREPSI</c:v>
                </c:pt>
                <c:pt idx="39">
                  <c:v>CEFERESO No. 12 CPS Guanajuato</c:v>
                </c:pt>
                <c:pt idx="40">
                  <c:v>Baja California Sur</c:v>
                </c:pt>
                <c:pt idx="41">
                  <c:v>CEFERESO No. 7 Nor-Noroeste</c:v>
                </c:pt>
                <c:pt idx="42">
                  <c:v>CEFERESO No. 4 Noroeste</c:v>
                </c:pt>
                <c:pt idx="43">
                  <c:v>CEFERESO No. 1 Altiplano</c:v>
                </c:pt>
                <c:pt idx="44">
                  <c:v>Durango</c:v>
                </c:pt>
                <c:pt idx="45">
                  <c:v>CEFERESO No. 8 Nor-Poniente</c:v>
                </c:pt>
              </c:strCache>
            </c:strRef>
          </c:cat>
          <c:val>
            <c:numRef>
              <c:f>PPLLGBTTIQ_GRA_PAG_33!$B$6:$B$51</c:f>
              <c:numCache>
                <c:formatCode>General</c:formatCode>
                <c:ptCount val="46"/>
                <c:pt idx="0">
                  <c:v>586</c:v>
                </c:pt>
                <c:pt idx="1">
                  <c:v>473</c:v>
                </c:pt>
                <c:pt idx="2">
                  <c:v>258</c:v>
                </c:pt>
                <c:pt idx="3">
                  <c:v>230</c:v>
                </c:pt>
                <c:pt idx="4">
                  <c:v>223</c:v>
                </c:pt>
                <c:pt idx="5">
                  <c:v>137</c:v>
                </c:pt>
                <c:pt idx="6">
                  <c:v>119</c:v>
                </c:pt>
                <c:pt idx="7">
                  <c:v>107</c:v>
                </c:pt>
                <c:pt idx="8">
                  <c:v>104</c:v>
                </c:pt>
                <c:pt idx="9">
                  <c:v>98</c:v>
                </c:pt>
                <c:pt idx="10">
                  <c:v>74</c:v>
                </c:pt>
                <c:pt idx="11">
                  <c:v>71</c:v>
                </c:pt>
                <c:pt idx="12">
                  <c:v>64</c:v>
                </c:pt>
                <c:pt idx="13">
                  <c:v>60</c:v>
                </c:pt>
                <c:pt idx="14">
                  <c:v>57</c:v>
                </c:pt>
                <c:pt idx="15">
                  <c:v>51</c:v>
                </c:pt>
                <c:pt idx="16">
                  <c:v>44</c:v>
                </c:pt>
                <c:pt idx="17">
                  <c:v>43</c:v>
                </c:pt>
                <c:pt idx="18">
                  <c:v>40</c:v>
                </c:pt>
                <c:pt idx="19">
                  <c:v>40</c:v>
                </c:pt>
                <c:pt idx="20">
                  <c:v>37</c:v>
                </c:pt>
                <c:pt idx="21">
                  <c:v>37</c:v>
                </c:pt>
                <c:pt idx="22">
                  <c:v>36</c:v>
                </c:pt>
                <c:pt idx="23">
                  <c:v>35</c:v>
                </c:pt>
                <c:pt idx="24">
                  <c:v>33</c:v>
                </c:pt>
                <c:pt idx="25">
                  <c:v>32</c:v>
                </c:pt>
                <c:pt idx="26">
                  <c:v>25</c:v>
                </c:pt>
                <c:pt idx="27">
                  <c:v>22</c:v>
                </c:pt>
                <c:pt idx="28">
                  <c:v>22</c:v>
                </c:pt>
                <c:pt idx="29">
                  <c:v>19</c:v>
                </c:pt>
                <c:pt idx="30">
                  <c:v>19</c:v>
                </c:pt>
                <c:pt idx="31">
                  <c:v>17</c:v>
                </c:pt>
                <c:pt idx="32">
                  <c:v>16</c:v>
                </c:pt>
                <c:pt idx="33">
                  <c:v>16</c:v>
                </c:pt>
                <c:pt idx="34">
                  <c:v>13</c:v>
                </c:pt>
                <c:pt idx="35">
                  <c:v>9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7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8-4401-A8D0-95ADDD956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28181378888477E-2"/>
          <c:y val="2.6315789473684209E-2"/>
          <c:w val="0.92897710418336765"/>
          <c:h val="0.794459657623768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PPEPO_GRA_PAG_35!$A$6:$A$63</c:f>
              <c:strCache>
                <c:ptCount val="58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Cuba</c:v>
                </c:pt>
                <c:pt idx="7">
                  <c:v>Ecuador</c:v>
                </c:pt>
                <c:pt idx="8">
                  <c:v>Nicaragua</c:v>
                </c:pt>
                <c:pt idx="9">
                  <c:v>Perú</c:v>
                </c:pt>
                <c:pt idx="10">
                  <c:v>Argentina</c:v>
                </c:pt>
                <c:pt idx="11">
                  <c:v>República Dominicana</c:v>
                </c:pt>
                <c:pt idx="12">
                  <c:v>Belice</c:v>
                </c:pt>
                <c:pt idx="13">
                  <c:v>España</c:v>
                </c:pt>
                <c:pt idx="14">
                  <c:v>China</c:v>
                </c:pt>
                <c:pt idx="15">
                  <c:v>Rumania</c:v>
                </c:pt>
                <c:pt idx="16">
                  <c:v>Nigeria</c:v>
                </c:pt>
                <c:pt idx="17">
                  <c:v>Haití</c:v>
                </c:pt>
                <c:pt idx="18">
                  <c:v>Italia</c:v>
                </c:pt>
                <c:pt idx="19">
                  <c:v>Canadá</c:v>
                </c:pt>
                <c:pt idx="20">
                  <c:v>Chile</c:v>
                </c:pt>
                <c:pt idx="21">
                  <c:v>Costa Rica</c:v>
                </c:pt>
                <c:pt idx="22">
                  <c:v>Inglaterra</c:v>
                </c:pt>
                <c:pt idx="23">
                  <c:v>Brasil</c:v>
                </c:pt>
                <c:pt idx="24">
                  <c:v>Rusia</c:v>
                </c:pt>
                <c:pt idx="25">
                  <c:v>Paraguay</c:v>
                </c:pt>
                <c:pt idx="26">
                  <c:v>Bolivia</c:v>
                </c:pt>
                <c:pt idx="27">
                  <c:v>Turquía</c:v>
                </c:pt>
                <c:pt idx="28">
                  <c:v>Uruguay</c:v>
                </c:pt>
                <c:pt idx="29">
                  <c:v>Japón</c:v>
                </c:pt>
                <c:pt idx="30">
                  <c:v>Panamá</c:v>
                </c:pt>
                <c:pt idx="31">
                  <c:v>República del Congo</c:v>
                </c:pt>
                <c:pt idx="32">
                  <c:v>Dinamarca</c:v>
                </c:pt>
                <c:pt idx="33">
                  <c:v>Hungría</c:v>
                </c:pt>
                <c:pt idx="34">
                  <c:v>Suecia</c:v>
                </c:pt>
                <c:pt idx="35">
                  <c:v>Holanda</c:v>
                </c:pt>
                <c:pt idx="36">
                  <c:v>Irak</c:v>
                </c:pt>
                <c:pt idx="37">
                  <c:v>Irán</c:v>
                </c:pt>
                <c:pt idx="38">
                  <c:v>Armenia</c:v>
                </c:pt>
                <c:pt idx="39">
                  <c:v>República Checa</c:v>
                </c:pt>
                <c:pt idx="40">
                  <c:v>Filipinas</c:v>
                </c:pt>
                <c:pt idx="41">
                  <c:v>Saint Kitts y Nevis</c:v>
                </c:pt>
                <c:pt idx="42">
                  <c:v>Alemania</c:v>
                </c:pt>
                <c:pt idx="43">
                  <c:v>Guinea</c:v>
                </c:pt>
                <c:pt idx="44">
                  <c:v>Marruecos</c:v>
                </c:pt>
                <c:pt idx="45">
                  <c:v>Camerún</c:v>
                </c:pt>
                <c:pt idx="46">
                  <c:v>Suiza</c:v>
                </c:pt>
                <c:pt idx="47">
                  <c:v>Túnez</c:v>
                </c:pt>
                <c:pt idx="48">
                  <c:v>Corea</c:v>
                </c:pt>
                <c:pt idx="49">
                  <c:v>Ucranía</c:v>
                </c:pt>
                <c:pt idx="50">
                  <c:v>Mónaco</c:v>
                </c:pt>
                <c:pt idx="51">
                  <c:v>Bélgica</c:v>
                </c:pt>
                <c:pt idx="52">
                  <c:v>India</c:v>
                </c:pt>
                <c:pt idx="53">
                  <c:v>Taiwán</c:v>
                </c:pt>
                <c:pt idx="54">
                  <c:v>Bulgaria</c:v>
                </c:pt>
                <c:pt idx="55">
                  <c:v>Libia</c:v>
                </c:pt>
                <c:pt idx="56">
                  <c:v>Líbano</c:v>
                </c:pt>
                <c:pt idx="57">
                  <c:v>Polonia</c:v>
                </c:pt>
              </c:strCache>
            </c:strRef>
          </c:cat>
          <c:val>
            <c:numRef>
              <c:f>PPEPO_GRA_PAG_35!$B$6:$B$63</c:f>
              <c:numCache>
                <c:formatCode>General</c:formatCode>
                <c:ptCount val="58"/>
                <c:pt idx="0" formatCode="#,##0">
                  <c:v>1146</c:v>
                </c:pt>
                <c:pt idx="1">
                  <c:v>689</c:v>
                </c:pt>
                <c:pt idx="2">
                  <c:v>479</c:v>
                </c:pt>
                <c:pt idx="3">
                  <c:v>328</c:v>
                </c:pt>
                <c:pt idx="4">
                  <c:v>249</c:v>
                </c:pt>
                <c:pt idx="5">
                  <c:v>119</c:v>
                </c:pt>
                <c:pt idx="6">
                  <c:v>65</c:v>
                </c:pt>
                <c:pt idx="7">
                  <c:v>63</c:v>
                </c:pt>
                <c:pt idx="8">
                  <c:v>46</c:v>
                </c:pt>
                <c:pt idx="9">
                  <c:v>41</c:v>
                </c:pt>
                <c:pt idx="10">
                  <c:v>13</c:v>
                </c:pt>
                <c:pt idx="11">
                  <c:v>13</c:v>
                </c:pt>
                <c:pt idx="12">
                  <c:v>11</c:v>
                </c:pt>
                <c:pt idx="13">
                  <c:v>10</c:v>
                </c:pt>
                <c:pt idx="14">
                  <c:v>8</c:v>
                </c:pt>
                <c:pt idx="15">
                  <c:v>7</c:v>
                </c:pt>
                <c:pt idx="16">
                  <c:v>7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5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10-4B73-875F-FECEEBC20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869620319"/>
        <c:axId val="369719695"/>
      </c:barChart>
      <c:catAx>
        <c:axId val="8696203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69719695"/>
        <c:crosses val="autoZero"/>
        <c:auto val="1"/>
        <c:lblAlgn val="ctr"/>
        <c:lblOffset val="100"/>
        <c:noMultiLvlLbl val="0"/>
      </c:catAx>
      <c:valAx>
        <c:axId val="369719695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69620319"/>
        <c:crosses val="autoZero"/>
        <c:crossBetween val="between"/>
      </c:valAx>
      <c:spPr>
        <a:noFill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PPEFSJSPO_TAB_PAG_37!$A$6:$A$51</c:f>
              <c:strCache>
                <c:ptCount val="46"/>
                <c:pt idx="0">
                  <c:v>Baja California</c:v>
                </c:pt>
                <c:pt idx="1">
                  <c:v>Chiapas</c:v>
                </c:pt>
                <c:pt idx="2">
                  <c:v>Ciudad de México</c:v>
                </c:pt>
                <c:pt idx="3">
                  <c:v>Nuevo León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Sonora</c:v>
                </c:pt>
                <c:pt idx="7">
                  <c:v>Jalisco</c:v>
                </c:pt>
                <c:pt idx="8">
                  <c:v>Quintana Roo</c:v>
                </c:pt>
                <c:pt idx="9">
                  <c:v>Tamaulipas</c:v>
                </c:pt>
                <c:pt idx="10">
                  <c:v>Centro Penitenciario Federal 18 CPS Coahuila</c:v>
                </c:pt>
                <c:pt idx="11">
                  <c:v>Coahuila de Zaragoza</c:v>
                </c:pt>
                <c:pt idx="12">
                  <c:v>CEFERESO No. 11 CPS Sonora</c:v>
                </c:pt>
                <c:pt idx="13">
                  <c:v>Michoacán de Ocampo</c:v>
                </c:pt>
                <c:pt idx="14">
                  <c:v>Veracruz de Ignacio de la Llave</c:v>
                </c:pt>
                <c:pt idx="15">
                  <c:v>CEFERESO No. 15 CPS Chiapas</c:v>
                </c:pt>
                <c:pt idx="16">
                  <c:v>CEFERESO No. 14 CPS Durango</c:v>
                </c:pt>
                <c:pt idx="17">
                  <c:v>CEFERESO No. 17 CPS Michoacán</c:v>
                </c:pt>
                <c:pt idx="18">
                  <c:v>Tabasco</c:v>
                </c:pt>
                <c:pt idx="19">
                  <c:v>CEFERESO No. 13 CPS Oaxaca</c:v>
                </c:pt>
                <c:pt idx="20">
                  <c:v>Zacatecas</c:v>
                </c:pt>
                <c:pt idx="21">
                  <c:v>Querétaro</c:v>
                </c:pt>
                <c:pt idx="22">
                  <c:v>Guanajuato</c:v>
                </c:pt>
                <c:pt idx="23">
                  <c:v>Puebla</c:v>
                </c:pt>
                <c:pt idx="24">
                  <c:v>Guerrero</c:v>
                </c:pt>
                <c:pt idx="25">
                  <c:v>Aguascalientes</c:v>
                </c:pt>
                <c:pt idx="26">
                  <c:v>CEFERESO No. 4 Noroeste</c:v>
                </c:pt>
                <c:pt idx="27">
                  <c:v>CEFERESO No. 16 CPS Femenil Morelos</c:v>
                </c:pt>
                <c:pt idx="28">
                  <c:v>Hidalgo</c:v>
                </c:pt>
                <c:pt idx="29">
                  <c:v>CEFERESO No. 12 CPS Guanajuato</c:v>
                </c:pt>
                <c:pt idx="30">
                  <c:v>Durango</c:v>
                </c:pt>
                <c:pt idx="31">
                  <c:v>CEFERESO No. 5 Oriente</c:v>
                </c:pt>
                <c:pt idx="32">
                  <c:v>San Luis Potosí</c:v>
                </c:pt>
                <c:pt idx="33">
                  <c:v>Sinaloa</c:v>
                </c:pt>
                <c:pt idx="34">
                  <c:v>Oaxaca</c:v>
                </c:pt>
                <c:pt idx="35">
                  <c:v>Colima</c:v>
                </c:pt>
                <c:pt idx="36">
                  <c:v>Yucatán</c:v>
                </c:pt>
                <c:pt idx="37">
                  <c:v>Morelos</c:v>
                </c:pt>
                <c:pt idx="38">
                  <c:v>CEFERESO No. 1 Altiplano</c:v>
                </c:pt>
                <c:pt idx="39">
                  <c:v>Baja California Sur</c:v>
                </c:pt>
                <c:pt idx="40">
                  <c:v>Campeche</c:v>
                </c:pt>
                <c:pt idx="41">
                  <c:v>Nayarit</c:v>
                </c:pt>
                <c:pt idx="42">
                  <c:v>Tlaxcala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PPEFSJSPO_TAB_PAG_37!$B$6:$B$51</c:f>
              <c:numCache>
                <c:formatCode>General</c:formatCode>
                <c:ptCount val="46"/>
                <c:pt idx="0">
                  <c:v>478</c:v>
                </c:pt>
                <c:pt idx="1">
                  <c:v>431</c:v>
                </c:pt>
                <c:pt idx="2">
                  <c:v>284</c:v>
                </c:pt>
                <c:pt idx="3">
                  <c:v>218</c:v>
                </c:pt>
                <c:pt idx="4">
                  <c:v>198</c:v>
                </c:pt>
                <c:pt idx="5">
                  <c:v>169</c:v>
                </c:pt>
                <c:pt idx="6">
                  <c:v>121</c:v>
                </c:pt>
                <c:pt idx="7">
                  <c:v>119</c:v>
                </c:pt>
                <c:pt idx="8">
                  <c:v>109</c:v>
                </c:pt>
                <c:pt idx="9">
                  <c:v>103</c:v>
                </c:pt>
                <c:pt idx="10">
                  <c:v>86</c:v>
                </c:pt>
                <c:pt idx="11">
                  <c:v>85</c:v>
                </c:pt>
                <c:pt idx="12">
                  <c:v>64</c:v>
                </c:pt>
                <c:pt idx="13">
                  <c:v>64</c:v>
                </c:pt>
                <c:pt idx="14">
                  <c:v>60</c:v>
                </c:pt>
                <c:pt idx="15">
                  <c:v>56</c:v>
                </c:pt>
                <c:pt idx="16">
                  <c:v>46</c:v>
                </c:pt>
                <c:pt idx="17">
                  <c:v>45</c:v>
                </c:pt>
                <c:pt idx="18">
                  <c:v>43</c:v>
                </c:pt>
                <c:pt idx="19">
                  <c:v>43</c:v>
                </c:pt>
                <c:pt idx="20">
                  <c:v>43</c:v>
                </c:pt>
                <c:pt idx="21">
                  <c:v>40</c:v>
                </c:pt>
                <c:pt idx="22">
                  <c:v>38</c:v>
                </c:pt>
                <c:pt idx="23">
                  <c:v>35</c:v>
                </c:pt>
                <c:pt idx="24">
                  <c:v>35</c:v>
                </c:pt>
                <c:pt idx="25">
                  <c:v>33</c:v>
                </c:pt>
                <c:pt idx="26">
                  <c:v>32</c:v>
                </c:pt>
                <c:pt idx="27">
                  <c:v>29</c:v>
                </c:pt>
                <c:pt idx="28">
                  <c:v>29</c:v>
                </c:pt>
                <c:pt idx="29">
                  <c:v>27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19</c:v>
                </c:pt>
                <c:pt idx="34">
                  <c:v>19</c:v>
                </c:pt>
                <c:pt idx="35">
                  <c:v>17</c:v>
                </c:pt>
                <c:pt idx="36">
                  <c:v>17</c:v>
                </c:pt>
                <c:pt idx="37">
                  <c:v>14</c:v>
                </c:pt>
                <c:pt idx="38">
                  <c:v>13</c:v>
                </c:pt>
                <c:pt idx="39">
                  <c:v>12</c:v>
                </c:pt>
                <c:pt idx="40">
                  <c:v>11</c:v>
                </c:pt>
                <c:pt idx="41">
                  <c:v>11</c:v>
                </c:pt>
                <c:pt idx="42">
                  <c:v>6</c:v>
                </c:pt>
                <c:pt idx="43">
                  <c:v>5</c:v>
                </c:pt>
                <c:pt idx="44">
                  <c:v>3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9-4BFB-9EB2-A95242A8E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66513071"/>
        <c:axId val="369713743"/>
      </c:barChart>
      <c:catAx>
        <c:axId val="3665130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69713743"/>
        <c:crosses val="autoZero"/>
        <c:auto val="1"/>
        <c:lblAlgn val="ctr"/>
        <c:lblOffset val="100"/>
        <c:noMultiLvlLbl val="0"/>
      </c:catAx>
      <c:valAx>
        <c:axId val="369713743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6651307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246955106073773"/>
          <c:y val="0.17226398237310322"/>
          <c:w val="0.73545353070839925"/>
          <c:h val="0.66362686499905399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1F5-47EF-B517-31EB029D4EFE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D1F5-47EF-B517-31EB029D4EFE}"/>
              </c:ext>
            </c:extLst>
          </c:dPt>
          <c:dLbls>
            <c:dLbl>
              <c:idx val="0"/>
              <c:layout>
                <c:manualLayout>
                  <c:x val="-4.1991740939061856E-2"/>
                  <c:y val="-0.114934241217521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F5-47EF-B517-31EB029D4EFE}"/>
                </c:ext>
              </c:extLst>
            </c:dLbl>
            <c:dLbl>
              <c:idx val="1"/>
              <c:layout>
                <c:manualLayout>
                  <c:x val="-3.1065524273701538E-2"/>
                  <c:y val="-0.3212276432272021"/>
                </c:manualLayout>
              </c:layout>
              <c:tx>
                <c:rich>
                  <a:bodyPr/>
                  <a:lstStyle/>
                  <a:p>
                    <a:fld id="{6CFBB9B8-5BDC-433D-B66C-BF8AF08B66C9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43B0FE09-C095-4E35-BA7C-ED7D64220362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37.62%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D1F5-47EF-B517-31EB029D4EFE}"/>
                </c:ext>
              </c:extLst>
            </c:dLbl>
            <c:dLbl>
              <c:idx val="2"/>
              <c:layout>
                <c:manualLayout>
                  <c:x val="-4.2035116221439468E-2"/>
                  <c:y val="-0.1224320943214850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F5-47EF-B517-31EB029D4EFE}"/>
                </c:ext>
              </c:extLst>
            </c:dLbl>
            <c:dLbl>
              <c:idx val="3"/>
              <c:layout>
                <c:manualLayout>
                  <c:x val="-5.0611605166178478E-3"/>
                  <c:y val="-0.1401720299396044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F5-47EF-B517-31EB029D4EF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PPEFSJ_GRA_PAG_39!$A$6:$A$9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PPEFSJ_GRA_PAG_39!$B$6:$B$9</c:f>
              <c:numCache>
                <c:formatCode>#,##0</c:formatCode>
                <c:ptCount val="4"/>
                <c:pt idx="0">
                  <c:v>1208</c:v>
                </c:pt>
                <c:pt idx="1">
                  <c:v>1271</c:v>
                </c:pt>
                <c:pt idx="2">
                  <c:v>438</c:v>
                </c:pt>
                <c:pt idx="3">
                  <c:v>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A0-40D6-BE33-8FEF2AD61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PPEC_GRA_PAG_40!$A$17:$A$20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PPEC_GRA_PAG_40!$B$17:$B$20</c:f>
              <c:numCache>
                <c:formatCode>#,##0</c:formatCode>
                <c:ptCount val="4"/>
                <c:pt idx="0">
                  <c:v>3300</c:v>
                </c:pt>
                <c:pt idx="1">
                  <c:v>42</c:v>
                </c:pt>
                <c:pt idx="2">
                  <c:v>23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56-404C-B4CB-65B77798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869402527"/>
        <c:axId val="369753919"/>
      </c:barChart>
      <c:catAx>
        <c:axId val="869402527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69753919"/>
        <c:crosses val="autoZero"/>
        <c:auto val="1"/>
        <c:lblAlgn val="ctr"/>
        <c:lblOffset val="100"/>
        <c:noMultiLvlLbl val="0"/>
      </c:catAx>
      <c:valAx>
        <c:axId val="369753919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6940252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0821142857142857"/>
          <c:y val="0.17093499999999998"/>
          <c:w val="0.81214308211473563"/>
          <c:h val="0.82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478-4D8E-8972-82B813299BEF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7478-4D8E-8972-82B813299BEF}"/>
              </c:ext>
            </c:extLst>
          </c:dPt>
          <c:dLbls>
            <c:dLbl>
              <c:idx val="0"/>
              <c:layout>
                <c:manualLayout>
                  <c:x val="-0.20340705910763479"/>
                  <c:y val="4.92883113750555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78-4D8E-8972-82B813299BEF}"/>
                </c:ext>
              </c:extLst>
            </c:dLbl>
            <c:dLbl>
              <c:idx val="1"/>
              <c:layout>
                <c:manualLayout>
                  <c:x val="0.18487404700209506"/>
                  <c:y val="-0.16400819869681521"/>
                </c:manualLayout>
              </c:layout>
              <c:tx>
                <c:rich>
                  <a:bodyPr/>
                  <a:lstStyle/>
                  <a:p>
                    <a:fld id="{A44C2F45-F240-421D-AEF6-5FF045A9E03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8341C96-92E1-4AF1-82EF-24B92836197C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34.93%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7478-4D8E-8972-82B813299BEF}"/>
                </c:ext>
              </c:extLst>
            </c:dLbl>
            <c:dLbl>
              <c:idx val="2"/>
              <c:layout>
                <c:manualLayout>
                  <c:x val="-3.6306557010569104E-3"/>
                  <c:y val="-8.560272736474626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78-4D8E-8972-82B813299BEF}"/>
                </c:ext>
              </c:extLst>
            </c:dLbl>
            <c:dLbl>
              <c:idx val="3"/>
              <c:layout>
                <c:manualLayout>
                  <c:x val="1.1998684931794509E-2"/>
                  <c:y val="-5.848629533673176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78-4D8E-8972-82B813299BE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PPEC_GRA_PAG_40!$A$6:$A$9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PPEC_GRA_PAG_40!$B$6:$B$9</c:f>
              <c:numCache>
                <c:formatCode>#,##0</c:formatCode>
                <c:ptCount val="4"/>
                <c:pt idx="0">
                  <c:v>1481</c:v>
                </c:pt>
                <c:pt idx="1">
                  <c:v>1153</c:v>
                </c:pt>
                <c:pt idx="2">
                  <c:v>582</c:v>
                </c:pt>
                <c:pt idx="3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8E-4D9A-B709-1733B54AF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538842801626401E-2"/>
          <c:y val="2.9324507917528331E-2"/>
          <c:w val="0.93411048914564443"/>
          <c:h val="0.625978956335257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PPIEF_GRA_PAG_6!$A$6:$A$51</c:f>
              <c:strCache>
                <c:ptCount val="46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Guerrero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Sonora</c:v>
                </c:pt>
                <c:pt idx="12">
                  <c:v>Michoacán de Ocampo</c:v>
                </c:pt>
                <c:pt idx="13">
                  <c:v>Baja California</c:v>
                </c:pt>
                <c:pt idx="14">
                  <c:v>San Luis Potosí</c:v>
                </c:pt>
                <c:pt idx="15">
                  <c:v>Morelos</c:v>
                </c:pt>
                <c:pt idx="16">
                  <c:v>Quintana Roo</c:v>
                </c:pt>
                <c:pt idx="17">
                  <c:v>CEFERESO No. 13 CPS Oaxaca</c:v>
                </c:pt>
                <c:pt idx="18">
                  <c:v>Durango</c:v>
                </c:pt>
                <c:pt idx="19">
                  <c:v>Jalisco</c:v>
                </c:pt>
                <c:pt idx="20">
                  <c:v>Sinaloa</c:v>
                </c:pt>
                <c:pt idx="21">
                  <c:v>Tabasco</c:v>
                </c:pt>
                <c:pt idx="22">
                  <c:v>Campeche</c:v>
                </c:pt>
                <c:pt idx="23">
                  <c:v>Nuevo León</c:v>
                </c:pt>
                <c:pt idx="24">
                  <c:v>Baja California Sur</c:v>
                </c:pt>
                <c:pt idx="25">
                  <c:v>Zacatecas</c:v>
                </c:pt>
                <c:pt idx="26">
                  <c:v>CEFERESO No. 4 Noroeste</c:v>
                </c:pt>
                <c:pt idx="27">
                  <c:v>Querétaro</c:v>
                </c:pt>
                <c:pt idx="28">
                  <c:v>CEFERESO No. 5 Oriente</c:v>
                </c:pt>
                <c:pt idx="29">
                  <c:v>Tamaulipas</c:v>
                </c:pt>
                <c:pt idx="30">
                  <c:v>CEFERESO No. 11 CPS Sonora</c:v>
                </c:pt>
                <c:pt idx="31">
                  <c:v>Tlaxcala</c:v>
                </c:pt>
                <c:pt idx="32">
                  <c:v>CEFERESO No. 14 CPS Durango</c:v>
                </c:pt>
                <c:pt idx="33">
                  <c:v>CEFERESO No. 15 CPS Chiapas</c:v>
                </c:pt>
                <c:pt idx="34">
                  <c:v>CEFERESO No. 16 CPS Femenil Morelos </c:v>
                </c:pt>
                <c:pt idx="35">
                  <c:v>CEFERESO No. 17 CPS Michoacán</c:v>
                </c:pt>
                <c:pt idx="36">
                  <c:v>CEFERESO No. 12 CPS Guanajuato</c:v>
                </c:pt>
                <c:pt idx="37">
                  <c:v>Guanajuato</c:v>
                </c:pt>
                <c:pt idx="38">
                  <c:v>Centro Penitenciario Federal 18 CPS Coahuila</c:v>
                </c:pt>
                <c:pt idx="39">
                  <c:v>Aguascalientes</c:v>
                </c:pt>
                <c:pt idx="40">
                  <c:v>Colima</c:v>
                </c:pt>
                <c:pt idx="41">
                  <c:v>CEFEREPSI </c:v>
                </c:pt>
                <c:pt idx="42">
                  <c:v>Coahuila de Zaragoza</c:v>
                </c:pt>
                <c:pt idx="43">
                  <c:v>CEFERESO No. 8 Nor-Poniente</c:v>
                </c:pt>
                <c:pt idx="44">
                  <c:v>CEFERESO No. 7 Nor-Noroeste</c:v>
                </c:pt>
                <c:pt idx="45">
                  <c:v>CEFERESO No. 1 Altiplano</c:v>
                </c:pt>
              </c:strCache>
            </c:strRef>
          </c:cat>
          <c:val>
            <c:numRef>
              <c:f>PPIEF_GRA_PAG_6!$B$6:$B$51</c:f>
              <c:numCache>
                <c:formatCode>#,##0</c:formatCode>
                <c:ptCount val="46"/>
                <c:pt idx="0">
                  <c:v>1148</c:v>
                </c:pt>
                <c:pt idx="1">
                  <c:v>1002</c:v>
                </c:pt>
                <c:pt idx="2" formatCode="General">
                  <c:v>685</c:v>
                </c:pt>
                <c:pt idx="3" formatCode="General">
                  <c:v>566</c:v>
                </c:pt>
                <c:pt idx="4" formatCode="General">
                  <c:v>508</c:v>
                </c:pt>
                <c:pt idx="5" formatCode="General">
                  <c:v>478</c:v>
                </c:pt>
                <c:pt idx="6" formatCode="General">
                  <c:v>477</c:v>
                </c:pt>
                <c:pt idx="7" formatCode="General">
                  <c:v>379</c:v>
                </c:pt>
                <c:pt idx="8" formatCode="General">
                  <c:v>339</c:v>
                </c:pt>
                <c:pt idx="9" formatCode="General">
                  <c:v>337</c:v>
                </c:pt>
                <c:pt idx="10" formatCode="General">
                  <c:v>253</c:v>
                </c:pt>
                <c:pt idx="11" formatCode="General">
                  <c:v>175</c:v>
                </c:pt>
                <c:pt idx="12" formatCode="General">
                  <c:v>166</c:v>
                </c:pt>
                <c:pt idx="13" formatCode="General">
                  <c:v>156</c:v>
                </c:pt>
                <c:pt idx="14" formatCode="General">
                  <c:v>154</c:v>
                </c:pt>
                <c:pt idx="15" formatCode="General">
                  <c:v>119</c:v>
                </c:pt>
                <c:pt idx="16" formatCode="General">
                  <c:v>118</c:v>
                </c:pt>
                <c:pt idx="17" formatCode="General">
                  <c:v>97</c:v>
                </c:pt>
                <c:pt idx="18" formatCode="General">
                  <c:v>95</c:v>
                </c:pt>
                <c:pt idx="19" formatCode="General">
                  <c:v>86</c:v>
                </c:pt>
                <c:pt idx="20" formatCode="General">
                  <c:v>83</c:v>
                </c:pt>
                <c:pt idx="21" formatCode="General">
                  <c:v>58</c:v>
                </c:pt>
                <c:pt idx="22" formatCode="General">
                  <c:v>55</c:v>
                </c:pt>
                <c:pt idx="23" formatCode="General">
                  <c:v>44</c:v>
                </c:pt>
                <c:pt idx="24" formatCode="General">
                  <c:v>37</c:v>
                </c:pt>
                <c:pt idx="25" formatCode="General">
                  <c:v>35</c:v>
                </c:pt>
                <c:pt idx="26" formatCode="General">
                  <c:v>34</c:v>
                </c:pt>
                <c:pt idx="27" formatCode="General">
                  <c:v>33</c:v>
                </c:pt>
                <c:pt idx="28" formatCode="General">
                  <c:v>28</c:v>
                </c:pt>
                <c:pt idx="29" formatCode="General">
                  <c:v>26</c:v>
                </c:pt>
                <c:pt idx="30" formatCode="General">
                  <c:v>24</c:v>
                </c:pt>
                <c:pt idx="31" formatCode="General">
                  <c:v>21</c:v>
                </c:pt>
                <c:pt idx="32" formatCode="General">
                  <c:v>18</c:v>
                </c:pt>
                <c:pt idx="33" formatCode="General">
                  <c:v>17</c:v>
                </c:pt>
                <c:pt idx="34" formatCode="General">
                  <c:v>16</c:v>
                </c:pt>
                <c:pt idx="35" formatCode="General">
                  <c:v>12</c:v>
                </c:pt>
                <c:pt idx="36" formatCode="General">
                  <c:v>11</c:v>
                </c:pt>
                <c:pt idx="37" formatCode="General">
                  <c:v>10</c:v>
                </c:pt>
                <c:pt idx="38" formatCode="General">
                  <c:v>10</c:v>
                </c:pt>
                <c:pt idx="39" formatCode="General">
                  <c:v>8</c:v>
                </c:pt>
                <c:pt idx="40" formatCode="General">
                  <c:v>8</c:v>
                </c:pt>
                <c:pt idx="41" formatCode="General">
                  <c:v>5</c:v>
                </c:pt>
                <c:pt idx="42" formatCode="General">
                  <c:v>3</c:v>
                </c:pt>
                <c:pt idx="43" formatCode="General">
                  <c:v>2</c:v>
                </c:pt>
                <c:pt idx="44" formatCode="General">
                  <c:v>1</c:v>
                </c:pt>
                <c:pt idx="4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C5-4DA1-AB48-EBA75ED59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66574447"/>
        <c:axId val="369734575"/>
      </c:barChart>
      <c:catAx>
        <c:axId val="3665744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69734575"/>
        <c:crosses val="autoZero"/>
        <c:auto val="1"/>
        <c:lblAlgn val="ctr"/>
        <c:lblOffset val="100"/>
        <c:noMultiLvlLbl val="0"/>
      </c:catAx>
      <c:valAx>
        <c:axId val="369734575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6657444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Ciudad de México</c:v>
                </c:pt>
                <c:pt idx="1">
                  <c:v>Baja California</c:v>
                </c:pt>
                <c:pt idx="2">
                  <c:v>CEFERESO No. 17 CPS Michoacán</c:v>
                </c:pt>
                <c:pt idx="3">
                  <c:v>CEFERESO No. 13 CPS Oaxaca</c:v>
                </c:pt>
                <c:pt idx="4">
                  <c:v>Nuevo León</c:v>
                </c:pt>
                <c:pt idx="5">
                  <c:v>Michoacán de Ocampo</c:v>
                </c:pt>
                <c:pt idx="6">
                  <c:v>San Luis Potosí</c:v>
                </c:pt>
                <c:pt idx="7">
                  <c:v>Guanajuato</c:v>
                </c:pt>
                <c:pt idx="8">
                  <c:v>Estado de México</c:v>
                </c:pt>
                <c:pt idx="9">
                  <c:v>Sonora</c:v>
                </c:pt>
                <c:pt idx="10">
                  <c:v>Jalisco</c:v>
                </c:pt>
                <c:pt idx="11">
                  <c:v>Centro Penitenciario Federal 18 CPS Coahuila</c:v>
                </c:pt>
                <c:pt idx="12">
                  <c:v>Puebla</c:v>
                </c:pt>
                <c:pt idx="13">
                  <c:v>CEFERESO No. 1 Altiplano</c:v>
                </c:pt>
                <c:pt idx="14">
                  <c:v>CEFERESO No. 4 Noroeste</c:v>
                </c:pt>
                <c:pt idx="15">
                  <c:v>Veracruz de Ignacio de la Llave</c:v>
                </c:pt>
                <c:pt idx="16">
                  <c:v>Chihuahua</c:v>
                </c:pt>
                <c:pt idx="17">
                  <c:v>Sinaloa</c:v>
                </c:pt>
                <c:pt idx="18">
                  <c:v>Hidalgo</c:v>
                </c:pt>
                <c:pt idx="19">
                  <c:v>Chiapas</c:v>
                </c:pt>
                <c:pt idx="20">
                  <c:v>Guerrero</c:v>
                </c:pt>
                <c:pt idx="21">
                  <c:v>CEFEREPSI</c:v>
                </c:pt>
                <c:pt idx="22">
                  <c:v>CEFERESO No. 15 CPS Chiapas</c:v>
                </c:pt>
                <c:pt idx="23">
                  <c:v>Quintana Roo</c:v>
                </c:pt>
                <c:pt idx="24">
                  <c:v>CEFERESO No. 8 Nor-Poniente</c:v>
                </c:pt>
                <c:pt idx="25">
                  <c:v>Baja California Sur</c:v>
                </c:pt>
                <c:pt idx="26">
                  <c:v>Colima</c:v>
                </c:pt>
                <c:pt idx="27">
                  <c:v>Oaxaca</c:v>
                </c:pt>
                <c:pt idx="28">
                  <c:v>Zacatecas</c:v>
                </c:pt>
                <c:pt idx="29">
                  <c:v>Tabasco</c:v>
                </c:pt>
                <c:pt idx="30">
                  <c:v>Tamaulipas</c:v>
                </c:pt>
                <c:pt idx="31">
                  <c:v>Durango</c:v>
                </c:pt>
                <c:pt idx="32">
                  <c:v>Tlaxcala</c:v>
                </c:pt>
                <c:pt idx="33">
                  <c:v>Querétaro</c:v>
                </c:pt>
                <c:pt idx="34">
                  <c:v>Nayarit</c:v>
                </c:pt>
                <c:pt idx="35">
                  <c:v>CEFERESO No. 7 Nor-Noroeste</c:v>
                </c:pt>
                <c:pt idx="36">
                  <c:v>Morelos</c:v>
                </c:pt>
                <c:pt idx="37">
                  <c:v>Coahuila de Zaragoza</c:v>
                </c:pt>
                <c:pt idx="38">
                  <c:v>CEFERESO No. 5 Oriente</c:v>
                </c:pt>
                <c:pt idx="39">
                  <c:v>Yucatán</c:v>
                </c:pt>
                <c:pt idx="40">
                  <c:v>Aguascalientes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12 CPS Guanajuato</c:v>
                </c:pt>
                <c:pt idx="44">
                  <c:v>CEFERESO No. 11 CPS Sonora</c:v>
                </c:pt>
                <c:pt idx="45">
                  <c:v>CEFERESO No. 16 CPS Femenil Morelos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636</c:v>
                </c:pt>
                <c:pt idx="1">
                  <c:v>568</c:v>
                </c:pt>
                <c:pt idx="2">
                  <c:v>454</c:v>
                </c:pt>
                <c:pt idx="3">
                  <c:v>431</c:v>
                </c:pt>
                <c:pt idx="4">
                  <c:v>360</c:v>
                </c:pt>
                <c:pt idx="5">
                  <c:v>317</c:v>
                </c:pt>
                <c:pt idx="6">
                  <c:v>317</c:v>
                </c:pt>
                <c:pt idx="7">
                  <c:v>311</c:v>
                </c:pt>
                <c:pt idx="8">
                  <c:v>298</c:v>
                </c:pt>
                <c:pt idx="9">
                  <c:v>286</c:v>
                </c:pt>
                <c:pt idx="10">
                  <c:v>279</c:v>
                </c:pt>
                <c:pt idx="11">
                  <c:v>272</c:v>
                </c:pt>
                <c:pt idx="12">
                  <c:v>242</c:v>
                </c:pt>
                <c:pt idx="13">
                  <c:v>223</c:v>
                </c:pt>
                <c:pt idx="14">
                  <c:v>197</c:v>
                </c:pt>
                <c:pt idx="15">
                  <c:v>144</c:v>
                </c:pt>
                <c:pt idx="16">
                  <c:v>131</c:v>
                </c:pt>
                <c:pt idx="17">
                  <c:v>130</c:v>
                </c:pt>
                <c:pt idx="18">
                  <c:v>111</c:v>
                </c:pt>
                <c:pt idx="19">
                  <c:v>105</c:v>
                </c:pt>
                <c:pt idx="20">
                  <c:v>100</c:v>
                </c:pt>
                <c:pt idx="21">
                  <c:v>97</c:v>
                </c:pt>
                <c:pt idx="22">
                  <c:v>95</c:v>
                </c:pt>
                <c:pt idx="23">
                  <c:v>95</c:v>
                </c:pt>
                <c:pt idx="24">
                  <c:v>94</c:v>
                </c:pt>
                <c:pt idx="25">
                  <c:v>91</c:v>
                </c:pt>
                <c:pt idx="26">
                  <c:v>90</c:v>
                </c:pt>
                <c:pt idx="27">
                  <c:v>79</c:v>
                </c:pt>
                <c:pt idx="28">
                  <c:v>76</c:v>
                </c:pt>
                <c:pt idx="29">
                  <c:v>66</c:v>
                </c:pt>
                <c:pt idx="30">
                  <c:v>63</c:v>
                </c:pt>
                <c:pt idx="31">
                  <c:v>62</c:v>
                </c:pt>
                <c:pt idx="32">
                  <c:v>55</c:v>
                </c:pt>
                <c:pt idx="33">
                  <c:v>49</c:v>
                </c:pt>
                <c:pt idx="34">
                  <c:v>47</c:v>
                </c:pt>
                <c:pt idx="35">
                  <c:v>45</c:v>
                </c:pt>
                <c:pt idx="36">
                  <c:v>43</c:v>
                </c:pt>
                <c:pt idx="37">
                  <c:v>43</c:v>
                </c:pt>
                <c:pt idx="38">
                  <c:v>43</c:v>
                </c:pt>
                <c:pt idx="39">
                  <c:v>42</c:v>
                </c:pt>
                <c:pt idx="40">
                  <c:v>38</c:v>
                </c:pt>
                <c:pt idx="41">
                  <c:v>27</c:v>
                </c:pt>
                <c:pt idx="42">
                  <c:v>16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79-41CF-9AE1-9577D55F2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9138559"/>
        <c:axId val="369734079"/>
      </c:barChart>
      <c:catAx>
        <c:axId val="2391385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69734079"/>
        <c:crosses val="autoZero"/>
        <c:auto val="1"/>
        <c:lblAlgn val="ctr"/>
        <c:lblOffset val="100"/>
        <c:noMultiLvlLbl val="0"/>
      </c:catAx>
      <c:valAx>
        <c:axId val="369734079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3913855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ED7D31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PPPMIEF_GRA_PAG_11!$B$58:$B$59</c:f>
              <c:numCache>
                <c:formatCode>General</c:formatCode>
                <c:ptCount val="2"/>
                <c:pt idx="0" formatCode="#,##0">
                  <c:v>6617</c:v>
                </c:pt>
                <c:pt idx="1">
                  <c:v>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5-43AA-8ED6-9ECB0C2F2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8483455"/>
        <c:axId val="369740527"/>
      </c:barChart>
      <c:catAx>
        <c:axId val="328483455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69740527"/>
        <c:crosses val="autoZero"/>
        <c:auto val="1"/>
        <c:lblAlgn val="ctr"/>
        <c:lblOffset val="100"/>
        <c:noMultiLvlLbl val="0"/>
      </c:catAx>
      <c:valAx>
        <c:axId val="369740527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2848345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282024342912223"/>
          <c:y val="0.19524540916971719"/>
          <c:w val="0.73545357491827879"/>
          <c:h val="0.6636267782340975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41F-4E6B-A476-BC0909FDB193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D41F-4E6B-A476-BC0909FDB193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C594-4F0B-8B3A-C69998F11AF7}"/>
              </c:ext>
            </c:extLst>
          </c:dPt>
          <c:dLbls>
            <c:dLbl>
              <c:idx val="0"/>
              <c:layout>
                <c:manualLayout>
                  <c:x val="-0.23479648991433005"/>
                  <c:y val="6.4163298383698872E-2"/>
                </c:manualLayout>
              </c:layout>
              <c:tx>
                <c:rich>
                  <a:bodyPr/>
                  <a:lstStyle/>
                  <a:p>
                    <a:fld id="{DBB30631-867F-4690-B3C3-023967469F3D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5685E3B0-F312-486B-8286-DF96562F6D94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59.65%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41F-4E6B-A476-BC0909FDB193}"/>
                </c:ext>
              </c:extLst>
            </c:dLbl>
            <c:dLbl>
              <c:idx val="1"/>
              <c:layout>
                <c:manualLayout>
                  <c:x val="0.15225962071642454"/>
                  <c:y val="-0.1540556405117635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F-4E6B-A476-BC0909FDB193}"/>
                </c:ext>
              </c:extLst>
            </c:dLbl>
            <c:dLbl>
              <c:idx val="2"/>
              <c:layout>
                <c:manualLayout>
                  <c:x val="-7.7082788066984584E-2"/>
                  <c:y val="-7.123771169134618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94-4F0B-8B3A-C69998F11AF7}"/>
                </c:ext>
              </c:extLst>
            </c:dLbl>
            <c:dLbl>
              <c:idx val="3"/>
              <c:layout>
                <c:manualLayout>
                  <c:x val="-3.6156593101918599E-2"/>
                  <c:y val="-0.1227303553280206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94-4F0B-8B3A-C69998F11AF7}"/>
                </c:ext>
              </c:extLst>
            </c:dLbl>
            <c:dLbl>
              <c:idx val="4"/>
              <c:layout>
                <c:manualLayout>
                  <c:x val="6.5890761894199845E-2"/>
                  <c:y val="-8.039379576949745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94-4F0B-8B3A-C69998F11AF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PPPAMGE_GRA_PAG_13!$A$14:$A$18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PPPAMGE_GRA_PAG_13!$B$14:$B$18</c:f>
              <c:numCache>
                <c:formatCode>#,##0</c:formatCode>
                <c:ptCount val="5"/>
                <c:pt idx="0">
                  <c:v>5119</c:v>
                </c:pt>
                <c:pt idx="1">
                  <c:v>2062</c:v>
                </c:pt>
                <c:pt idx="2" formatCode="General">
                  <c:v>884</c:v>
                </c:pt>
                <c:pt idx="3" formatCode="General">
                  <c:v>360</c:v>
                </c:pt>
                <c:pt idx="4" formatCode="General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1F-4E6B-A476-BC0909FDB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PPPAMEF_GRA_PAG_14!$A$6:$A$51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Chihuahua</c:v>
                </c:pt>
                <c:pt idx="6">
                  <c:v>Sonora</c:v>
                </c:pt>
                <c:pt idx="7">
                  <c:v>Baja California</c:v>
                </c:pt>
                <c:pt idx="8">
                  <c:v>Chiapas</c:v>
                </c:pt>
                <c:pt idx="9">
                  <c:v>Hidalgo</c:v>
                </c:pt>
                <c:pt idx="10">
                  <c:v>Oaxaca</c:v>
                </c:pt>
                <c:pt idx="11">
                  <c:v>Guerrero</c:v>
                </c:pt>
                <c:pt idx="12">
                  <c:v>Guanajuato</c:v>
                </c:pt>
                <c:pt idx="13">
                  <c:v>Tamaulipas</c:v>
                </c:pt>
                <c:pt idx="14">
                  <c:v>Morelos</c:v>
                </c:pt>
                <c:pt idx="15">
                  <c:v>Tabasco</c:v>
                </c:pt>
                <c:pt idx="16">
                  <c:v>Nuevo León</c:v>
                </c:pt>
                <c:pt idx="17">
                  <c:v>Michoacán de Ocampo</c:v>
                </c:pt>
                <c:pt idx="18">
                  <c:v>Sinaloa</c:v>
                </c:pt>
                <c:pt idx="19">
                  <c:v>Durango</c:v>
                </c:pt>
                <c:pt idx="20">
                  <c:v>Nayarit</c:v>
                </c:pt>
                <c:pt idx="21">
                  <c:v>Coahuila de Zaragoza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Yucatán</c:v>
                </c:pt>
                <c:pt idx="25">
                  <c:v>Zacatecas</c:v>
                </c:pt>
                <c:pt idx="26">
                  <c:v>Querétaro</c:v>
                </c:pt>
                <c:pt idx="27">
                  <c:v>CEFERESO No. 14 CPS Durango</c:v>
                </c:pt>
                <c:pt idx="28">
                  <c:v>CEFERESO No. 13 CPS Oaxaca</c:v>
                </c:pt>
                <c:pt idx="29">
                  <c:v>Aguascalientes</c:v>
                </c:pt>
                <c:pt idx="30">
                  <c:v>CEFERESO No. 12 CPS Guanajuato</c:v>
                </c:pt>
                <c:pt idx="31">
                  <c:v>Colima</c:v>
                </c:pt>
                <c:pt idx="32">
                  <c:v>CEFERESO No. 4 Noroeste</c:v>
                </c:pt>
                <c:pt idx="33">
                  <c:v>Campeche</c:v>
                </c:pt>
                <c:pt idx="34">
                  <c:v>Baja California Sur</c:v>
                </c:pt>
                <c:pt idx="35">
                  <c:v>CEFERESO No. 15 CPS Chiapas</c:v>
                </c:pt>
                <c:pt idx="36">
                  <c:v>CEFERESO No. 1 Altiplano</c:v>
                </c:pt>
                <c:pt idx="37">
                  <c:v>Centro Penitenciario Federal 18 CPS Coahuila</c:v>
                </c:pt>
                <c:pt idx="38">
                  <c:v>CEFERESO No. 17 CPS Michoacán</c:v>
                </c:pt>
                <c:pt idx="39">
                  <c:v>CEFERESO No. 5 Oriente</c:v>
                </c:pt>
                <c:pt idx="40">
                  <c:v>Tlaxcala</c:v>
                </c:pt>
                <c:pt idx="41">
                  <c:v>CEFERESO No. 11 CPS Sonora</c:v>
                </c:pt>
                <c:pt idx="42">
                  <c:v>CEFERESO No. 16 CPS Femenil Morelos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PPPAMEF_GRA_PAG_14!$B$6:$B$51</c:f>
              <c:numCache>
                <c:formatCode>#,##0</c:formatCode>
                <c:ptCount val="46"/>
                <c:pt idx="0">
                  <c:v>1175</c:v>
                </c:pt>
                <c:pt idx="1">
                  <c:v>818</c:v>
                </c:pt>
                <c:pt idx="2">
                  <c:v>511</c:v>
                </c:pt>
                <c:pt idx="3">
                  <c:v>463</c:v>
                </c:pt>
                <c:pt idx="4">
                  <c:v>350</c:v>
                </c:pt>
                <c:pt idx="5">
                  <c:v>318</c:v>
                </c:pt>
                <c:pt idx="6">
                  <c:v>302</c:v>
                </c:pt>
                <c:pt idx="7">
                  <c:v>292</c:v>
                </c:pt>
                <c:pt idx="8">
                  <c:v>271</c:v>
                </c:pt>
                <c:pt idx="9">
                  <c:v>270</c:v>
                </c:pt>
                <c:pt idx="10">
                  <c:v>256</c:v>
                </c:pt>
                <c:pt idx="11">
                  <c:v>251</c:v>
                </c:pt>
                <c:pt idx="12">
                  <c:v>245</c:v>
                </c:pt>
                <c:pt idx="13">
                  <c:v>237</c:v>
                </c:pt>
                <c:pt idx="14">
                  <c:v>236</c:v>
                </c:pt>
                <c:pt idx="15">
                  <c:v>223</c:v>
                </c:pt>
                <c:pt idx="16">
                  <c:v>211</c:v>
                </c:pt>
                <c:pt idx="17">
                  <c:v>210</c:v>
                </c:pt>
                <c:pt idx="18">
                  <c:v>184</c:v>
                </c:pt>
                <c:pt idx="19">
                  <c:v>160</c:v>
                </c:pt>
                <c:pt idx="20">
                  <c:v>147</c:v>
                </c:pt>
                <c:pt idx="21">
                  <c:v>146</c:v>
                </c:pt>
                <c:pt idx="22">
                  <c:v>113</c:v>
                </c:pt>
                <c:pt idx="23">
                  <c:v>113</c:v>
                </c:pt>
                <c:pt idx="24">
                  <c:v>102</c:v>
                </c:pt>
                <c:pt idx="25">
                  <c:v>97</c:v>
                </c:pt>
                <c:pt idx="26">
                  <c:v>92</c:v>
                </c:pt>
                <c:pt idx="27">
                  <c:v>70</c:v>
                </c:pt>
                <c:pt idx="28">
                  <c:v>65</c:v>
                </c:pt>
                <c:pt idx="29">
                  <c:v>63</c:v>
                </c:pt>
                <c:pt idx="30">
                  <c:v>61</c:v>
                </c:pt>
                <c:pt idx="31">
                  <c:v>57</c:v>
                </c:pt>
                <c:pt idx="32">
                  <c:v>55</c:v>
                </c:pt>
                <c:pt idx="33">
                  <c:v>50</c:v>
                </c:pt>
                <c:pt idx="34">
                  <c:v>46</c:v>
                </c:pt>
                <c:pt idx="35" formatCode="General">
                  <c:v>44</c:v>
                </c:pt>
                <c:pt idx="36">
                  <c:v>40</c:v>
                </c:pt>
                <c:pt idx="37" formatCode="General">
                  <c:v>40</c:v>
                </c:pt>
                <c:pt idx="38">
                  <c:v>37</c:v>
                </c:pt>
                <c:pt idx="39">
                  <c:v>33</c:v>
                </c:pt>
                <c:pt idx="40">
                  <c:v>32</c:v>
                </c:pt>
                <c:pt idx="41">
                  <c:v>32</c:v>
                </c:pt>
                <c:pt idx="42" formatCode="General">
                  <c:v>32</c:v>
                </c:pt>
                <c:pt idx="43">
                  <c:v>18</c:v>
                </c:pt>
                <c:pt idx="44" formatCode="General">
                  <c:v>10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C-42E1-8C64-8F4BD06AC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8784895"/>
        <c:axId val="369730607"/>
      </c:barChart>
      <c:catAx>
        <c:axId val="3687848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69730607"/>
        <c:crosses val="autoZero"/>
        <c:auto val="1"/>
        <c:lblAlgn val="ctr"/>
        <c:lblOffset val="100"/>
        <c:noMultiLvlLbl val="0"/>
      </c:catAx>
      <c:valAx>
        <c:axId val="369730607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6878489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4.7995060464004115E-3"/>
                  <c:y val="-6.20767530933234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6D-411C-96ED-CEB635C83109}"/>
                </c:ext>
              </c:extLst>
            </c:dLbl>
            <c:dLbl>
              <c:idx val="1"/>
              <c:layout>
                <c:manualLayout>
                  <c:x val="0.19682582403394347"/>
                  <c:y val="-0.2949021151227985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D-411C-96ED-CEB635C83109}"/>
                </c:ext>
              </c:extLst>
            </c:dLbl>
            <c:dLbl>
              <c:idx val="2"/>
              <c:layout>
                <c:manualLayout>
                  <c:x val="-6.5840226100599919E-2"/>
                  <c:y val="-5.01942430318980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D-411C-96ED-CEB635C83109}"/>
                </c:ext>
              </c:extLst>
            </c:dLbl>
            <c:dLbl>
              <c:idx val="3"/>
              <c:layout>
                <c:manualLayout>
                  <c:x val="2.6418492469773458E-2"/>
                  <c:y val="-9.937757251841879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6D-411C-96ED-CEB635C8310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PPPAMFSJ_GRA_PAG_16!$A$6:$A$9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PPPAMFSJ_GRA_PAG_16!$B$6:$B$9</c:f>
              <c:numCache>
                <c:formatCode>#,##0</c:formatCode>
                <c:ptCount val="4"/>
                <c:pt idx="0">
                  <c:v>2376</c:v>
                </c:pt>
                <c:pt idx="1">
                  <c:v>5366</c:v>
                </c:pt>
                <c:pt idx="2">
                  <c:v>308</c:v>
                </c:pt>
                <c:pt idx="3">
                  <c:v>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1BD-B5EF-F33C4B989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041549295774648"/>
          <c:y val="0.21226341463414636"/>
          <c:w val="0.8002408450704227"/>
          <c:h val="0.7221634146341463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29A-4B91-A2F4-E519BB1ECC01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C29A-4B91-A2F4-E519BB1ECC01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6B4B-4253-A0A0-0D5897A5F4FD}"/>
              </c:ext>
            </c:extLst>
          </c:dPt>
          <c:dLbls>
            <c:dLbl>
              <c:idx val="0"/>
              <c:layout>
                <c:manualLayout>
                  <c:x val="-0.21545798272840935"/>
                  <c:y val="8.021456331992965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Patalogías</a:t>
                    </a:r>
                    <a:r>
                      <a:rPr lang="en-US" baseline="0"/>
                      <a:t>
</a:t>
                    </a:r>
                    <a:fld id="{3FAE3333-A8E8-4676-941C-F275EEB64A17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53.90%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29A-4B91-A2F4-E519BB1ECC01}"/>
                </c:ext>
              </c:extLst>
            </c:dLbl>
            <c:dLbl>
              <c:idx val="1"/>
              <c:layout>
                <c:manualLayout>
                  <c:x val="0.15977273798858974"/>
                  <c:y val="-0.2549869564176818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9A-4B91-A2F4-E519BB1ECC01}"/>
                </c:ext>
              </c:extLst>
            </c:dLbl>
            <c:dLbl>
              <c:idx val="2"/>
              <c:layout>
                <c:manualLayout>
                  <c:x val="-2.831999733742336E-2"/>
                  <c:y val="-0.1224926884139482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4B-4253-A0A0-0D5897A5F4FD}"/>
                </c:ext>
              </c:extLst>
            </c:dLbl>
            <c:dLbl>
              <c:idx val="3"/>
              <c:layout>
                <c:manualLayout>
                  <c:x val="-7.0072963812317063E-2"/>
                  <c:y val="-6.053969356401828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4B-4253-A0A0-0D5897A5F4FD}"/>
                </c:ext>
              </c:extLst>
            </c:dLbl>
            <c:dLbl>
              <c:idx val="4"/>
              <c:layout>
                <c:manualLayout>
                  <c:x val="2.8964136916012854E-2"/>
                  <c:y val="-9.833036677928608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4B-4253-A0A0-0D5897A5F4FD}"/>
                </c:ext>
              </c:extLst>
            </c:dLbl>
            <c:dLbl>
              <c:idx val="5"/>
              <c:layout>
                <c:manualLayout>
                  <c:x val="0.13869343602839893"/>
                  <c:y val="-4.327083044900650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4B-4253-A0A0-0D5897A5F4F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TDPPP_GRA_PAG_19!$A$6:$A$11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TDPPP_GRA_PAG_19!$B$6:$B$11</c:f>
              <c:numCache>
                <c:formatCode>#,##0</c:formatCode>
                <c:ptCount val="6"/>
                <c:pt idx="0">
                  <c:v>14861</c:v>
                </c:pt>
                <c:pt idx="1">
                  <c:v>6543</c:v>
                </c:pt>
                <c:pt idx="2">
                  <c:v>5524</c:v>
                </c:pt>
                <c:pt idx="3" formatCode="General">
                  <c:v>485</c:v>
                </c:pt>
                <c:pt idx="4" formatCode="General">
                  <c:v>103</c:v>
                </c:pt>
                <c:pt idx="5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9A-4B91-A2F4-E519BB1EC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6.wdp"/><Relationship Id="rId18" Type="http://schemas.openxmlformats.org/officeDocument/2006/relationships/image" Target="../media/image10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image" Target="../media/image7.png"/><Relationship Id="rId17" Type="http://schemas.microsoft.com/office/2007/relationships/hdphoto" Target="../media/hdphoto8.wdp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microsoft.com/office/2007/relationships/hdphoto" Target="../media/hdphoto5.wdp"/><Relationship Id="rId5" Type="http://schemas.microsoft.com/office/2007/relationships/hdphoto" Target="../media/hdphoto2.wdp"/><Relationship Id="rId15" Type="http://schemas.microsoft.com/office/2007/relationships/hdphoto" Target="../media/hdphoto7.wdp"/><Relationship Id="rId10" Type="http://schemas.openxmlformats.org/officeDocument/2006/relationships/image" Target="../media/image6.png"/><Relationship Id="rId19" Type="http://schemas.microsoft.com/office/2007/relationships/hdphoto" Target="../media/hdphoto9.wdp"/><Relationship Id="rId4" Type="http://schemas.openxmlformats.org/officeDocument/2006/relationships/image" Target="../media/image3.png"/><Relationship Id="rId9" Type="http://schemas.microsoft.com/office/2007/relationships/hdphoto" Target="../media/hdphoto4.wdp"/><Relationship Id="rId14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9</xdr:col>
      <xdr:colOff>819150</xdr:colOff>
      <xdr:row>24</xdr:row>
      <xdr:rowOff>180975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/>
        <a:stretch/>
      </xdr:blipFill>
      <xdr:spPr>
        <a:xfrm>
          <a:off x="0" y="304800"/>
          <a:ext cx="8172450" cy="58197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16</xdr:row>
      <xdr:rowOff>152400</xdr:rowOff>
    </xdr:from>
    <xdr:to>
      <xdr:col>9</xdr:col>
      <xdr:colOff>361950</xdr:colOff>
      <xdr:row>19</xdr:row>
      <xdr:rowOff>57150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7675" y="411480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SEPTIEMBRE 2023</a:t>
          </a:r>
        </a:p>
      </xdr:txBody>
    </xdr:sp>
    <xdr:clientData/>
  </xdr:twoCellAnchor>
  <xdr:twoCellAnchor editAs="oneCell">
    <xdr:from>
      <xdr:col>0</xdr:col>
      <xdr:colOff>466726</xdr:colOff>
      <xdr:row>22</xdr:row>
      <xdr:rowOff>133350</xdr:rowOff>
    </xdr:from>
    <xdr:to>
      <xdr:col>1</xdr:col>
      <xdr:colOff>342901</xdr:colOff>
      <xdr:row>24</xdr:row>
      <xdr:rowOff>163307</xdr:rowOff>
    </xdr:to>
    <xdr:pic>
      <xdr:nvPicPr>
        <xdr:cNvPr id="26" name="1 Imagen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5581650"/>
          <a:ext cx="723900" cy="52525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22</xdr:row>
      <xdr:rowOff>95250</xdr:rowOff>
    </xdr:from>
    <xdr:to>
      <xdr:col>2</xdr:col>
      <xdr:colOff>179321</xdr:colOff>
      <xdr:row>24</xdr:row>
      <xdr:rowOff>142875</xdr:rowOff>
    </xdr:to>
    <xdr:pic>
      <xdr:nvPicPr>
        <xdr:cNvPr id="27" name="14 Image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ChalkSketc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543550"/>
          <a:ext cx="531746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22</xdr:row>
      <xdr:rowOff>152401</xdr:rowOff>
    </xdr:from>
    <xdr:to>
      <xdr:col>3</xdr:col>
      <xdr:colOff>412532</xdr:colOff>
      <xdr:row>24</xdr:row>
      <xdr:rowOff>190501</xdr:rowOff>
    </xdr:to>
    <xdr:pic>
      <xdr:nvPicPr>
        <xdr:cNvPr id="28" name="13 Imagen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artisticFilmGrain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5600701"/>
          <a:ext cx="974507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22</xdr:row>
      <xdr:rowOff>247649</xdr:rowOff>
    </xdr:from>
    <xdr:to>
      <xdr:col>4</xdr:col>
      <xdr:colOff>533403</xdr:colOff>
      <xdr:row>24</xdr:row>
      <xdr:rowOff>76200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artisticMarker/>
                  </a14:imgEffect>
                  <a14:imgEffect>
                    <a14:colorTemperature colorTemp="7200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5695949"/>
          <a:ext cx="809628" cy="323851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800101</xdr:colOff>
      <xdr:row>23</xdr:row>
      <xdr:rowOff>9525</xdr:rowOff>
    </xdr:from>
    <xdr:to>
      <xdr:col>5</xdr:col>
      <xdr:colOff>257176</xdr:colOff>
      <xdr:row>24</xdr:row>
      <xdr:rowOff>77434</xdr:rowOff>
    </xdr:to>
    <xdr:pic>
      <xdr:nvPicPr>
        <xdr:cNvPr id="35" name="7 Imagen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artisticPencilSketch/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5705475"/>
          <a:ext cx="304800" cy="315559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22</xdr:row>
      <xdr:rowOff>190500</xdr:rowOff>
    </xdr:from>
    <xdr:to>
      <xdr:col>6</xdr:col>
      <xdr:colOff>100841</xdr:colOff>
      <xdr:row>24</xdr:row>
      <xdr:rowOff>66675</xdr:rowOff>
    </xdr:to>
    <xdr:pic>
      <xdr:nvPicPr>
        <xdr:cNvPr id="38" name="3 Imagen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artisticPencilGrayscale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5638800"/>
          <a:ext cx="424690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22</xdr:row>
      <xdr:rowOff>209550</xdr:rowOff>
    </xdr:from>
    <xdr:to>
      <xdr:col>7</xdr:col>
      <xdr:colOff>305370</xdr:colOff>
      <xdr:row>24</xdr:row>
      <xdr:rowOff>85725</xdr:rowOff>
    </xdr:to>
    <xdr:pic>
      <xdr:nvPicPr>
        <xdr:cNvPr id="40" name="6 Image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5657850"/>
          <a:ext cx="791145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22</xdr:row>
      <xdr:rowOff>189753</xdr:rowOff>
    </xdr:from>
    <xdr:to>
      <xdr:col>8</xdr:col>
      <xdr:colOff>661263</xdr:colOff>
      <xdr:row>24</xdr:row>
      <xdr:rowOff>133351</xdr:rowOff>
    </xdr:to>
    <xdr:pic>
      <xdr:nvPicPr>
        <xdr:cNvPr id="41" name="11 Imagen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artisticPaintBrus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5638053"/>
          <a:ext cx="699363" cy="438898"/>
        </a:xfrm>
        <a:prstGeom prst="rect">
          <a:avLst/>
        </a:prstGeom>
      </xdr:spPr>
    </xdr:pic>
    <xdr:clientData/>
  </xdr:twoCellAnchor>
  <xdr:twoCellAnchor editAs="oneCell">
    <xdr:from>
      <xdr:col>8</xdr:col>
      <xdr:colOff>819313</xdr:colOff>
      <xdr:row>22</xdr:row>
      <xdr:rowOff>142876</xdr:rowOff>
    </xdr:from>
    <xdr:to>
      <xdr:col>9</xdr:col>
      <xdr:colOff>347373</xdr:colOff>
      <xdr:row>24</xdr:row>
      <xdr:rowOff>76200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7324888" y="5591176"/>
          <a:ext cx="375785" cy="428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174625</xdr:colOff>
      <xdr:row>4</xdr:row>
      <xdr:rowOff>117475</xdr:rowOff>
    </xdr:from>
    <xdr:to>
      <xdr:col>12</xdr:col>
      <xdr:colOff>600075</xdr:colOff>
      <xdr:row>31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ABA6AC2-5B40-89E9-9E81-E1BABDEFCF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4F04C6E-970D-A87C-0EC1-296DDA54DF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D8D563-3CDA-9EF0-A03C-7167160C11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EFE8C30-6D20-96DB-790C-CA376099C5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C51C097-660B-0C9B-6278-6B9C35C851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BE60A2B-ACE1-E02F-6D03-13E163774F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D8A1C18-70DD-217A-609B-F1058D24AE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3</xdr:row>
      <xdr:rowOff>115234</xdr:rowOff>
    </xdr:from>
    <xdr:to>
      <xdr:col>12</xdr:col>
      <xdr:colOff>384362</xdr:colOff>
      <xdr:row>94</xdr:row>
      <xdr:rowOff>85538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4E11CE-49E4-CF09-AAA5-C5D4EF919D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6350</xdr:rowOff>
    </xdr:from>
    <xdr:to>
      <xdr:col>12</xdr:col>
      <xdr:colOff>615950</xdr:colOff>
      <xdr:row>30</xdr:row>
      <xdr:rowOff>69850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049AAA2-5EBD-F6CE-523B-EE1E0A22EE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345015</xdr:colOff>
      <xdr:row>2</xdr:row>
      <xdr:rowOff>107949</xdr:rowOff>
    </xdr:from>
    <xdr:to>
      <xdr:col>11</xdr:col>
      <xdr:colOff>254000</xdr:colOff>
      <xdr:row>24</xdr:row>
      <xdr:rowOff>105833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BFAF768-5773-413C-9EB5-B9A21FF5F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171448</xdr:colOff>
      <xdr:row>4</xdr:row>
      <xdr:rowOff>21167</xdr:rowOff>
    </xdr:from>
    <xdr:to>
      <xdr:col>11</xdr:col>
      <xdr:colOff>95250</xdr:colOff>
      <xdr:row>23</xdr:row>
      <xdr:rowOff>211666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FB6206-ADA3-43C5-B74A-6E97C1345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118534</xdr:colOff>
      <xdr:row>4</xdr:row>
      <xdr:rowOff>67235</xdr:rowOff>
    </xdr:from>
    <xdr:to>
      <xdr:col>12</xdr:col>
      <xdr:colOff>448235</xdr:colOff>
      <xdr:row>54</xdr:row>
      <xdr:rowOff>81492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F4C77B7-8576-41C3-92F2-FD7CBBB80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87190</xdr:colOff>
      <xdr:row>3</xdr:row>
      <xdr:rowOff>77737</xdr:rowOff>
    </xdr:from>
    <xdr:to>
      <xdr:col>12</xdr:col>
      <xdr:colOff>186210</xdr:colOff>
      <xdr:row>31</xdr:row>
      <xdr:rowOff>35249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03A52FC-ABB3-4173-92C1-337DCA230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761999</xdr:colOff>
      <xdr:row>3</xdr:row>
      <xdr:rowOff>59528</xdr:rowOff>
    </xdr:from>
    <xdr:to>
      <xdr:col>15</xdr:col>
      <xdr:colOff>493825</xdr:colOff>
      <xdr:row>50</xdr:row>
      <xdr:rowOff>137769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8BA7081-988A-419A-9627-44C7C16A7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201706</xdr:colOff>
      <xdr:row>3</xdr:row>
      <xdr:rowOff>78441</xdr:rowOff>
    </xdr:from>
    <xdr:to>
      <xdr:col>12</xdr:col>
      <xdr:colOff>563656</xdr:colOff>
      <xdr:row>93</xdr:row>
      <xdr:rowOff>270809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F394319-896C-6910-C840-8835FD50F0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201706</xdr:colOff>
      <xdr:row>2</xdr:row>
      <xdr:rowOff>143995</xdr:rowOff>
    </xdr:from>
    <xdr:to>
      <xdr:col>12</xdr:col>
      <xdr:colOff>563656</xdr:colOff>
      <xdr:row>93</xdr:row>
      <xdr:rowOff>202266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22329D-E14C-EF38-65F2-AD78CC57FA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134471</xdr:rowOff>
    </xdr:from>
    <xdr:to>
      <xdr:col>12</xdr:col>
      <xdr:colOff>179295</xdr:colOff>
      <xdr:row>30</xdr:row>
      <xdr:rowOff>180787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464CF45-8E15-CD84-14CC-E4FDB5F41C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A4CDA8-F414-181C-0C64-4970A6FABC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639109</xdr:colOff>
      <xdr:row>7</xdr:row>
      <xdr:rowOff>179295</xdr:rowOff>
    </xdr:from>
    <xdr:to>
      <xdr:col>12</xdr:col>
      <xdr:colOff>638735</xdr:colOff>
      <xdr:row>34</xdr:row>
      <xdr:rowOff>143436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8404A23-8F12-092E-1EB6-6A4218288C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196850</xdr:rowOff>
    </xdr:from>
    <xdr:to>
      <xdr:col>12</xdr:col>
      <xdr:colOff>552450</xdr:colOff>
      <xdr:row>94</xdr:row>
      <xdr:rowOff>111125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D25B20B-DC9B-1AED-8B50-35D159D384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22413</xdr:rowOff>
    </xdr:from>
    <xdr:to>
      <xdr:col>12</xdr:col>
      <xdr:colOff>454025</xdr:colOff>
      <xdr:row>31</xdr:row>
      <xdr:rowOff>111126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33E0645-1A9B-CA40-BB35-B30EDED153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185254</xdr:rowOff>
    </xdr:from>
    <xdr:to>
      <xdr:col>12</xdr:col>
      <xdr:colOff>361950</xdr:colOff>
      <xdr:row>93</xdr:row>
      <xdr:rowOff>83792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CF940AA-02B0-02A8-7BE4-0C49F60F5B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152400</xdr:rowOff>
    </xdr:from>
    <xdr:to>
      <xdr:col>12</xdr:col>
      <xdr:colOff>552450</xdr:colOff>
      <xdr:row>95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B88BDA-1AAA-B3B2-CA02-0B71B628AE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D3E3BA2-7F98-942D-C833-3911156A0F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178594</xdr:colOff>
      <xdr:row>4</xdr:row>
      <xdr:rowOff>8731</xdr:rowOff>
    </xdr:from>
    <xdr:to>
      <xdr:col>12</xdr:col>
      <xdr:colOff>565944</xdr:colOff>
      <xdr:row>31</xdr:row>
      <xdr:rowOff>72231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49276A9-3283-AD57-EB04-A3301D166F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34925</xdr:rowOff>
    </xdr:from>
    <xdr:to>
      <xdr:col>12</xdr:col>
      <xdr:colOff>514350</xdr:colOff>
      <xdr:row>94</xdr:row>
      <xdr:rowOff>149225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5A9E84E-3DF7-6C06-40F2-6445EE8F9F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88339</xdr:rowOff>
    </xdr:from>
    <xdr:to>
      <xdr:col>12</xdr:col>
      <xdr:colOff>384549</xdr:colOff>
      <xdr:row>32</xdr:row>
      <xdr:rowOff>151839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4883E34-88B4-25D2-D089-64BB02D0F0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nio\POBLACION%20CTV%2025%20FEB%202002%20(277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lio\POBLACION%20CTV%2025%20FEB%202002%20(277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MENORES\CUADERNO%20MENSUAL%20DE%20MENORES\menores%20marzo\POBLACION%20CTV%2025%20FEB%202002%20(277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rs\vol1\INFORMA\ESTADI\CUADERNO\REGIONES\ACTUAL\REG_FE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CUADERNO\Estad&#237;stico\CUADERNO%20ESTADISTICO%202010\SEPTIEMBRE%202010\CUADERNO%20POBLACI&#211;N%20PENITENCIARIA%20(SEPTIEMBRE%202010).xls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3\Febrero\2%20Cuaderno%20Vulnerable\Menores_2023.xlsx" TargetMode="External"/><Relationship Id="rId1" Type="http://schemas.openxmlformats.org/officeDocument/2006/relationships/externalLinkPath" Target="file:///\\10.238.199.22\dansep-estad\2023\Febrero\2%20Cuaderno%20Vulnerable\Menores_2023.xlsx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Abril\2%20Cuaderno%20Vulnerable\Menores_2023.xlsx" TargetMode="External"/><Relationship Id="rId1" Type="http://schemas.openxmlformats.org/officeDocument/2006/relationships/externalLinkPath" Target="file:///\\10.238.199.22\dansep-estad\2023\Abril\2%20Cuaderno%20Vulnerable\Menores_202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Documents%20and%20Settings\OPTIPLEX\Escritorio\Ene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CONY\CONY\ESTADISTICAS%20DE%20SITUACI&#211;N%20JUR&#205;DICA\ENERO%202011\Documents%20and%20Settings\Arvizu\Escritorio\BASE%20DE%20CEFERESOS%202010\CEFERESO%20N&#176;1%20ALTIPLANO\ALTIPLANO%20FEBRERO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matividad\documentos\ESTADISTICA%20Y%20EVALUACION\10.5.2%20ESTAD&#205;STICA%20DE%20POBLACI&#211;N\SEPTIEMBRE\varios\BASE%20DE%20DATOS%20SEPTIEMBRE%202009\BD%20SEPT.%202009%20ACTUALIZADA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3\06%20Junio\5%20Informacion%20Complementaria\Menores_06_2023.xlsx" TargetMode="External"/><Relationship Id="rId1" Type="http://schemas.openxmlformats.org/officeDocument/2006/relationships/externalLinkPath" Target="file:///\\10.238.199.22\dansep-estad\2023\06%20Junio\5%20Informacion%20Complementaria\Menores_06_202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dansep-estad\2022\10%20Octubre\2%20Cuaderno%20Vulnerable\Menores_10_2022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09%20Septiembre\5%20Informacion%20Complementaria\Menores_2023.xlsx" TargetMode="External"/><Relationship Id="rId1" Type="http://schemas.openxmlformats.org/officeDocument/2006/relationships/externalLinkPath" Target="file:///\\10.238.199.22\dansep-estad\2023\09%20Septiembre\5%20Informacion%20Complementaria\Menores_20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09%20Septiembre\5%20Informacion%20Complementaria\LGBTTI_2023.xlsx" TargetMode="External"/><Relationship Id="rId1" Type="http://schemas.openxmlformats.org/officeDocument/2006/relationships/externalLinkPath" Target="file:///\\10.238.199.22\dansep-estad\2023\09%20Septiembre\5%20Informacion%20Complementaria\LGBTTI_20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3\06%20Junio\5%20Informacion%20Complementaria\LGBTTI_06_2023.xlsx" TargetMode="External"/><Relationship Id="rId1" Type="http://schemas.openxmlformats.org/officeDocument/2006/relationships/externalLinkPath" Target="file:///\\10.238.199.22\dansep-estad\2023\06%20Junio\5%20Informacion%20Complementaria\LGBTTI_06_202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INFORMA\ESTADI\CUADERNO\ESTABLE\ACTUAL\EST_EN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LOGO_NUEVO"/>
      <sheetName val="POBLACION_2002"/>
      <sheetName val="EGRESOS_2002"/>
      <sheetName val="ESPECIAL_2"/>
      <sheetName val="FORMA__OK"/>
      <sheetName val="CUADRO_INGRESOS_TRTAMIENTO"/>
      <sheetName val="CUADRO_INGRESOS_CONSEJO"/>
      <sheetName val="GRAFICA_TRATAMIENTO"/>
      <sheetName val="GRAFICA_CONSEJO"/>
      <sheetName val="GRAFICA_FUERO"/>
      <sheetName val="20_años"/>
      <sheetName val="19_años"/>
      <sheetName val="18_años"/>
      <sheetName val="17_años"/>
      <sheetName val="16_años"/>
      <sheetName val="15_años"/>
      <sheetName val="14_años"/>
      <sheetName val="reg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ón"/>
      <sheetName val="#¡REF"/>
    </sheetNames>
    <sheetDataSet>
      <sheetData sheetId="0" refreshError="1">
        <row r="5">
          <cell r="A5" t="str">
            <v xml:space="preserve">CAPACIDAD, SOBREPOBLACION Y POBLACION SEGUN FUERO, </v>
          </cell>
        </row>
        <row r="6">
          <cell r="A6" t="str">
            <v>SITUACION JURIDICA Y SEXO POR ENTIDAD FEDERATIVA Y CENTRO</v>
          </cell>
        </row>
        <row r="7">
          <cell r="A7" t="str">
            <v>ENERO DE 1996</v>
          </cell>
        </row>
        <row r="8">
          <cell r="A8" t="str">
            <v>REGION  I</v>
          </cell>
        </row>
        <row r="9">
          <cell r="A9" t="str">
            <v>Concepto</v>
          </cell>
          <cell r="D9" t="str">
            <v>Sobre</v>
          </cell>
          <cell r="F9" t="str">
            <v>Sobre</v>
          </cell>
          <cell r="H9" t="str">
            <v>Población</v>
          </cell>
          <cell r="J9" t="str">
            <v>FUERO FEDERAL</v>
          </cell>
        </row>
        <row r="10">
          <cell r="A10" t="str">
            <v xml:space="preserve">Estado y </v>
          </cell>
          <cell r="B10" t="str">
            <v>Capa-</v>
          </cell>
          <cell r="D10" t="str">
            <v>población</v>
          </cell>
          <cell r="F10" t="str">
            <v>población</v>
          </cell>
          <cell r="H10" t="str">
            <v>Total</v>
          </cell>
          <cell r="J10" t="str">
            <v>Procesados</v>
          </cell>
          <cell r="P10" t="str">
            <v xml:space="preserve"> Sentenciados</v>
          </cell>
          <cell r="V10" t="str">
            <v xml:space="preserve"> </v>
          </cell>
          <cell r="X10" t="str">
            <v>% Respecto a la</v>
          </cell>
        </row>
        <row r="11">
          <cell r="A11" t="str">
            <v>Centro</v>
          </cell>
          <cell r="B11" t="str">
            <v>cidad</v>
          </cell>
          <cell r="D11" t="str">
            <v>Absoluta</v>
          </cell>
          <cell r="F11" t="str">
            <v>Relativa %</v>
          </cell>
          <cell r="H11" t="str">
            <v>*</v>
          </cell>
          <cell r="J11" t="str">
            <v xml:space="preserve">  H</v>
          </cell>
          <cell r="L11" t="str">
            <v xml:space="preserve">    M  </v>
          </cell>
          <cell r="N11" t="str">
            <v>Subtotal</v>
          </cell>
          <cell r="P11" t="str">
            <v xml:space="preserve">     H </v>
          </cell>
          <cell r="R11" t="str">
            <v xml:space="preserve">   M  </v>
          </cell>
          <cell r="T11" t="str">
            <v>Subtotal</v>
          </cell>
          <cell r="V11" t="str">
            <v>Total</v>
          </cell>
          <cell r="X11" t="str">
            <v>Población Total</v>
          </cell>
        </row>
        <row r="12">
          <cell r="H12" t="str">
            <v xml:space="preserve"> </v>
          </cell>
        </row>
        <row r="13">
          <cell r="A13" t="str">
            <v>SONORA</v>
          </cell>
          <cell r="Y13" t="str">
            <v>%</v>
          </cell>
        </row>
        <row r="15">
          <cell r="A15" t="str">
            <v>Cereso Hermosillo</v>
          </cell>
          <cell r="Y15" t="str">
            <v>%</v>
          </cell>
        </row>
        <row r="16">
          <cell r="A16" t="str">
            <v>Cereso Ciudad Obregón</v>
          </cell>
          <cell r="Y16" t="str">
            <v>%</v>
          </cell>
        </row>
        <row r="17">
          <cell r="A17" t="str">
            <v>Cereso Nogales</v>
          </cell>
          <cell r="Y17" t="str">
            <v>%</v>
          </cell>
        </row>
        <row r="18">
          <cell r="A18" t="str">
            <v>Cereso San Luis Río Colorado</v>
          </cell>
          <cell r="Y18" t="str">
            <v>%</v>
          </cell>
        </row>
        <row r="19">
          <cell r="A19" t="str">
            <v>Cereso  Guaymas</v>
          </cell>
          <cell r="Y19" t="str">
            <v>%</v>
          </cell>
        </row>
        <row r="20">
          <cell r="A20" t="str">
            <v>Cereso Huatabampo</v>
          </cell>
          <cell r="Y20" t="str">
            <v>%</v>
          </cell>
        </row>
        <row r="21">
          <cell r="A21" t="str">
            <v>Cereso Caborca</v>
          </cell>
          <cell r="Y21" t="str">
            <v>%</v>
          </cell>
        </row>
        <row r="22">
          <cell r="A22" t="str">
            <v>Cárcel Municipal Navojoa</v>
          </cell>
          <cell r="Y22" t="str">
            <v>%</v>
          </cell>
        </row>
        <row r="23">
          <cell r="A23" t="str">
            <v>Cárcel Municipal Agua Prieta</v>
          </cell>
          <cell r="Y23" t="str">
            <v>%</v>
          </cell>
        </row>
        <row r="24">
          <cell r="A24" t="str">
            <v>Cereso Cananea</v>
          </cell>
          <cell r="Y24" t="str">
            <v>%</v>
          </cell>
        </row>
        <row r="25">
          <cell r="A25" t="str">
            <v>Cereso Cumpas</v>
          </cell>
          <cell r="Y25">
            <v>0</v>
          </cell>
        </row>
        <row r="26">
          <cell r="A26" t="str">
            <v>Cárcel Municipal Magdalena</v>
          </cell>
          <cell r="Y26">
            <v>0</v>
          </cell>
        </row>
        <row r="27">
          <cell r="A27" t="str">
            <v>Cárcel Municipal Alamos</v>
          </cell>
          <cell r="Y27">
            <v>0</v>
          </cell>
        </row>
        <row r="28">
          <cell r="A28" t="str">
            <v>Cárcel Municipal Puerto Peñasco</v>
          </cell>
          <cell r="Y28">
            <v>0</v>
          </cell>
        </row>
        <row r="29">
          <cell r="Y29">
            <v>0</v>
          </cell>
        </row>
        <row r="30">
          <cell r="A30" t="str">
            <v>BAJA CALIFORNIA</v>
          </cell>
          <cell r="Y30" t="str">
            <v>%</v>
          </cell>
        </row>
        <row r="31">
          <cell r="Y31">
            <v>0</v>
          </cell>
        </row>
        <row r="32">
          <cell r="A32" t="str">
            <v xml:space="preserve">Cereso la Mesa               </v>
          </cell>
          <cell r="Y32" t="str">
            <v>%</v>
          </cell>
        </row>
        <row r="33">
          <cell r="A33" t="str">
            <v xml:space="preserve">Cereso Mexicali             </v>
          </cell>
          <cell r="Y33" t="str">
            <v>%</v>
          </cell>
        </row>
        <row r="34">
          <cell r="A34" t="str">
            <v xml:space="preserve">Cereso Ensenada            </v>
          </cell>
          <cell r="Y34" t="str">
            <v>%</v>
          </cell>
        </row>
        <row r="35">
          <cell r="A35" t="str">
            <v xml:space="preserve">Cereso Tijuana              </v>
          </cell>
          <cell r="Y35" t="str">
            <v>%</v>
          </cell>
        </row>
        <row r="36">
          <cell r="Y36">
            <v>0</v>
          </cell>
        </row>
        <row r="37">
          <cell r="A37" t="str">
            <v>CHIHUAHUA</v>
          </cell>
          <cell r="Y37" t="str">
            <v>%</v>
          </cell>
        </row>
        <row r="38">
          <cell r="Y38" t="e">
            <v>#REF!</v>
          </cell>
        </row>
        <row r="39">
          <cell r="A39" t="str">
            <v>Cereso Juárez</v>
          </cell>
          <cell r="Y39" t="str">
            <v>%</v>
          </cell>
        </row>
        <row r="40">
          <cell r="A40" t="str">
            <v>Penitenciaría Chihuahua</v>
          </cell>
          <cell r="Y40" t="str">
            <v>%</v>
          </cell>
        </row>
        <row r="43">
          <cell r="Y43">
            <v>1</v>
          </cell>
        </row>
        <row r="45">
          <cell r="A45" t="str">
            <v>Cereso Cuauhtémoc</v>
          </cell>
          <cell r="Y45" t="str">
            <v>%</v>
          </cell>
        </row>
        <row r="46">
          <cell r="A46" t="str">
            <v>Cereso Guachochi</v>
          </cell>
          <cell r="Y46" t="str">
            <v>%</v>
          </cell>
        </row>
        <row r="47">
          <cell r="A47" t="str">
            <v>Cárcel Municipal Hidalgo del Parral</v>
          </cell>
          <cell r="Y47" t="str">
            <v>%</v>
          </cell>
        </row>
        <row r="48">
          <cell r="A48" t="str">
            <v>Cereso Guadalupe y Calvo</v>
          </cell>
          <cell r="Y48" t="str">
            <v>%</v>
          </cell>
        </row>
        <row r="49">
          <cell r="A49" t="str">
            <v>Cereso Nuevo Casas Grandes</v>
          </cell>
          <cell r="Y49" t="str">
            <v>%</v>
          </cell>
        </row>
        <row r="50">
          <cell r="A50" t="str">
            <v>Cárcel Municipal Delicias</v>
          </cell>
          <cell r="Y50" t="str">
            <v>%</v>
          </cell>
        </row>
        <row r="51">
          <cell r="A51" t="str">
            <v>Cereso Guerrero</v>
          </cell>
          <cell r="Y51" t="str">
            <v>%</v>
          </cell>
        </row>
        <row r="52">
          <cell r="A52" t="str">
            <v>Cárcel Municipal Chínipas</v>
          </cell>
        </row>
        <row r="53">
          <cell r="A53" t="str">
            <v>Cárcel Municipal Camargo</v>
          </cell>
          <cell r="Y53">
            <v>0</v>
          </cell>
        </row>
        <row r="54">
          <cell r="A54" t="str">
            <v>Cárcel Municipal Ojinaga</v>
          </cell>
          <cell r="Y54" t="e">
            <v>#REF!</v>
          </cell>
        </row>
        <row r="55">
          <cell r="A55" t="str">
            <v>Cárcel Municipal Jiménez</v>
          </cell>
          <cell r="Y55" t="e">
            <v>#REF!</v>
          </cell>
        </row>
        <row r="56">
          <cell r="A56" t="str">
            <v>Cárcel Municipal Ocampo</v>
          </cell>
          <cell r="Y56" t="e">
            <v>#REF!</v>
          </cell>
        </row>
        <row r="57">
          <cell r="Y57" t="e">
            <v>#REF!</v>
          </cell>
        </row>
        <row r="58">
          <cell r="A58" t="str">
            <v>BAJA CALIFORNIA SUR</v>
          </cell>
          <cell r="Y58" t="str">
            <v>%</v>
          </cell>
        </row>
        <row r="59">
          <cell r="Y59">
            <v>0</v>
          </cell>
        </row>
        <row r="60">
          <cell r="A60" t="str">
            <v>Cereso La Paz</v>
          </cell>
          <cell r="Y60" t="str">
            <v>%</v>
          </cell>
        </row>
        <row r="61">
          <cell r="A61" t="str">
            <v>Cereso Ciudad Constitución</v>
          </cell>
          <cell r="Y61" t="str">
            <v>%</v>
          </cell>
        </row>
        <row r="62">
          <cell r="A62" t="str">
            <v>Cereso Santa Rosalía</v>
          </cell>
          <cell r="Y62" t="str">
            <v>%</v>
          </cell>
        </row>
        <row r="63">
          <cell r="A63" t="str">
            <v>Cárcel Municipal San José del Cabo</v>
          </cell>
          <cell r="Y63">
            <v>0</v>
          </cell>
        </row>
        <row r="64">
          <cell r="Y64">
            <v>0</v>
          </cell>
        </row>
        <row r="65">
          <cell r="Y65" t="str">
            <v>%</v>
          </cell>
        </row>
        <row r="67">
          <cell r="Y67">
            <v>2</v>
          </cell>
        </row>
        <row r="69">
          <cell r="A69" t="str">
            <v>SINALOA</v>
          </cell>
          <cell r="Y69" t="str">
            <v>%</v>
          </cell>
        </row>
        <row r="70">
          <cell r="Y70">
            <v>0</v>
          </cell>
        </row>
        <row r="71">
          <cell r="A71" t="str">
            <v>Cereso Culiacán</v>
          </cell>
          <cell r="Y71" t="str">
            <v>%</v>
          </cell>
        </row>
        <row r="72">
          <cell r="A72" t="str">
            <v>Cereso Mazatlán</v>
          </cell>
          <cell r="Y72" t="str">
            <v>%</v>
          </cell>
        </row>
        <row r="73">
          <cell r="A73" t="str">
            <v>Cereso Los Mochis</v>
          </cell>
          <cell r="Y73" t="str">
            <v>%</v>
          </cell>
        </row>
        <row r="74">
          <cell r="A74" t="str">
            <v>Cárcel Municipal Guasave</v>
          </cell>
          <cell r="Y74" t="str">
            <v>%</v>
          </cell>
        </row>
        <row r="75">
          <cell r="A75" t="str">
            <v>Cárcel Municipal El Fuerte</v>
          </cell>
          <cell r="Y75" t="str">
            <v>%</v>
          </cell>
        </row>
        <row r="76">
          <cell r="A76" t="str">
            <v>Cárcel Municipal Guamúchil</v>
          </cell>
          <cell r="Y76" t="str">
            <v>%</v>
          </cell>
        </row>
        <row r="77">
          <cell r="A77" t="str">
            <v>Cárcel Municipal El Rosario</v>
          </cell>
          <cell r="Y77" t="str">
            <v>%</v>
          </cell>
        </row>
        <row r="78">
          <cell r="A78" t="str">
            <v>Cárcel Municipal Escuinapa</v>
          </cell>
          <cell r="Y78" t="str">
            <v>%</v>
          </cell>
        </row>
        <row r="79">
          <cell r="A79" t="str">
            <v>Cárcel Municipal Sinaloa</v>
          </cell>
        </row>
        <row r="80">
          <cell r="A80" t="str">
            <v>Cárcel Municipal Navolato</v>
          </cell>
          <cell r="Y80">
            <v>0</v>
          </cell>
        </row>
        <row r="81">
          <cell r="A81" t="str">
            <v>Cárcel Municipal Choix</v>
          </cell>
          <cell r="Y81">
            <v>0</v>
          </cell>
        </row>
        <row r="82">
          <cell r="A82" t="str">
            <v>Cárcel Municipal Angostura</v>
          </cell>
          <cell r="Y82">
            <v>0</v>
          </cell>
        </row>
        <row r="83">
          <cell r="A83" t="str">
            <v>Cárcel Municipal Elota</v>
          </cell>
          <cell r="Y83">
            <v>0</v>
          </cell>
        </row>
        <row r="84">
          <cell r="A84" t="str">
            <v>Cárcel Municipal Concordia</v>
          </cell>
          <cell r="Y84">
            <v>0</v>
          </cell>
        </row>
        <row r="85">
          <cell r="A85" t="str">
            <v>Cárcel Municipal San Ignacio</v>
          </cell>
          <cell r="Y85">
            <v>0</v>
          </cell>
        </row>
        <row r="86">
          <cell r="A86" t="str">
            <v>Cárcel Municipal Mocorito</v>
          </cell>
          <cell r="Y86">
            <v>0</v>
          </cell>
        </row>
        <row r="87">
          <cell r="A87" t="str">
            <v>Cárcel Municipal Cosalá</v>
          </cell>
          <cell r="Y87">
            <v>0</v>
          </cell>
        </row>
        <row r="88">
          <cell r="A88" t="str">
            <v>Cárcel Municipal Badiraguato</v>
          </cell>
          <cell r="Y88">
            <v>0</v>
          </cell>
        </row>
        <row r="89">
          <cell r="Y89">
            <v>0</v>
          </cell>
        </row>
        <row r="90">
          <cell r="A90" t="str">
            <v>NAYARIT</v>
          </cell>
          <cell r="Y90" t="str">
            <v>%</v>
          </cell>
        </row>
        <row r="91">
          <cell r="Y91">
            <v>0</v>
          </cell>
        </row>
        <row r="92">
          <cell r="A92" t="str">
            <v>Cereso Nayarit</v>
          </cell>
          <cell r="Y92" t="str">
            <v>%</v>
          </cell>
        </row>
        <row r="93">
          <cell r="A93" t="str">
            <v>Cárcel Municipal Santiago Ixcuintla</v>
          </cell>
        </row>
        <row r="94">
          <cell r="A94" t="str">
            <v>Cárcel Municipal Acaponeta</v>
          </cell>
          <cell r="Y94">
            <v>0</v>
          </cell>
        </row>
        <row r="95">
          <cell r="A95" t="str">
            <v>Cárcel Municipal Tuxpan</v>
          </cell>
          <cell r="Y95">
            <v>0</v>
          </cell>
        </row>
        <row r="96">
          <cell r="A96" t="str">
            <v>Cárcel Municipal Bahía de Banderas</v>
          </cell>
          <cell r="Y96">
            <v>0</v>
          </cell>
        </row>
        <row r="99">
          <cell r="Y99">
            <v>3</v>
          </cell>
        </row>
        <row r="101">
          <cell r="A101" t="str">
            <v>Cárcel Municipal Tecuala</v>
          </cell>
          <cell r="Y101">
            <v>0</v>
          </cell>
        </row>
        <row r="102">
          <cell r="A102" t="str">
            <v>Cárcel Municipal Compostela</v>
          </cell>
          <cell r="Y102">
            <v>0</v>
          </cell>
        </row>
        <row r="103">
          <cell r="A103" t="str">
            <v>Cárcel Municipal San Blas</v>
          </cell>
          <cell r="Y103">
            <v>0</v>
          </cell>
        </row>
        <row r="104">
          <cell r="A104" t="str">
            <v>Cárcel Municipal Ixtlán del Río</v>
          </cell>
          <cell r="Y104">
            <v>0</v>
          </cell>
        </row>
        <row r="105">
          <cell r="A105" t="str">
            <v>Cárcel Municipal Ahuacatlán</v>
          </cell>
          <cell r="Y105">
            <v>0</v>
          </cell>
        </row>
        <row r="106">
          <cell r="A106" t="str">
            <v>Cárcel Municipal El Ruiz</v>
          </cell>
          <cell r="Y106">
            <v>0</v>
          </cell>
        </row>
        <row r="107">
          <cell r="A107" t="str">
            <v>Cárcel Municipal Amutlán de Caña</v>
          </cell>
          <cell r="Y107">
            <v>0</v>
          </cell>
        </row>
        <row r="108">
          <cell r="A108" t="str">
            <v>Cárcel Municipal El Nayar</v>
          </cell>
          <cell r="Y108">
            <v>0</v>
          </cell>
        </row>
        <row r="109">
          <cell r="A109" t="str">
            <v>Cárcel Municipal Rosamorada</v>
          </cell>
          <cell r="Y109">
            <v>0</v>
          </cell>
        </row>
        <row r="110">
          <cell r="A110" t="str">
            <v>Cárcel Municipal Huajicori</v>
          </cell>
          <cell r="Y110">
            <v>0</v>
          </cell>
        </row>
        <row r="111">
          <cell r="A111" t="str">
            <v>Cárcel Municipal Jala</v>
          </cell>
          <cell r="Y111">
            <v>0</v>
          </cell>
        </row>
        <row r="112">
          <cell r="A112" t="str">
            <v>Cárcel Municipal Xalisco</v>
          </cell>
          <cell r="Y112" t="e">
            <v>#REF!</v>
          </cell>
        </row>
        <row r="113">
          <cell r="A113" t="str">
            <v>Cárcel Municipal La Yesca</v>
          </cell>
          <cell r="Y113" t="e">
            <v>#REF!</v>
          </cell>
        </row>
        <row r="114">
          <cell r="A114" t="str">
            <v>Cárcel Municipal San Pedro Lagunillas</v>
          </cell>
          <cell r="Y114" t="e">
            <v>#REF!</v>
          </cell>
        </row>
        <row r="115">
          <cell r="A115" t="str">
            <v>Cárcel Municipal Santa María del Oro</v>
          </cell>
          <cell r="Y115">
            <v>0</v>
          </cell>
        </row>
        <row r="116">
          <cell r="Y116">
            <v>0</v>
          </cell>
        </row>
        <row r="117">
          <cell r="A117" t="str">
            <v>DURANGO</v>
          </cell>
          <cell r="Y117" t="str">
            <v>%</v>
          </cell>
        </row>
        <row r="118">
          <cell r="Y118">
            <v>0</v>
          </cell>
        </row>
        <row r="119">
          <cell r="A119" t="str">
            <v>Cereso Durango</v>
          </cell>
          <cell r="Y119" t="str">
            <v>%</v>
          </cell>
        </row>
        <row r="120">
          <cell r="A120" t="str">
            <v>Cereso Gómez Palacio</v>
          </cell>
          <cell r="Y120" t="str">
            <v>%</v>
          </cell>
        </row>
        <row r="121">
          <cell r="A121" t="str">
            <v>Cárcel Municipal Santiago Papasquiaro</v>
          </cell>
          <cell r="Y121">
            <v>0</v>
          </cell>
        </row>
        <row r="122">
          <cell r="A122" t="str">
            <v>Cárcel Municipal Canatlán</v>
          </cell>
          <cell r="Y122">
            <v>0</v>
          </cell>
        </row>
        <row r="123">
          <cell r="A123" t="str">
            <v>Cárcel Municipal Cuencamé</v>
          </cell>
          <cell r="Y123">
            <v>0</v>
          </cell>
        </row>
        <row r="124">
          <cell r="A124" t="str">
            <v xml:space="preserve">Cárcel Municipal El Salto Pueblo Nuevo   </v>
          </cell>
          <cell r="Y124">
            <v>0</v>
          </cell>
        </row>
        <row r="125">
          <cell r="A125" t="str">
            <v>Cárcel Municipal Topia</v>
          </cell>
          <cell r="Y125">
            <v>0</v>
          </cell>
        </row>
        <row r="126">
          <cell r="A126" t="str">
            <v>Cárcel Municipal Santa María del Oro</v>
          </cell>
          <cell r="Y126">
            <v>0</v>
          </cell>
        </row>
        <row r="127">
          <cell r="A127" t="str">
            <v>Cárcel Municipal Nombre de Dios</v>
          </cell>
          <cell r="Y127">
            <v>0</v>
          </cell>
        </row>
        <row r="128">
          <cell r="A128" t="str">
            <v>Cárcel Municipal Nazas</v>
          </cell>
          <cell r="Y128">
            <v>0</v>
          </cell>
        </row>
        <row r="131">
          <cell r="Y131">
            <v>4</v>
          </cell>
        </row>
        <row r="133">
          <cell r="A133" t="str">
            <v>Cárcel Municipal Guadalupe Victoria</v>
          </cell>
          <cell r="Y133">
            <v>0</v>
          </cell>
        </row>
        <row r="134">
          <cell r="A134" t="str">
            <v>Cárcel Municipal San Juan del Río</v>
          </cell>
          <cell r="Y134">
            <v>0</v>
          </cell>
        </row>
        <row r="135">
          <cell r="Y135">
            <v>0</v>
          </cell>
        </row>
        <row r="136">
          <cell r="A136" t="str">
            <v>ZACATECAS</v>
          </cell>
          <cell r="Y136" t="str">
            <v>%</v>
          </cell>
        </row>
        <row r="137">
          <cell r="Y137">
            <v>0</v>
          </cell>
        </row>
        <row r="138">
          <cell r="A138" t="str">
            <v>Cereso Cieneguillas</v>
          </cell>
          <cell r="Y138" t="str">
            <v>%</v>
          </cell>
        </row>
        <row r="139">
          <cell r="A139" t="str">
            <v>Cereso Fresnillo</v>
          </cell>
          <cell r="Y139" t="str">
            <v>%</v>
          </cell>
        </row>
        <row r="140">
          <cell r="A140" t="str">
            <v>Cereso Sombrerete</v>
          </cell>
          <cell r="Y140" t="str">
            <v>%</v>
          </cell>
        </row>
        <row r="141">
          <cell r="A141" t="str">
            <v>Cárcel Distrital Ojo Caliente</v>
          </cell>
          <cell r="Y141" t="str">
            <v>%</v>
          </cell>
        </row>
        <row r="142">
          <cell r="A142" t="str">
            <v>Cárcel Distrital Jerez</v>
          </cell>
          <cell r="Y142" t="str">
            <v>%</v>
          </cell>
        </row>
        <row r="143">
          <cell r="A143" t="str">
            <v>Cereso  Río Grande</v>
          </cell>
          <cell r="Y143" t="str">
            <v>%</v>
          </cell>
        </row>
        <row r="144">
          <cell r="A144" t="str">
            <v>Cárcel Distrital Tlaltenango de Sánchez Román</v>
          </cell>
          <cell r="Y144">
            <v>0</v>
          </cell>
        </row>
        <row r="145">
          <cell r="A145" t="str">
            <v>Cárcel Distrital Calera</v>
          </cell>
          <cell r="Y145">
            <v>0</v>
          </cell>
        </row>
        <row r="146">
          <cell r="A146" t="str">
            <v>Cárcel Distrital Jalpa</v>
          </cell>
          <cell r="Y146">
            <v>0</v>
          </cell>
        </row>
        <row r="147">
          <cell r="A147" t="str">
            <v>Cereso Femenil Zacatecas</v>
          </cell>
          <cell r="Y147">
            <v>0</v>
          </cell>
        </row>
        <row r="148">
          <cell r="A148" t="str">
            <v>Cárcel Distrital Villanueva</v>
          </cell>
          <cell r="Y148">
            <v>0</v>
          </cell>
        </row>
        <row r="149">
          <cell r="A149" t="str">
            <v>Cárcel Distrital Valparaíso</v>
          </cell>
          <cell r="Y149">
            <v>0</v>
          </cell>
        </row>
        <row r="150">
          <cell r="A150" t="str">
            <v>Cárcel Distrital Pinos</v>
          </cell>
          <cell r="Y150">
            <v>0</v>
          </cell>
        </row>
        <row r="151">
          <cell r="A151" t="str">
            <v>Cárcel Distrital Concepción del Oro</v>
          </cell>
          <cell r="Y151" t="e">
            <v>#REF!</v>
          </cell>
        </row>
        <row r="152">
          <cell r="A152" t="str">
            <v>Cárcel Distrital Loreto</v>
          </cell>
          <cell r="Y152" t="e">
            <v>#REF!</v>
          </cell>
        </row>
        <row r="153">
          <cell r="A153" t="str">
            <v>Cárcel Distrital Nochistlán de Mejía</v>
          </cell>
          <cell r="Y153" t="e">
            <v>#REF!</v>
          </cell>
        </row>
        <row r="154">
          <cell r="A154" t="str">
            <v>Cárcel Distrital Teúl de González Ortega</v>
          </cell>
          <cell r="Y154">
            <v>0</v>
          </cell>
        </row>
        <row r="155">
          <cell r="A155" t="str">
            <v>Cárcel Distrital Juchipila</v>
          </cell>
          <cell r="Y155">
            <v>0</v>
          </cell>
        </row>
        <row r="156">
          <cell r="Y156">
            <v>0</v>
          </cell>
        </row>
        <row r="157">
          <cell r="Y157" t="str">
            <v>%</v>
          </cell>
        </row>
        <row r="158">
          <cell r="Y158">
            <v>0</v>
          </cell>
        </row>
        <row r="159">
          <cell r="Y159">
            <v>5</v>
          </cell>
        </row>
        <row r="161">
          <cell r="A161" t="str">
            <v>TAMAULIPAS</v>
          </cell>
          <cell r="Y161" t="str">
            <v>%</v>
          </cell>
        </row>
        <row r="162">
          <cell r="Y162">
            <v>0</v>
          </cell>
        </row>
        <row r="163">
          <cell r="A163" t="str">
            <v xml:space="preserve">Cereso Reynosa </v>
          </cell>
          <cell r="Y163" t="str">
            <v>%</v>
          </cell>
        </row>
        <row r="164">
          <cell r="A164" t="str">
            <v>Cereso Matamoros 2</v>
          </cell>
          <cell r="Y164" t="str">
            <v>%</v>
          </cell>
        </row>
        <row r="165">
          <cell r="A165" t="str">
            <v>Cereso Nuevo Laredo 1</v>
          </cell>
          <cell r="Y165" t="str">
            <v>%</v>
          </cell>
        </row>
        <row r="166">
          <cell r="A166" t="str">
            <v>Cereso Ciudad Victoria</v>
          </cell>
          <cell r="Y166" t="str">
            <v>%</v>
          </cell>
        </row>
        <row r="167">
          <cell r="A167" t="str">
            <v>Cereso Matamoros 1</v>
          </cell>
          <cell r="Y167" t="str">
            <v>%</v>
          </cell>
        </row>
        <row r="168">
          <cell r="A168" t="str">
            <v>Cereso Tampico</v>
          </cell>
          <cell r="Y168" t="str">
            <v>%</v>
          </cell>
        </row>
        <row r="169">
          <cell r="A169" t="str">
            <v>Cereso Ciudad Madero</v>
          </cell>
          <cell r="Y169" t="str">
            <v>%</v>
          </cell>
        </row>
        <row r="170">
          <cell r="A170" t="str">
            <v>Cereso Miguel Alemán</v>
          </cell>
          <cell r="Y170" t="str">
            <v>%</v>
          </cell>
        </row>
        <row r="171">
          <cell r="A171" t="str">
            <v>Cereso Nuevo Laredo 2</v>
          </cell>
          <cell r="Y171" t="str">
            <v>%</v>
          </cell>
        </row>
        <row r="172">
          <cell r="A172" t="str">
            <v>Cereso Ciudad Mante</v>
          </cell>
          <cell r="Y172" t="str">
            <v>%</v>
          </cell>
        </row>
        <row r="173">
          <cell r="A173" t="str">
            <v>Granja Abierta de R.S.</v>
          </cell>
          <cell r="Y173" t="str">
            <v>%</v>
          </cell>
        </row>
        <row r="174">
          <cell r="A174" t="str">
            <v>Cereso Tula</v>
          </cell>
          <cell r="Y174" t="str">
            <v>%</v>
          </cell>
        </row>
        <row r="175">
          <cell r="A175" t="str">
            <v>Cereso Xicoténcatl</v>
          </cell>
          <cell r="Y175">
            <v>0</v>
          </cell>
        </row>
        <row r="176">
          <cell r="Y176">
            <v>0</v>
          </cell>
        </row>
        <row r="177">
          <cell r="A177" t="str">
            <v>NUEVO  LEON</v>
          </cell>
          <cell r="Y177" t="str">
            <v>%</v>
          </cell>
        </row>
        <row r="178">
          <cell r="Y178">
            <v>0</v>
          </cell>
        </row>
        <row r="179">
          <cell r="A179" t="str">
            <v>Cereso Monterrey</v>
          </cell>
          <cell r="Y179" t="str">
            <v>%</v>
          </cell>
        </row>
        <row r="180">
          <cell r="A180" t="str">
            <v>Cereso Apodaca</v>
          </cell>
          <cell r="Y180" t="str">
            <v>%</v>
          </cell>
        </row>
        <row r="181">
          <cell r="A181" t="str">
            <v>Cárcel Municipal San Nicolás de los Garza</v>
          </cell>
          <cell r="Y181" t="str">
            <v>%</v>
          </cell>
        </row>
        <row r="182">
          <cell r="A182" t="str">
            <v>Cárcel Municipal Montemorelos</v>
          </cell>
        </row>
        <row r="183">
          <cell r="A183" t="str">
            <v>Cárcel Municipal Guadalupe</v>
          </cell>
          <cell r="Y183">
            <v>0</v>
          </cell>
        </row>
        <row r="184">
          <cell r="A184" t="str">
            <v>Cárcel Municipal Linares</v>
          </cell>
          <cell r="Y184">
            <v>0</v>
          </cell>
        </row>
        <row r="185">
          <cell r="A185" t="str">
            <v>Cárcel Municipal Cadereyta Jiménez</v>
          </cell>
          <cell r="Y185">
            <v>0</v>
          </cell>
        </row>
        <row r="186">
          <cell r="A186" t="str">
            <v>Cárcel Municipal Villaldama</v>
          </cell>
          <cell r="Y186">
            <v>0</v>
          </cell>
        </row>
        <row r="187">
          <cell r="A187" t="str">
            <v>Cárcel Municipal Doctor Arroyo</v>
          </cell>
          <cell r="Y187">
            <v>0</v>
          </cell>
        </row>
        <row r="188">
          <cell r="A188" t="str">
            <v>Cárcel Municipal Galeana</v>
          </cell>
          <cell r="Y188" t="e">
            <v>#REF!</v>
          </cell>
        </row>
        <row r="191">
          <cell r="Y191">
            <v>6</v>
          </cell>
        </row>
        <row r="193">
          <cell r="A193" t="str">
            <v>Cárcel Municipal Cerralvo</v>
          </cell>
          <cell r="Y193">
            <v>0</v>
          </cell>
        </row>
        <row r="194">
          <cell r="A194" t="str">
            <v>Cárcel Municipal China</v>
          </cell>
          <cell r="Y194">
            <v>0</v>
          </cell>
        </row>
        <row r="195">
          <cell r="A195" t="str">
            <v>Cárcel Municipal Garza García</v>
          </cell>
          <cell r="Y195">
            <v>0</v>
          </cell>
        </row>
        <row r="196">
          <cell r="Y196">
            <v>0</v>
          </cell>
        </row>
        <row r="197">
          <cell r="A197" t="str">
            <v>COAHUILA</v>
          </cell>
          <cell r="Y197" t="str">
            <v>%</v>
          </cell>
        </row>
        <row r="198">
          <cell r="Y198">
            <v>0</v>
          </cell>
        </row>
        <row r="199">
          <cell r="A199" t="str">
            <v>Cereso Torreón</v>
          </cell>
          <cell r="Y199" t="str">
            <v>%</v>
          </cell>
        </row>
        <row r="200">
          <cell r="A200" t="str">
            <v>Cereso Saltillo</v>
          </cell>
          <cell r="Y200" t="str">
            <v>%</v>
          </cell>
        </row>
        <row r="201">
          <cell r="A201" t="str">
            <v>Cereso Piedras Negras</v>
          </cell>
          <cell r="Y201" t="str">
            <v>%</v>
          </cell>
        </row>
        <row r="202">
          <cell r="A202" t="str">
            <v>Cereso Monclova</v>
          </cell>
          <cell r="Y202" t="str">
            <v>%</v>
          </cell>
        </row>
        <row r="203">
          <cell r="A203" t="str">
            <v>Cereso Sabinas</v>
          </cell>
          <cell r="Y203" t="str">
            <v>%</v>
          </cell>
        </row>
        <row r="204">
          <cell r="A204" t="str">
            <v xml:space="preserve">Cereso San Pedro </v>
          </cell>
          <cell r="Y204" t="str">
            <v>%</v>
          </cell>
        </row>
        <row r="205">
          <cell r="A205" t="str">
            <v>Cereso Ciudad Acuña</v>
          </cell>
          <cell r="Y205" t="str">
            <v>%</v>
          </cell>
        </row>
        <row r="206">
          <cell r="A206" t="str">
            <v>Cereso Femenil Saltillo</v>
          </cell>
        </row>
        <row r="207">
          <cell r="A207" t="str">
            <v>Cereso Parras</v>
          </cell>
          <cell r="Y207">
            <v>0</v>
          </cell>
        </row>
        <row r="208">
          <cell r="Y208">
            <v>0</v>
          </cell>
        </row>
        <row r="209">
          <cell r="A209" t="str">
            <v>SAN LUIS POTOSI</v>
          </cell>
          <cell r="Y209" t="str">
            <v>%</v>
          </cell>
        </row>
        <row r="210">
          <cell r="Y210">
            <v>0</v>
          </cell>
        </row>
        <row r="211">
          <cell r="A211" t="str">
            <v>Penitenciaría San Luis Potosí</v>
          </cell>
          <cell r="Y211" t="str">
            <v>%</v>
          </cell>
        </row>
        <row r="212">
          <cell r="A212" t="str">
            <v>Cárcel Municipal Ciudad Valles</v>
          </cell>
          <cell r="Y212" t="str">
            <v>%</v>
          </cell>
        </row>
        <row r="213">
          <cell r="A213" t="str">
            <v>Cárcel Municipal Ciudad Santos</v>
          </cell>
          <cell r="Y213" t="str">
            <v>%</v>
          </cell>
        </row>
        <row r="214">
          <cell r="A214" t="str">
            <v>Cárcel Municipal Tamazunchale</v>
          </cell>
          <cell r="Y214">
            <v>0</v>
          </cell>
        </row>
        <row r="215">
          <cell r="A215" t="str">
            <v>Cárcel Municipal Río Verde</v>
          </cell>
          <cell r="Y215">
            <v>0</v>
          </cell>
        </row>
        <row r="216">
          <cell r="A216" t="str">
            <v xml:space="preserve">Cárcel Regional Matehuala </v>
          </cell>
          <cell r="Y216">
            <v>0</v>
          </cell>
        </row>
        <row r="217">
          <cell r="A217" t="str">
            <v>Cárcel Municipal Cárdenas</v>
          </cell>
          <cell r="Y217">
            <v>0</v>
          </cell>
        </row>
        <row r="218">
          <cell r="A218" t="str">
            <v>Cárcel Municipal Guadalcázar</v>
          </cell>
          <cell r="Y218">
            <v>0</v>
          </cell>
        </row>
        <row r="219">
          <cell r="A219" t="str">
            <v>Cárcel Municipal Santa María del Río</v>
          </cell>
          <cell r="Y219">
            <v>0</v>
          </cell>
        </row>
        <row r="220">
          <cell r="A220" t="str">
            <v>Cárcel Municipal Matehuala</v>
          </cell>
          <cell r="Y220">
            <v>0</v>
          </cell>
        </row>
        <row r="223">
          <cell r="Y223">
            <v>7</v>
          </cell>
        </row>
        <row r="225">
          <cell r="A225" t="str">
            <v>Cárcel Municipal Venado</v>
          </cell>
          <cell r="Y225" t="e">
            <v>#REF!</v>
          </cell>
        </row>
        <row r="226">
          <cell r="A226" t="str">
            <v>Cárcel Municipal Ciudad del Maíz</v>
          </cell>
          <cell r="Y226" t="e">
            <v>#REF!</v>
          </cell>
        </row>
        <row r="227">
          <cell r="A227" t="str">
            <v>Cárcel Municipal Salinas de Hidalgo</v>
          </cell>
          <cell r="Y227" t="e">
            <v>#REF!</v>
          </cell>
        </row>
        <row r="228">
          <cell r="A228" t="str">
            <v>Cárcel Municipal Cerritos</v>
          </cell>
          <cell r="Y228">
            <v>0</v>
          </cell>
        </row>
        <row r="229">
          <cell r="Y229">
            <v>0</v>
          </cell>
        </row>
        <row r="230">
          <cell r="Y230" t="str">
            <v>%</v>
          </cell>
        </row>
        <row r="232">
          <cell r="Y232">
            <v>8</v>
          </cell>
        </row>
        <row r="234">
          <cell r="A234" t="str">
            <v>JALISCO</v>
          </cell>
          <cell r="Y234" t="str">
            <v>%</v>
          </cell>
        </row>
        <row r="235">
          <cell r="Y235">
            <v>0</v>
          </cell>
        </row>
        <row r="236">
          <cell r="A236" t="str">
            <v>Reclusorio Preventivo Puente Grande</v>
          </cell>
          <cell r="Y236" t="str">
            <v>%</v>
          </cell>
        </row>
        <row r="237">
          <cell r="A237" t="str">
            <v>Cereso Puente Grande</v>
          </cell>
          <cell r="Y237" t="str">
            <v>%</v>
          </cell>
        </row>
        <row r="238">
          <cell r="A238" t="str">
            <v>Cárcel Distrital Puerto Vallarta</v>
          </cell>
          <cell r="Y238" t="str">
            <v>%</v>
          </cell>
        </row>
        <row r="239">
          <cell r="A239" t="str">
            <v>Cereso Femenil Puente Grande</v>
          </cell>
          <cell r="Y239">
            <v>0</v>
          </cell>
        </row>
        <row r="240">
          <cell r="A240" t="str">
            <v>Cárcel Distrital Chapala</v>
          </cell>
          <cell r="Y240">
            <v>0</v>
          </cell>
        </row>
        <row r="241">
          <cell r="A241" t="str">
            <v>Cárcel Distrital Ciudad Guzmán</v>
          </cell>
          <cell r="Y241">
            <v>0</v>
          </cell>
        </row>
        <row r="242">
          <cell r="A242" t="str">
            <v>Cárcel Distrital Ocotlan</v>
          </cell>
          <cell r="Y242">
            <v>0</v>
          </cell>
        </row>
        <row r="243">
          <cell r="A243" t="str">
            <v>Cárcel Distrital Lagos de Moreno</v>
          </cell>
          <cell r="Y243">
            <v>0</v>
          </cell>
        </row>
        <row r="244">
          <cell r="A244" t="str">
            <v>Cárcel Distrital Tamazula de Gordiano</v>
          </cell>
          <cell r="Y244">
            <v>0</v>
          </cell>
        </row>
        <row r="245">
          <cell r="A245" t="str">
            <v>Cárcel Distrital Tepatitlán de Morelos</v>
          </cell>
          <cell r="Y245">
            <v>0</v>
          </cell>
        </row>
        <row r="246">
          <cell r="A246" t="str">
            <v>Cárcel Distrital La Barca</v>
          </cell>
          <cell r="Y246">
            <v>0</v>
          </cell>
        </row>
        <row r="247">
          <cell r="A247" t="str">
            <v>Cárcel Distrital Tala</v>
          </cell>
          <cell r="Y247">
            <v>0</v>
          </cell>
        </row>
        <row r="248">
          <cell r="A248" t="str">
            <v>Cárcel Distrital Cihuatlán</v>
          </cell>
          <cell r="Y248">
            <v>0</v>
          </cell>
        </row>
        <row r="249">
          <cell r="A249" t="str">
            <v>Cárcel Distrital Jalostotitlán</v>
          </cell>
          <cell r="Y249">
            <v>0</v>
          </cell>
        </row>
        <row r="250">
          <cell r="A250" t="str">
            <v>Cárcel Distrital San Juan de los Lagos</v>
          </cell>
          <cell r="Y250">
            <v>0</v>
          </cell>
        </row>
        <row r="251">
          <cell r="A251" t="str">
            <v>Cárcel Distrital Tequila</v>
          </cell>
          <cell r="Y251">
            <v>0</v>
          </cell>
        </row>
        <row r="252">
          <cell r="A252" t="str">
            <v>Cárcel Distrital Atotonilco el Alto</v>
          </cell>
          <cell r="Y252">
            <v>0</v>
          </cell>
        </row>
        <row r="253">
          <cell r="A253" t="str">
            <v>Cárcel Distrital Zacoalco de Torres</v>
          </cell>
          <cell r="Y253">
            <v>0</v>
          </cell>
        </row>
        <row r="254">
          <cell r="A254" t="str">
            <v>Cárcel Distrital Teocaltiche</v>
          </cell>
          <cell r="Y254">
            <v>0</v>
          </cell>
        </row>
        <row r="255">
          <cell r="A255" t="str">
            <v>Cárcel Distrital Sayula</v>
          </cell>
          <cell r="Y255">
            <v>0</v>
          </cell>
        </row>
        <row r="256">
          <cell r="A256" t="str">
            <v>Cárcel Distrital Ameca</v>
          </cell>
          <cell r="Y256">
            <v>0</v>
          </cell>
        </row>
        <row r="257">
          <cell r="A257" t="str">
            <v>Cárcel Distrital Yahualica de González Gallo</v>
          </cell>
          <cell r="Y257">
            <v>0</v>
          </cell>
        </row>
        <row r="258">
          <cell r="A258" t="str">
            <v>Cárcel Distrital Ahualulco de Mercado</v>
          </cell>
          <cell r="Y258">
            <v>0</v>
          </cell>
        </row>
        <row r="259">
          <cell r="A259" t="str">
            <v>Cárcel Distrital Encarnación de Díaz</v>
          </cell>
          <cell r="Y259">
            <v>0</v>
          </cell>
        </row>
        <row r="260">
          <cell r="A260" t="str">
            <v>Cárcel Distrital Unión de Tula</v>
          </cell>
          <cell r="Y260">
            <v>0</v>
          </cell>
        </row>
        <row r="261">
          <cell r="A261" t="str">
            <v>Cárcel Distrital Autlán</v>
          </cell>
          <cell r="Y261">
            <v>0</v>
          </cell>
        </row>
        <row r="264">
          <cell r="Y264">
            <v>9</v>
          </cell>
        </row>
        <row r="266">
          <cell r="A266" t="str">
            <v>Cárcel Distrital Arandas</v>
          </cell>
          <cell r="Y266">
            <v>0</v>
          </cell>
        </row>
        <row r="267">
          <cell r="A267" t="str">
            <v>Cárcel Distrital Mazamitla</v>
          </cell>
          <cell r="Y267">
            <v>0</v>
          </cell>
        </row>
        <row r="268">
          <cell r="A268" t="str">
            <v>Cárcel Distrital Colotlán</v>
          </cell>
          <cell r="Y268">
            <v>0</v>
          </cell>
        </row>
        <row r="269">
          <cell r="A269" t="str">
            <v>Cárcel Distrital Cocula</v>
          </cell>
          <cell r="Y269">
            <v>0</v>
          </cell>
        </row>
        <row r="270">
          <cell r="A270" t="str">
            <v>Cárcel Distrital Mascota</v>
          </cell>
          <cell r="Y270">
            <v>0</v>
          </cell>
        </row>
        <row r="271">
          <cell r="A271" t="str">
            <v>Cárcel Distrital Venustiano Carranza</v>
          </cell>
          <cell r="Y271">
            <v>0</v>
          </cell>
        </row>
        <row r="272">
          <cell r="Y272">
            <v>0</v>
          </cell>
        </row>
        <row r="273">
          <cell r="Y273" t="str">
            <v>%</v>
          </cell>
        </row>
        <row r="274">
          <cell r="Y274">
            <v>0</v>
          </cell>
        </row>
        <row r="275">
          <cell r="Y275" t="str">
            <v>%</v>
          </cell>
        </row>
        <row r="276">
          <cell r="Y276" t="str">
            <v>%</v>
          </cell>
        </row>
        <row r="277">
          <cell r="Y277" t="str">
            <v>%</v>
          </cell>
        </row>
        <row r="278">
          <cell r="Y278" t="str">
            <v>%</v>
          </cell>
        </row>
        <row r="279">
          <cell r="Y279" t="str">
            <v>%</v>
          </cell>
        </row>
        <row r="280">
          <cell r="Y280" t="str">
            <v>%</v>
          </cell>
        </row>
        <row r="281">
          <cell r="Y281" t="str">
            <v>%</v>
          </cell>
        </row>
        <row r="282">
          <cell r="Y282" t="str">
            <v>%</v>
          </cell>
        </row>
        <row r="283">
          <cell r="Y283" t="str">
            <v>%</v>
          </cell>
        </row>
        <row r="284">
          <cell r="Y284" t="str">
            <v>%</v>
          </cell>
        </row>
        <row r="285">
          <cell r="Y285" t="str">
            <v>%</v>
          </cell>
        </row>
        <row r="286">
          <cell r="Y286">
            <v>0</v>
          </cell>
        </row>
        <row r="287">
          <cell r="Y287">
            <v>0</v>
          </cell>
        </row>
        <row r="288">
          <cell r="Y288">
            <v>0</v>
          </cell>
        </row>
        <row r="289">
          <cell r="Y289">
            <v>0</v>
          </cell>
        </row>
        <row r="290">
          <cell r="Y290">
            <v>0</v>
          </cell>
        </row>
        <row r="291">
          <cell r="Y291">
            <v>0</v>
          </cell>
        </row>
        <row r="292">
          <cell r="Y292">
            <v>0</v>
          </cell>
        </row>
        <row r="293">
          <cell r="Y293">
            <v>0</v>
          </cell>
        </row>
        <row r="294">
          <cell r="Y294">
            <v>0</v>
          </cell>
        </row>
        <row r="296">
          <cell r="Y296">
            <v>10</v>
          </cell>
        </row>
        <row r="298">
          <cell r="Y298" t="str">
            <v>%</v>
          </cell>
        </row>
        <row r="299">
          <cell r="Y299" t="e">
            <v>#REF!</v>
          </cell>
        </row>
        <row r="300">
          <cell r="Y300" t="str">
            <v>%</v>
          </cell>
        </row>
        <row r="301">
          <cell r="Y301" t="str">
            <v>%</v>
          </cell>
        </row>
        <row r="302">
          <cell r="Y302">
            <v>0</v>
          </cell>
        </row>
        <row r="303">
          <cell r="Y303">
            <v>0</v>
          </cell>
        </row>
        <row r="304">
          <cell r="Y304" t="str">
            <v>%</v>
          </cell>
        </row>
        <row r="305">
          <cell r="Y305">
            <v>0</v>
          </cell>
        </row>
        <row r="306">
          <cell r="Y306" t="str">
            <v>%</v>
          </cell>
        </row>
        <row r="307">
          <cell r="Y307" t="str">
            <v>%</v>
          </cell>
        </row>
        <row r="308">
          <cell r="Y308">
            <v>0</v>
          </cell>
        </row>
        <row r="309">
          <cell r="Y309" t="str">
            <v>%</v>
          </cell>
        </row>
        <row r="311">
          <cell r="Y311">
            <v>11</v>
          </cell>
        </row>
        <row r="313">
          <cell r="Y313" t="str">
            <v>%</v>
          </cell>
        </row>
        <row r="314">
          <cell r="Y314">
            <v>0</v>
          </cell>
        </row>
        <row r="315">
          <cell r="Y315" t="str">
            <v>%</v>
          </cell>
        </row>
        <row r="316">
          <cell r="Y316" t="str">
            <v>%</v>
          </cell>
        </row>
        <row r="317">
          <cell r="Y317" t="str">
            <v>%</v>
          </cell>
        </row>
        <row r="318">
          <cell r="Y318" t="str">
            <v>%</v>
          </cell>
        </row>
        <row r="319">
          <cell r="Y319" t="str">
            <v>%</v>
          </cell>
        </row>
        <row r="320">
          <cell r="Y320" t="str">
            <v>%</v>
          </cell>
        </row>
        <row r="321">
          <cell r="Y321" t="str">
            <v>%</v>
          </cell>
        </row>
        <row r="322">
          <cell r="Y322" t="str">
            <v>%</v>
          </cell>
        </row>
        <row r="323">
          <cell r="Y323" t="str">
            <v>%</v>
          </cell>
        </row>
        <row r="324">
          <cell r="Y324" t="str">
            <v>%</v>
          </cell>
        </row>
        <row r="325">
          <cell r="Y325" t="str">
            <v>%</v>
          </cell>
        </row>
        <row r="327">
          <cell r="Y327">
            <v>0</v>
          </cell>
        </row>
        <row r="328">
          <cell r="Y328">
            <v>0</v>
          </cell>
        </row>
        <row r="329">
          <cell r="Y329">
            <v>0</v>
          </cell>
        </row>
        <row r="330">
          <cell r="Y330">
            <v>0</v>
          </cell>
        </row>
        <row r="331">
          <cell r="Y331">
            <v>0</v>
          </cell>
        </row>
        <row r="332">
          <cell r="Y332">
            <v>0</v>
          </cell>
        </row>
        <row r="333">
          <cell r="Y333">
            <v>0</v>
          </cell>
        </row>
        <row r="334">
          <cell r="Y334">
            <v>0</v>
          </cell>
        </row>
        <row r="335">
          <cell r="Y335">
            <v>0</v>
          </cell>
        </row>
        <row r="336">
          <cell r="Y336">
            <v>0</v>
          </cell>
        </row>
        <row r="337">
          <cell r="Y337" t="e">
            <v>#REF!</v>
          </cell>
        </row>
        <row r="338">
          <cell r="Y338" t="str">
            <v>%</v>
          </cell>
        </row>
        <row r="339">
          <cell r="Y339">
            <v>0</v>
          </cell>
        </row>
        <row r="340">
          <cell r="Y340" t="str">
            <v>%</v>
          </cell>
        </row>
        <row r="343">
          <cell r="Y343">
            <v>15</v>
          </cell>
        </row>
        <row r="345">
          <cell r="Y345" t="str">
            <v>%</v>
          </cell>
        </row>
        <row r="346">
          <cell r="Y346" t="str">
            <v>%</v>
          </cell>
        </row>
        <row r="347">
          <cell r="Y347" t="str">
            <v>%</v>
          </cell>
        </row>
        <row r="348">
          <cell r="Y348">
            <v>0</v>
          </cell>
        </row>
        <row r="349">
          <cell r="Y349">
            <v>0</v>
          </cell>
        </row>
        <row r="350">
          <cell r="Y350">
            <v>0</v>
          </cell>
        </row>
        <row r="351">
          <cell r="Y351">
            <v>0</v>
          </cell>
        </row>
        <row r="352">
          <cell r="Y352">
            <v>0</v>
          </cell>
        </row>
        <row r="353">
          <cell r="Y353">
            <v>0</v>
          </cell>
        </row>
        <row r="354">
          <cell r="Y354">
            <v>0</v>
          </cell>
        </row>
        <row r="355">
          <cell r="Y355">
            <v>0</v>
          </cell>
        </row>
        <row r="356">
          <cell r="Y356">
            <v>0</v>
          </cell>
        </row>
        <row r="357">
          <cell r="Y357">
            <v>0</v>
          </cell>
        </row>
        <row r="358">
          <cell r="Y358">
            <v>0</v>
          </cell>
        </row>
        <row r="359">
          <cell r="Y359">
            <v>0</v>
          </cell>
        </row>
        <row r="360">
          <cell r="Y360">
            <v>0</v>
          </cell>
        </row>
        <row r="361">
          <cell r="Y361">
            <v>0</v>
          </cell>
        </row>
        <row r="362">
          <cell r="Y362">
            <v>0</v>
          </cell>
        </row>
        <row r="363">
          <cell r="Y363">
            <v>0</v>
          </cell>
        </row>
        <row r="364">
          <cell r="Y364">
            <v>0</v>
          </cell>
        </row>
        <row r="365">
          <cell r="Y365">
            <v>0</v>
          </cell>
        </row>
        <row r="366">
          <cell r="Y366">
            <v>0</v>
          </cell>
        </row>
        <row r="367">
          <cell r="Y367" t="str">
            <v>%</v>
          </cell>
        </row>
        <row r="368">
          <cell r="Y368">
            <v>0</v>
          </cell>
        </row>
        <row r="369">
          <cell r="Y369" t="str">
            <v>%</v>
          </cell>
        </row>
        <row r="370">
          <cell r="Y370" t="str">
            <v>%</v>
          </cell>
        </row>
        <row r="371">
          <cell r="Y371" t="str">
            <v>%</v>
          </cell>
        </row>
        <row r="372">
          <cell r="Y372" t="e">
            <v>#REF!</v>
          </cell>
        </row>
        <row r="375">
          <cell r="Y375">
            <v>16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4">
          <cell r="Y384">
            <v>0</v>
          </cell>
        </row>
        <row r="385">
          <cell r="Y385">
            <v>0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0">
          <cell r="Y390">
            <v>0</v>
          </cell>
        </row>
        <row r="391">
          <cell r="Y391">
            <v>0</v>
          </cell>
        </row>
        <row r="392">
          <cell r="Y392" t="str">
            <v>%</v>
          </cell>
        </row>
        <row r="393">
          <cell r="Y393">
            <v>0</v>
          </cell>
        </row>
        <row r="394">
          <cell r="Y394" t="str">
            <v>%</v>
          </cell>
        </row>
        <row r="395">
          <cell r="Y395" t="str">
            <v>%</v>
          </cell>
        </row>
        <row r="397">
          <cell r="Y397" t="str">
            <v>%</v>
          </cell>
        </row>
        <row r="399">
          <cell r="Y399">
            <v>17</v>
          </cell>
        </row>
        <row r="400">
          <cell r="Y400">
            <v>0</v>
          </cell>
        </row>
        <row r="401">
          <cell r="Y401" t="str">
            <v>%</v>
          </cell>
        </row>
        <row r="402">
          <cell r="Y402">
            <v>0</v>
          </cell>
        </row>
        <row r="403">
          <cell r="Y403" t="str">
            <v>%</v>
          </cell>
        </row>
        <row r="404">
          <cell r="Y404" t="str">
            <v>%</v>
          </cell>
        </row>
        <row r="405">
          <cell r="Y405" t="str">
            <v>%</v>
          </cell>
        </row>
        <row r="406">
          <cell r="Y406" t="str">
            <v>%</v>
          </cell>
        </row>
        <row r="407">
          <cell r="Y407" t="str">
            <v>%</v>
          </cell>
        </row>
        <row r="408">
          <cell r="Y408" t="str">
            <v>%</v>
          </cell>
        </row>
        <row r="409">
          <cell r="Y409" t="str">
            <v>%</v>
          </cell>
        </row>
        <row r="410">
          <cell r="Y410" t="str">
            <v>%</v>
          </cell>
        </row>
        <row r="411">
          <cell r="Y411" t="str">
            <v>%</v>
          </cell>
        </row>
        <row r="412">
          <cell r="Y412" t="str">
            <v>%</v>
          </cell>
        </row>
        <row r="413">
          <cell r="Y413" t="str">
            <v>%</v>
          </cell>
        </row>
        <row r="414">
          <cell r="Y414" t="str">
            <v>%</v>
          </cell>
        </row>
        <row r="415">
          <cell r="Y415" t="str">
            <v>%</v>
          </cell>
        </row>
        <row r="416">
          <cell r="Y416" t="str">
            <v>%</v>
          </cell>
        </row>
        <row r="420">
          <cell r="Y420">
            <v>0</v>
          </cell>
        </row>
        <row r="421">
          <cell r="Y421">
            <v>0</v>
          </cell>
        </row>
        <row r="422">
          <cell r="Y422">
            <v>0</v>
          </cell>
        </row>
        <row r="423">
          <cell r="Y423">
            <v>0</v>
          </cell>
        </row>
        <row r="424">
          <cell r="Y424">
            <v>0</v>
          </cell>
        </row>
        <row r="425">
          <cell r="Y425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1">
          <cell r="Y431">
            <v>18</v>
          </cell>
        </row>
        <row r="433">
          <cell r="Y433">
            <v>0</v>
          </cell>
        </row>
        <row r="434">
          <cell r="Y434">
            <v>0</v>
          </cell>
        </row>
        <row r="435">
          <cell r="Y435">
            <v>0</v>
          </cell>
        </row>
        <row r="436">
          <cell r="Y436">
            <v>0</v>
          </cell>
        </row>
        <row r="437">
          <cell r="Y437" t="str">
            <v>%</v>
          </cell>
        </row>
        <row r="438">
          <cell r="Y438">
            <v>0</v>
          </cell>
        </row>
        <row r="439">
          <cell r="Y439" t="str">
            <v>%</v>
          </cell>
        </row>
        <row r="440">
          <cell r="Y440" t="str">
            <v>%</v>
          </cell>
        </row>
        <row r="441">
          <cell r="Y441" t="str">
            <v>%</v>
          </cell>
        </row>
        <row r="444">
          <cell r="Y444" t="e">
            <v>#REF!</v>
          </cell>
        </row>
        <row r="445">
          <cell r="Y445" t="e">
            <v>#REF!</v>
          </cell>
        </row>
        <row r="446">
          <cell r="Y446" t="e">
            <v>#REF!</v>
          </cell>
        </row>
        <row r="447">
          <cell r="Y447">
            <v>0</v>
          </cell>
        </row>
        <row r="448">
          <cell r="Y448">
            <v>0</v>
          </cell>
        </row>
        <row r="449">
          <cell r="Y449">
            <v>0</v>
          </cell>
        </row>
        <row r="450">
          <cell r="Y450">
            <v>0</v>
          </cell>
        </row>
        <row r="451">
          <cell r="Y451">
            <v>0</v>
          </cell>
        </row>
        <row r="452">
          <cell r="Y452">
            <v>0</v>
          </cell>
        </row>
        <row r="453">
          <cell r="Y453">
            <v>0</v>
          </cell>
        </row>
        <row r="454">
          <cell r="Y454">
            <v>0</v>
          </cell>
        </row>
        <row r="456">
          <cell r="Y456" t="str">
            <v>%</v>
          </cell>
        </row>
        <row r="457">
          <cell r="Y457">
            <v>0</v>
          </cell>
        </row>
        <row r="458">
          <cell r="Y458" t="str">
            <v>%</v>
          </cell>
        </row>
        <row r="459">
          <cell r="Y459" t="str">
            <v>%</v>
          </cell>
        </row>
        <row r="460">
          <cell r="Y460" t="str">
            <v>%</v>
          </cell>
        </row>
        <row r="463">
          <cell r="Y463">
            <v>19</v>
          </cell>
        </row>
        <row r="465">
          <cell r="Y465" t="str">
            <v>%</v>
          </cell>
        </row>
        <row r="466">
          <cell r="Y466" t="str">
            <v>%</v>
          </cell>
        </row>
        <row r="467">
          <cell r="Y467" t="str">
            <v>%</v>
          </cell>
        </row>
        <row r="468">
          <cell r="Y468" t="str">
            <v>%</v>
          </cell>
        </row>
        <row r="469">
          <cell r="Y469">
            <v>0</v>
          </cell>
        </row>
        <row r="470">
          <cell r="Y470">
            <v>0</v>
          </cell>
        </row>
        <row r="471">
          <cell r="Y471">
            <v>0</v>
          </cell>
        </row>
        <row r="472">
          <cell r="Y472">
            <v>0</v>
          </cell>
        </row>
        <row r="473">
          <cell r="Y473">
            <v>0</v>
          </cell>
        </row>
        <row r="474">
          <cell r="Y474">
            <v>0</v>
          </cell>
        </row>
        <row r="475">
          <cell r="Y475">
            <v>0</v>
          </cell>
        </row>
        <row r="476">
          <cell r="Y476">
            <v>0</v>
          </cell>
        </row>
        <row r="477">
          <cell r="Y477">
            <v>0</v>
          </cell>
        </row>
        <row r="478">
          <cell r="Y478">
            <v>0</v>
          </cell>
        </row>
        <row r="479">
          <cell r="Y479">
            <v>0</v>
          </cell>
        </row>
        <row r="480">
          <cell r="Y480">
            <v>0</v>
          </cell>
        </row>
        <row r="481">
          <cell r="Y481" t="e">
            <v>#REF!</v>
          </cell>
        </row>
        <row r="482">
          <cell r="Y482" t="e">
            <v>#REF!</v>
          </cell>
        </row>
        <row r="483">
          <cell r="Y483" t="e">
            <v>#REF!</v>
          </cell>
        </row>
        <row r="484">
          <cell r="Y484">
            <v>0</v>
          </cell>
        </row>
        <row r="485">
          <cell r="Y485">
            <v>0</v>
          </cell>
        </row>
        <row r="486">
          <cell r="Y486" t="str">
            <v>%</v>
          </cell>
        </row>
        <row r="487">
          <cell r="Y487">
            <v>0</v>
          </cell>
        </row>
        <row r="488">
          <cell r="Y488" t="str">
            <v>%</v>
          </cell>
        </row>
        <row r="489">
          <cell r="Y489" t="str">
            <v>%</v>
          </cell>
        </row>
        <row r="490">
          <cell r="Y490" t="str">
            <v>%</v>
          </cell>
        </row>
        <row r="491">
          <cell r="Y491" t="str">
            <v>%</v>
          </cell>
        </row>
        <row r="492">
          <cell r="Y492" t="str">
            <v>%</v>
          </cell>
        </row>
        <row r="495">
          <cell r="Y495">
            <v>20</v>
          </cell>
        </row>
        <row r="497">
          <cell r="Y497">
            <v>0</v>
          </cell>
        </row>
        <row r="498">
          <cell r="Y498">
            <v>0</v>
          </cell>
        </row>
        <row r="499">
          <cell r="Y499">
            <v>0</v>
          </cell>
        </row>
        <row r="500">
          <cell r="Y500">
            <v>0</v>
          </cell>
        </row>
        <row r="501">
          <cell r="Y501">
            <v>0</v>
          </cell>
        </row>
        <row r="502">
          <cell r="Y502" t="str">
            <v>%</v>
          </cell>
        </row>
        <row r="504">
          <cell r="Y504">
            <v>21</v>
          </cell>
        </row>
        <row r="506">
          <cell r="Y506" t="str">
            <v>%</v>
          </cell>
        </row>
        <row r="507">
          <cell r="Y507">
            <v>0</v>
          </cell>
        </row>
        <row r="508">
          <cell r="Y508" t="str">
            <v>%</v>
          </cell>
        </row>
        <row r="509">
          <cell r="Y509" t="str">
            <v>%</v>
          </cell>
        </row>
        <row r="510">
          <cell r="Y510" t="str">
            <v>%</v>
          </cell>
        </row>
        <row r="511">
          <cell r="Y511" t="str">
            <v>%</v>
          </cell>
        </row>
        <row r="512">
          <cell r="Y512" t="str">
            <v>%</v>
          </cell>
        </row>
        <row r="513">
          <cell r="Y513" t="str">
            <v>%</v>
          </cell>
        </row>
        <row r="514">
          <cell r="Y514" t="str">
            <v>%</v>
          </cell>
        </row>
        <row r="515">
          <cell r="Y515">
            <v>0</v>
          </cell>
        </row>
        <row r="516">
          <cell r="Y516">
            <v>0</v>
          </cell>
        </row>
        <row r="517">
          <cell r="Y517">
            <v>0</v>
          </cell>
        </row>
        <row r="518">
          <cell r="Y518">
            <v>0</v>
          </cell>
        </row>
        <row r="519">
          <cell r="Y519">
            <v>0</v>
          </cell>
        </row>
        <row r="520">
          <cell r="Y520" t="e">
            <v>#REF!</v>
          </cell>
        </row>
        <row r="521">
          <cell r="Y521" t="e">
            <v>#REF!</v>
          </cell>
        </row>
        <row r="522">
          <cell r="Y522">
            <v>0</v>
          </cell>
        </row>
        <row r="523">
          <cell r="Y523">
            <v>0</v>
          </cell>
        </row>
        <row r="524">
          <cell r="Y524">
            <v>0</v>
          </cell>
        </row>
        <row r="525">
          <cell r="Y525">
            <v>0</v>
          </cell>
        </row>
        <row r="526">
          <cell r="Y526">
            <v>0</v>
          </cell>
        </row>
        <row r="527">
          <cell r="Y527" t="str">
            <v>%</v>
          </cell>
        </row>
        <row r="528">
          <cell r="Y528">
            <v>0</v>
          </cell>
        </row>
        <row r="529">
          <cell r="Y529" t="str">
            <v>%</v>
          </cell>
        </row>
        <row r="530">
          <cell r="Y530">
            <v>0</v>
          </cell>
        </row>
        <row r="531">
          <cell r="Y531">
            <v>0</v>
          </cell>
        </row>
        <row r="532">
          <cell r="Y532">
            <v>0</v>
          </cell>
        </row>
        <row r="533">
          <cell r="Y533">
            <v>0</v>
          </cell>
        </row>
        <row r="535">
          <cell r="Y535">
            <v>22</v>
          </cell>
        </row>
        <row r="537">
          <cell r="Y537" t="str">
            <v>%</v>
          </cell>
        </row>
        <row r="538">
          <cell r="Y538">
            <v>0</v>
          </cell>
        </row>
        <row r="539">
          <cell r="Y539" t="str">
            <v>%</v>
          </cell>
        </row>
        <row r="540">
          <cell r="Y540">
            <v>0</v>
          </cell>
        </row>
        <row r="541">
          <cell r="Y541">
            <v>0</v>
          </cell>
        </row>
        <row r="542">
          <cell r="Y542" t="str">
            <v>%</v>
          </cell>
        </row>
        <row r="543">
          <cell r="Y543">
            <v>0</v>
          </cell>
        </row>
        <row r="544">
          <cell r="Y544" t="str">
            <v>%</v>
          </cell>
        </row>
        <row r="545">
          <cell r="Y545" t="str">
            <v>%</v>
          </cell>
        </row>
        <row r="548">
          <cell r="A548" t="str">
            <v>TOTAL</v>
          </cell>
          <cell r="B548">
            <v>0</v>
          </cell>
          <cell r="D548">
            <v>0</v>
          </cell>
          <cell r="E548">
            <v>0</v>
          </cell>
          <cell r="F548" t="e">
            <v>#DIV/0!</v>
          </cell>
          <cell r="G548">
            <v>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str">
            <v>%</v>
          </cell>
        </row>
        <row r="550">
          <cell r="A550" t="str">
            <v>*  NOTA: La población total, incluye los dos fueros.</v>
          </cell>
          <cell r="Y550">
            <v>23</v>
          </cell>
        </row>
        <row r="569">
          <cell r="AE569" t="str">
            <v xml:space="preserve">CAPACIDAD, SOBREPOBLACION Y POBLACION SEGUN FUERO, </v>
          </cell>
        </row>
        <row r="570">
          <cell r="AE570" t="str">
            <v>SITUACION JURIDICA Y SEXO POR ENTIDAD FEDERATIVA Y CENTRO</v>
          </cell>
        </row>
        <row r="571">
          <cell r="AE571" t="str">
            <v>ENERO DE 1996</v>
          </cell>
        </row>
        <row r="572">
          <cell r="AE572" t="str">
            <v>REGION  V</v>
          </cell>
        </row>
        <row r="573">
          <cell r="AE573" t="str">
            <v>Concepto</v>
          </cell>
          <cell r="AG573" t="str">
            <v>Sobre-</v>
          </cell>
          <cell r="AH573" t="str">
            <v>Sobre-</v>
          </cell>
          <cell r="AI573" t="str">
            <v>Población</v>
          </cell>
          <cell r="AJ573" t="str">
            <v>FUERO COMUN</v>
          </cell>
          <cell r="AP573" t="str">
            <v>FUERO FEDERAL</v>
          </cell>
        </row>
        <row r="574">
          <cell r="AE574" t="str">
            <v xml:space="preserve">Estado y </v>
          </cell>
          <cell r="AF574" t="str">
            <v>Capa-</v>
          </cell>
          <cell r="AG574" t="str">
            <v>población</v>
          </cell>
          <cell r="AH574" t="str">
            <v>población</v>
          </cell>
          <cell r="AI574" t="str">
            <v>Total</v>
          </cell>
          <cell r="AJ574" t="str">
            <v>Procesados</v>
          </cell>
          <cell r="AM574" t="str">
            <v xml:space="preserve"> Sentenciados</v>
          </cell>
          <cell r="AP574" t="str">
            <v>Procesados</v>
          </cell>
          <cell r="AS574" t="str">
            <v xml:space="preserve"> Sentenciados</v>
          </cell>
          <cell r="AV574" t="str">
            <v>Total</v>
          </cell>
        </row>
        <row r="575">
          <cell r="AE575" t="str">
            <v>Centro</v>
          </cell>
          <cell r="AF575" t="str">
            <v>cidad</v>
          </cell>
          <cell r="AG575" t="str">
            <v>Absoluta</v>
          </cell>
          <cell r="AH575" t="str">
            <v>Relativa  %</v>
          </cell>
          <cell r="AI575" t="str">
            <v>*</v>
          </cell>
          <cell r="AJ575" t="str">
            <v xml:space="preserve">  H</v>
          </cell>
          <cell r="AK575" t="str">
            <v xml:space="preserve">    M  </v>
          </cell>
          <cell r="AL575" t="str">
            <v>Subtotal</v>
          </cell>
          <cell r="AM575" t="str">
            <v xml:space="preserve">     H </v>
          </cell>
          <cell r="AN575" t="str">
            <v xml:space="preserve">   M  </v>
          </cell>
          <cell r="AO575" t="str">
            <v>Subtotal</v>
          </cell>
          <cell r="AP575" t="str">
            <v xml:space="preserve">  H</v>
          </cell>
          <cell r="AQ575" t="str">
            <v xml:space="preserve">    M  </v>
          </cell>
          <cell r="AR575" t="str">
            <v>Subtotal</v>
          </cell>
          <cell r="AS575" t="str">
            <v xml:space="preserve">     H </v>
          </cell>
          <cell r="AT575" t="str">
            <v xml:space="preserve">   M  </v>
          </cell>
          <cell r="AU575" t="str">
            <v>Subtotal</v>
          </cell>
        </row>
        <row r="576">
          <cell r="AI576" t="str">
            <v xml:space="preserve"> </v>
          </cell>
        </row>
        <row r="577"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</row>
        <row r="578">
          <cell r="AF578">
            <v>0</v>
          </cell>
          <cell r="AG578">
            <v>0</v>
          </cell>
          <cell r="AH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</row>
        <row r="579"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80"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</row>
        <row r="581"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</row>
        <row r="582"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3"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</row>
        <row r="584"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5"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</row>
        <row r="586"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7"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4"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5"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</row>
        <row r="596"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</row>
        <row r="597"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</row>
        <row r="598"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9"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</row>
        <row r="600"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</row>
        <row r="601"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</row>
        <row r="602"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</row>
        <row r="603"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</row>
        <row r="604"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</row>
        <row r="605"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6"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</row>
        <row r="611"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2"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</row>
        <row r="613"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4"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5"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6"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7"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</row>
        <row r="618"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</row>
        <row r="619"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</row>
        <row r="620"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1"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</row>
        <row r="622"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</row>
        <row r="623"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</row>
        <row r="624"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</row>
        <row r="625"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</row>
        <row r="627"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8"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</row>
        <row r="629"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</row>
        <row r="630"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</row>
        <row r="631"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</row>
        <row r="632"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</row>
        <row r="633"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</row>
        <row r="634"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</row>
        <row r="635"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</row>
        <row r="636"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</row>
        <row r="639"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</row>
        <row r="643"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</row>
        <row r="644"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</row>
        <row r="645"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</row>
        <row r="646"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</row>
        <row r="647"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</row>
        <row r="649"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</row>
        <row r="650"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</row>
        <row r="652">
          <cell r="AE652" t="str">
            <v>TOTAL</v>
          </cell>
          <cell r="AF652">
            <v>0</v>
          </cell>
          <cell r="AG652">
            <v>0</v>
          </cell>
          <cell r="AH652" t="e">
            <v>#DIV/0!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</row>
        <row r="655">
          <cell r="AE655" t="str">
            <v>*  NOTA: La población total, incluye los dos fueros.</v>
          </cell>
        </row>
        <row r="656">
          <cell r="AE656">
            <v>0</v>
          </cell>
        </row>
        <row r="657">
          <cell r="AE657">
            <v>0</v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NDICE  "/>
      <sheetName val="Nota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pág 11 "/>
      <sheetName val="12_25"/>
      <sheetName val="graf_cen_26 "/>
      <sheetName val="Centros_fed_27(1,2,3,4)"/>
      <sheetName val="Centros_fed_28(5,islas,psicosoc"/>
      <sheetName val="1alt_2occi_3nore_29"/>
      <sheetName val="4noro_5ori_30"/>
      <sheetName val="islas_ceferepsi_31"/>
      <sheetName val="Pág 32"/>
      <sheetName val="Graf 33"/>
      <sheetName val="Pág 34"/>
      <sheetName val="Graf 35"/>
      <sheetName val="Pág 36"/>
      <sheetName val="Graf 37"/>
      <sheetName val="pág 38 "/>
      <sheetName val="pág 39"/>
      <sheetName val="Graf_40"/>
      <sheetName val="Graf_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XEDO"/>
      <sheetName val="MUJERES_SITJURIDICA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6">
          <cell r="B6" t="str">
            <v>CANTIDAD</v>
          </cell>
        </row>
      </sheetData>
      <sheetData sheetId="3">
        <row r="6">
          <cell r="B6" t="str">
            <v>CANTIDAD</v>
          </cell>
        </row>
      </sheetData>
      <sheetData sheetId="4"/>
      <sheetData sheetId="5">
        <row r="3">
          <cell r="C3" t="str">
            <v>CANTIDAD</v>
          </cell>
        </row>
      </sheetData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</sheetNames>
    <sheetDataSet>
      <sheetData sheetId="0"/>
      <sheetData sheetId="1"/>
      <sheetData sheetId="2">
        <row r="6">
          <cell r="B6" t="str">
            <v>CANTIDAD</v>
          </cell>
        </row>
      </sheetData>
      <sheetData sheetId="3">
        <row r="6">
          <cell r="C6" t="str">
            <v>CANTIDAD</v>
          </cell>
        </row>
      </sheetData>
      <sheetData sheetId="4"/>
      <sheetData sheetId="5">
        <row r="4">
          <cell r="B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 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centros_pag 11"/>
      <sheetName val="12_27"/>
      <sheetName val="SR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GRESOS"/>
      <sheetName val="EGRESOS"/>
      <sheetName val="CAMBIOS"/>
      <sheetName val="AGS."/>
      <sheetName val="B.C."/>
      <sheetName val="CAMP."/>
      <sheetName val="CHIS."/>
      <sheetName val="CHIHU."/>
      <sheetName val="D.F."/>
      <sheetName val="GRO."/>
      <sheetName val="HGO."/>
      <sheetName val="JAL."/>
      <sheetName val="MEX."/>
      <sheetName val="MOR."/>
      <sheetName val="NAY."/>
      <sheetName val="OAX."/>
      <sheetName val="PUE."/>
      <sheetName val="QROO."/>
      <sheetName val="SIN."/>
      <sheetName val="SON."/>
      <sheetName val="TAB."/>
      <sheetName val="TAMPS."/>
      <sheetName val="VER."/>
      <sheetName val="GR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. CENT. DE ORIGEN"/>
      <sheetName val="DIST. JUZGADOS"/>
      <sheetName val="Estados - C. de reclusión 9"/>
      <sheetName val="Estados - Juzgados 10"/>
      <sheetName val="DIST.-SENTENCIAS MIO"/>
      <sheetName val="GRUPOS DE EDAD 3"/>
      <sheetName val="BASE"/>
      <sheetName val="S.N.S.P. 11"/>
      <sheetName val="MOVIMIENTO DE POB. MP"/>
      <sheetName val="MAPA DISTRIBUCION"/>
      <sheetName val="DISTRIBUCION"/>
      <sheetName val="POBLACION EM E INIM"/>
      <sheetName val="NO"/>
      <sheetName val="SENTENCIAS POR ESTADOS CVI-CPP"/>
      <sheetName val="SENTENCIAS POR ESTADOS CLN-PIL"/>
      <sheetName val="SENTENCIAS POR ESTADOS CMB-CPS"/>
      <sheetName val="SENTENCIAS POR ESTADOS CSP-DIV"/>
      <sheetName val="SENTENCIAS POR ESTADOS CSD"/>
      <sheetName val="ESTRAT.  DE SENTENCIAS 6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</sheetNames>
    <sheetDataSet>
      <sheetData sheetId="0"/>
      <sheetData sheetId="1" refreshError="1"/>
      <sheetData sheetId="2" refreshError="1"/>
      <sheetData sheetId="3">
        <row r="5">
          <cell r="C5" t="str">
            <v>CANTIDAD</v>
          </cell>
        </row>
      </sheetData>
      <sheetData sheetId="4" refreshError="1"/>
      <sheetData sheetId="5">
        <row r="4">
          <cell r="B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CF Y EF"/>
      <sheetName val="MUJERESXEDAD"/>
      <sheetName val="GRAFMUJXEDAD"/>
      <sheetName val="MUJERES_SITJURIDICA"/>
      <sheetName val="GRAFMUJXEDO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4">
          <cell r="B4" t="str">
            <v>CANTIDAD</v>
          </cell>
        </row>
      </sheetData>
      <sheetData sheetId="3"/>
      <sheetData sheetId="4">
        <row r="4">
          <cell r="B4" t="str">
            <v>CANTIDAD</v>
          </cell>
        </row>
      </sheetData>
      <sheetData sheetId="5">
        <row r="4">
          <cell r="C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talogos"/>
      <sheetName val="Plantilla Mensual"/>
      <sheetName val="Altas"/>
      <sheetName val="Altas_Menores"/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  <sheetName val="AVANCE_CAPTURA_MUJERES"/>
      <sheetName val="AVANCE_CAPTURA_MENORES"/>
    </sheetNames>
    <sheetDataSet>
      <sheetData sheetId="0">
        <row r="2">
          <cell r="A2" t="str">
            <v>Enero</v>
          </cell>
          <cell r="C2" t="str">
            <v>Aguascalientes</v>
          </cell>
          <cell r="E2" t="str">
            <v>De 18 a 24</v>
          </cell>
          <cell r="G2" t="str">
            <v>Menores de 1 año</v>
          </cell>
        </row>
        <row r="3">
          <cell r="A3" t="str">
            <v>Febrero</v>
          </cell>
          <cell r="C3" t="str">
            <v>Baja California</v>
          </cell>
          <cell r="E3" t="str">
            <v>De 25 a 29</v>
          </cell>
          <cell r="G3" t="str">
            <v>1 año</v>
          </cell>
        </row>
        <row r="4">
          <cell r="A4" t="str">
            <v>Marzo</v>
          </cell>
          <cell r="C4" t="str">
            <v>Baja California Sur</v>
          </cell>
          <cell r="E4" t="str">
            <v>De 30 a 34</v>
          </cell>
          <cell r="G4" t="str">
            <v>2 años</v>
          </cell>
        </row>
        <row r="5">
          <cell r="A5" t="str">
            <v>Abril</v>
          </cell>
          <cell r="C5" t="str">
            <v>Campeche</v>
          </cell>
          <cell r="E5" t="str">
            <v>De 35 a 39</v>
          </cell>
          <cell r="G5" t="str">
            <v>3 años</v>
          </cell>
        </row>
        <row r="6">
          <cell r="A6" t="str">
            <v>Mayo</v>
          </cell>
          <cell r="C6" t="str">
            <v>Chiapas</v>
          </cell>
          <cell r="E6" t="str">
            <v>De 40 a 44</v>
          </cell>
          <cell r="G6" t="str">
            <v>4 años</v>
          </cell>
        </row>
        <row r="7">
          <cell r="A7" t="str">
            <v>Junio</v>
          </cell>
          <cell r="C7" t="str">
            <v>Chihuahua</v>
          </cell>
          <cell r="E7" t="str">
            <v>De 45 a 49</v>
          </cell>
          <cell r="G7" t="str">
            <v>5 años</v>
          </cell>
        </row>
        <row r="8">
          <cell r="A8" t="str">
            <v>Julio</v>
          </cell>
          <cell r="C8" t="str">
            <v>Ciudad de México</v>
          </cell>
          <cell r="E8" t="str">
            <v>De 50 a 54</v>
          </cell>
          <cell r="G8" t="str">
            <v>6 años</v>
          </cell>
        </row>
        <row r="9">
          <cell r="A9" t="str">
            <v>Agosto</v>
          </cell>
          <cell r="C9" t="str">
            <v>Coahuila de Zaragoza</v>
          </cell>
          <cell r="E9" t="str">
            <v>De 55 a 59</v>
          </cell>
          <cell r="G9" t="str">
            <v>Mayores de 7 años</v>
          </cell>
        </row>
        <row r="10">
          <cell r="A10" t="str">
            <v>Septiembre</v>
          </cell>
          <cell r="C10" t="str">
            <v>Colima</v>
          </cell>
          <cell r="E10" t="str">
            <v>De 60 y más</v>
          </cell>
        </row>
        <row r="11">
          <cell r="A11" t="str">
            <v>Octubre</v>
          </cell>
          <cell r="C11" t="str">
            <v>Durango</v>
          </cell>
        </row>
        <row r="12">
          <cell r="A12" t="str">
            <v>Noviembre</v>
          </cell>
          <cell r="C12" t="str">
            <v>Estado de México</v>
          </cell>
        </row>
        <row r="13">
          <cell r="A13" t="str">
            <v>Diciembre</v>
          </cell>
          <cell r="C13" t="str">
            <v>Guanajuato</v>
          </cell>
        </row>
        <row r="14">
          <cell r="C14" t="str">
            <v>Guerrero</v>
          </cell>
        </row>
        <row r="15">
          <cell r="C15" t="str">
            <v>Hidalgo</v>
          </cell>
        </row>
        <row r="16">
          <cell r="C16" t="str">
            <v>Jalisco</v>
          </cell>
        </row>
        <row r="17">
          <cell r="C17" t="str">
            <v>Michoacán de Ocampo</v>
          </cell>
        </row>
        <row r="18">
          <cell r="C18" t="str">
            <v>Morelos</v>
          </cell>
        </row>
        <row r="19">
          <cell r="C19" t="str">
            <v>Nayarit</v>
          </cell>
        </row>
        <row r="20">
          <cell r="C20" t="str">
            <v>Nuevo León</v>
          </cell>
        </row>
        <row r="21">
          <cell r="C21" t="str">
            <v>Oaxaca</v>
          </cell>
        </row>
        <row r="22">
          <cell r="C22" t="str">
            <v>Puebla</v>
          </cell>
        </row>
        <row r="23">
          <cell r="C23" t="str">
            <v>Querétaro</v>
          </cell>
        </row>
        <row r="24">
          <cell r="C24" t="str">
            <v>Quintana Roo</v>
          </cell>
        </row>
        <row r="25">
          <cell r="C25" t="str">
            <v>San Luis Potosí</v>
          </cell>
        </row>
        <row r="26">
          <cell r="C26" t="str">
            <v>Sinaloa</v>
          </cell>
        </row>
        <row r="27">
          <cell r="C27" t="str">
            <v>Sonora</v>
          </cell>
        </row>
        <row r="28">
          <cell r="C28" t="str">
            <v>Tabasco</v>
          </cell>
        </row>
        <row r="29">
          <cell r="C29" t="str">
            <v>Tamaulipas</v>
          </cell>
        </row>
        <row r="30">
          <cell r="C30" t="str">
            <v>Tlaxcala</v>
          </cell>
        </row>
        <row r="31">
          <cell r="C31" t="str">
            <v>Veracruz de Ignacio de la Llave</v>
          </cell>
        </row>
        <row r="32">
          <cell r="C32" t="str">
            <v>Yucatán</v>
          </cell>
        </row>
        <row r="33">
          <cell r="C33" t="str">
            <v>Zacatecas</v>
          </cell>
        </row>
        <row r="34">
          <cell r="C34" t="str">
            <v>CEFERESO No. 1 Altiplano</v>
          </cell>
        </row>
        <row r="35">
          <cell r="C35" t="str">
            <v>CEFERESO No. 4 Noroeste</v>
          </cell>
        </row>
        <row r="36">
          <cell r="C36" t="str">
            <v>CEFERESO No. 5 Oriente</v>
          </cell>
        </row>
        <row r="37">
          <cell r="C37" t="str">
            <v>CEFERESO No. 7 Nor-Noroeste</v>
          </cell>
        </row>
        <row r="38">
          <cell r="C38" t="str">
            <v>CEFERESO No. 8 Nor-Poniente</v>
          </cell>
        </row>
        <row r="39">
          <cell r="C39" t="str">
            <v>Centro Penitenciario Federal 10 Nor-Noreste</v>
          </cell>
        </row>
        <row r="40">
          <cell r="C40" t="str">
            <v>CEFERESO No. 11 CPS Sonora</v>
          </cell>
        </row>
        <row r="41">
          <cell r="C41" t="str">
            <v>CEFERESO No. 12 CPS Guanajuato</v>
          </cell>
        </row>
        <row r="42">
          <cell r="C42" t="str">
            <v>CEFERESO No. 13 CPS Oaxaca</v>
          </cell>
        </row>
        <row r="43">
          <cell r="C43" t="str">
            <v>CEFERESO No. 14 CPS Durango</v>
          </cell>
        </row>
        <row r="44">
          <cell r="C44" t="str">
            <v>CEFERESO No. 15 CPS Chiapas</v>
          </cell>
        </row>
        <row r="45">
          <cell r="C45" t="str">
            <v>CEFERESO No. 16 CPS Femenil Morelos</v>
          </cell>
        </row>
        <row r="46">
          <cell r="C46" t="str">
            <v>CEFERESO No. 17 CPS Michoacán</v>
          </cell>
        </row>
        <row r="47">
          <cell r="C47" t="str">
            <v>Centro Penitenciario Federal 18 CPS Coahuila</v>
          </cell>
        </row>
        <row r="48">
          <cell r="C48" t="str">
            <v>CEFEREPSI</v>
          </cell>
        </row>
      </sheetData>
      <sheetData sheetId="1"/>
      <sheetData sheetId="2"/>
      <sheetData sheetId="3"/>
      <sheetData sheetId="4"/>
      <sheetData sheetId="5">
        <row r="62">
          <cell r="M62">
            <v>327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talogos"/>
      <sheetName val="Plantilla Mensual"/>
      <sheetName val="Altas"/>
      <sheetName val="TOTAL CF Y EF"/>
      <sheetName val="LGBTTIQ+ TOTAL"/>
      <sheetName val="GRAF PAST LGBTTIQ+"/>
      <sheetName val="GRAF LGBTTTIQ EF CF"/>
      <sheetName val="PPIFSSEF_TAB_PAG_4"/>
      <sheetName val="REPORTE_CAPTURA"/>
      <sheetName val="Hoja1"/>
    </sheetNames>
    <sheetDataSet>
      <sheetData sheetId="0">
        <row r="2">
          <cell r="A2" t="str">
            <v>Enero</v>
          </cell>
        </row>
        <row r="3">
          <cell r="A3" t="str">
            <v>Febrero</v>
          </cell>
        </row>
        <row r="4">
          <cell r="A4" t="str">
            <v>Marzo</v>
          </cell>
        </row>
        <row r="5">
          <cell r="A5" t="str">
            <v>Abril</v>
          </cell>
        </row>
        <row r="6">
          <cell r="A6" t="str">
            <v>Mayo</v>
          </cell>
        </row>
        <row r="7">
          <cell r="A7" t="str">
            <v>Junio</v>
          </cell>
        </row>
        <row r="8">
          <cell r="A8" t="str">
            <v>Julio</v>
          </cell>
        </row>
        <row r="9">
          <cell r="A9" t="str">
            <v>Agosto</v>
          </cell>
        </row>
        <row r="10">
          <cell r="A10" t="str">
            <v>Septiembre</v>
          </cell>
        </row>
        <row r="11">
          <cell r="A11" t="str">
            <v>Octubre</v>
          </cell>
        </row>
        <row r="12">
          <cell r="A12" t="str">
            <v>Noviembre</v>
          </cell>
        </row>
        <row r="13">
          <cell r="A13" t="str">
            <v>Diciembre</v>
          </cell>
        </row>
      </sheetData>
      <sheetData sheetId="1"/>
      <sheetData sheetId="2"/>
      <sheetData sheetId="3">
        <row r="3">
          <cell r="P3">
            <v>2023</v>
          </cell>
        </row>
        <row r="4">
          <cell r="P4" t="str">
            <v>Septiembre</v>
          </cell>
          <cell r="Q4">
            <v>9</v>
          </cell>
          <cell r="T4" t="str">
            <v>Octubre</v>
          </cell>
        </row>
      </sheetData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LGBTTIQ+ TOTAL"/>
      <sheetName val="GRAF PAST LGBTTIQ+"/>
      <sheetName val="GRAF LGBTTTIQ EF CF"/>
      <sheetName val="PPIFSSEF_TAB_PAG_4"/>
    </sheetNames>
    <sheetDataSet>
      <sheetData sheetId="0"/>
      <sheetData sheetId="1"/>
      <sheetData sheetId="2">
        <row r="7">
          <cell r="B7" t="str">
            <v>CANTIDAD</v>
          </cell>
        </row>
      </sheetData>
      <sheetData sheetId="3">
        <row r="5">
          <cell r="B5" t="str">
            <v>Total</v>
          </cell>
        </row>
      </sheetData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_ENE"/>
      <sheetName val="#¡REF"/>
    </sheetNames>
    <definedNames>
      <definedName name="Estable"/>
    </definedNames>
    <sheetDataSet>
      <sheetData sheetId="0" refreshError="1"/>
      <sheetData sheetId="1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Septiembre&amp;anio=2023&amp;origen=excel" preserveFormatting="0" connectionId="6771" xr16:uid="{A38A48AD-8514-44C3-8468-2ECC0A519352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Septiembre&amp;anio=2023&amp;origen=excel" preserveFormatting="0" connectionId="6780" xr16:uid="{613E4772-6436-482A-B995-F2EC1292B4F1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Septiembre&amp;anio=2023&amp;origen=excel" preserveFormatting="0" connectionId="6805" xr16:uid="{A492564D-76F0-4DBF-A57F-BF995882118D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Septiembre&amp;anio=2023&amp;origen=excel" preserveFormatting="0" connectionId="6813" xr16:uid="{2FF38A22-19E5-4331-B152-4B8C87CE45C6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Septiembre&amp;anio=2023&amp;origen=excel" preserveFormatting="0" connectionId="6831" xr16:uid="{D48540E6-18F1-40B1-9210-1DFC0A690B4D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Septiembre&amp;anio=2023&amp;origen=excel" preserveFormatting="0" connectionId="6846" xr16:uid="{5ABB4025-93D4-4070-A4A0-9B67203FBB2E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Septiembre&amp;anio=2023&amp;origen=excel" preserveFormatting="0" connectionId="6863" xr16:uid="{C68591E4-7F2B-464F-A452-3C86DD80FFC6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Septiembre&amp;anio=2023&amp;origen=excel" preserveFormatting="0" connectionId="6902" xr16:uid="{5F692EF0-1F26-4B1C-9500-A6DEC1AA35D0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Septiembre&amp;anio=2023&amp;origen=excel" preserveFormatting="0" connectionId="6926" xr16:uid="{E688330B-5825-4168-8857-4B7140821A78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Septiembre&amp;anio=2023&amp;origen=excel" preserveFormatting="0" connectionId="6928" xr16:uid="{1C9D5744-45B1-415C-A7A1-7F17480A819B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Septiembre&amp;anio=2023&amp;origen=excel" preserveFormatting="0" connectionId="6728" xr16:uid="{FA6C9581-946B-4076-9709-3C1EE1147F25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Septiembre&amp;anio=2023&amp;origen=excel" preserveFormatting="0" connectionId="6929" xr16:uid="{6AF625BD-9948-4AF5-99D9-F8FB718037F0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Septiembre&amp;anio=2023&amp;origen=excel" preserveFormatting="0" connectionId="6930" xr16:uid="{99F97D51-BF07-42C0-BD1B-5CE73F76E366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Septiembre&amp;anio=2023&amp;origen=excel" preserveFormatting="0" connectionId="6931" xr16:uid="{A3F687D0-B1AB-48BE-BDA7-880B44C7AFAD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Septiembre&amp;anio=2023&amp;origen=excel" preserveFormatting="0" connectionId="6932" xr16:uid="{59C93F4D-C13B-49EC-A3C8-EF4A9FB2FECA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2" xr16:uid="{C6881168-DD56-4DB6-84DF-6D261CED3F0D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Septiembre&amp;anio=2023&amp;origen=excel" preserveFormatting="0" connectionId="6933" xr16:uid="{6BC3D869-133A-45CB-935E-24ABD5855B14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Septiembre&amp;anio=2023&amp;origen=excel" preserveFormatting="0" connectionId="6935" xr16:uid="{8328D45E-24F9-434C-A104-54535463850E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Septiembre&amp;anio=2023&amp;origen=excel" preserveFormatting="0" connectionId="6936" xr16:uid="{8284A88F-A9E3-4750-8AFB-9EE99030F092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Septiembre&amp;anio=2023&amp;origen=excel" preserveFormatting="0" connectionId="6937" xr16:uid="{AE23FB81-58BB-4EE7-A1C6-2ACAA5AB1AB3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Septiembre&amp;anio=2023&amp;origen=excel" preserveFormatting="0" connectionId="6938" xr16:uid="{8DA8E89A-FCFE-4CB2-9605-C3293DCE5051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Septiembre&amp;anio=2023&amp;origen=excel" preserveFormatting="0" connectionId="6729" xr16:uid="{3612261F-69C2-4375-9E96-62F8CCC8E312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Septiembre&amp;anio=2023&amp;origen=excel" preserveFormatting="0" connectionId="6939" xr16:uid="{C5EB2372-F9A3-4039-B7E2-5EDF952E0439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Septiembre&amp;anio=2023&amp;origen=excel" preserveFormatting="0" connectionId="6942" xr16:uid="{E2D49677-C17F-4FA2-9A05-3DC4D44FC23F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Septiembre&amp;anio=2023&amp;origen=excel" preserveFormatting="0" connectionId="6940" xr16:uid="{96FD5E73-3511-4C69-85F3-C5859FA78102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Septiembre&amp;anio=2023&amp;origen=excel" preserveFormatting="0" connectionId="6941" xr16:uid="{D2AA770E-2786-4447-A03C-BE9DC61E7701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Septiembre&amp;anio=2023&amp;origen=excel" preserveFormatting="0" connectionId="6730" xr16:uid="{3E32ADD5-03D6-49E5-96B7-6F42C1060610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Septiembre&amp;anio=2023&amp;origen=excel" preserveFormatting="0" connectionId="6731" xr16:uid="{6C33191C-BECE-4C19-954D-3EC4362401E4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Septiembre&amp;anio=2023&amp;origen=excel" preserveFormatting="0" connectionId="6733" xr16:uid="{11D37D86-B78E-49B0-A7B3-94024D33BD0A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Septiembre&amp;anio=2023&amp;origen=excel" preserveFormatting="0" connectionId="6735" xr16:uid="{1F5BD647-3BE5-47E3-B4DB-0E24458AC96C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Septiembre&amp;anio=2023&amp;origen=excel" preserveFormatting="0" connectionId="6736" xr16:uid="{B6159979-F3C9-470B-89CE-14BCF5066AF1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Septiembre&amp;anio=2023&amp;origen=excel" preserveFormatting="0" connectionId="6737" xr16:uid="{7079E9E6-6388-4349-80B1-FA8B5B2DF3F2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J50"/>
  <sheetViews>
    <sheetView showGridLines="0" tabSelected="1" showRuler="0" view="pageBreakPreview" zoomScaleNormal="100" zoomScaleSheetLayoutView="100" workbookViewId="0">
      <selection activeCell="M9" sqref="M9"/>
    </sheetView>
  </sheetViews>
  <sheetFormatPr baseColWidth="10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471"/>
      <c r="B9" s="471"/>
      <c r="C9" s="471"/>
      <c r="D9" s="471"/>
      <c r="E9" s="471"/>
      <c r="F9" s="471"/>
      <c r="G9" s="471"/>
      <c r="H9" s="471"/>
      <c r="I9" s="471"/>
      <c r="J9" s="471"/>
    </row>
    <row r="10" spans="1:10" ht="20.100000000000001" customHeight="1">
      <c r="A10" s="471"/>
      <c r="B10" s="471"/>
      <c r="C10" s="471"/>
      <c r="D10" s="471"/>
      <c r="E10" s="471"/>
      <c r="F10" s="471"/>
      <c r="G10" s="471"/>
      <c r="H10" s="471"/>
      <c r="I10" s="471"/>
      <c r="J10" s="471"/>
    </row>
    <row r="11" spans="1:10" ht="20.100000000000001" customHeight="1">
      <c r="A11" s="471"/>
      <c r="B11" s="471"/>
      <c r="C11" s="471"/>
      <c r="D11" s="471"/>
      <c r="E11" s="471"/>
      <c r="F11" s="471"/>
      <c r="G11" s="471"/>
      <c r="H11" s="471"/>
      <c r="I11" s="471"/>
      <c r="J11" s="471"/>
    </row>
    <row r="12" spans="1:10" ht="20.100000000000001" customHeight="1">
      <c r="A12" s="471"/>
      <c r="B12" s="471"/>
      <c r="C12" s="471"/>
      <c r="D12" s="471"/>
      <c r="E12" s="471"/>
      <c r="F12" s="471"/>
      <c r="G12" s="471"/>
      <c r="H12" s="471"/>
      <c r="I12" s="471"/>
      <c r="J12" s="471"/>
    </row>
    <row r="13" spans="1:10" ht="20.100000000000001" customHeight="1">
      <c r="A13" s="471"/>
      <c r="B13" s="471"/>
      <c r="C13" s="471"/>
      <c r="D13" s="471"/>
      <c r="E13" s="471"/>
      <c r="F13" s="471"/>
      <c r="G13" s="471"/>
      <c r="H13" s="471"/>
      <c r="I13" s="471"/>
      <c r="J13" s="471"/>
    </row>
    <row r="14" spans="1:10" ht="20.100000000000001" customHeight="1">
      <c r="A14" s="471"/>
      <c r="B14" s="471"/>
      <c r="C14" s="471"/>
      <c r="D14" s="471"/>
      <c r="E14" s="471"/>
      <c r="F14" s="471"/>
      <c r="G14" s="471"/>
      <c r="H14" s="471"/>
      <c r="I14" s="471"/>
      <c r="J14" s="471"/>
    </row>
    <row r="15" spans="1:10" ht="20.100000000000001" customHeight="1">
      <c r="A15" s="471"/>
      <c r="B15" s="471"/>
      <c r="C15" s="471"/>
      <c r="D15" s="471"/>
      <c r="E15" s="471"/>
      <c r="F15" s="471"/>
      <c r="G15" s="471"/>
      <c r="H15" s="471"/>
      <c r="I15" s="471"/>
      <c r="J15" s="471"/>
    </row>
    <row r="16" spans="1:10" ht="20.100000000000001" customHeight="1">
      <c r="A16" s="471"/>
      <c r="B16" s="471"/>
      <c r="C16" s="471"/>
      <c r="D16" s="471"/>
      <c r="E16" s="471"/>
      <c r="F16" s="471"/>
      <c r="G16" s="471"/>
      <c r="H16" s="471"/>
      <c r="I16" s="471"/>
      <c r="J16" s="471"/>
    </row>
    <row r="17" spans="1:10" ht="20.100000000000001" customHeight="1">
      <c r="A17" s="471"/>
      <c r="B17" s="471"/>
      <c r="C17" s="471"/>
      <c r="D17" s="471"/>
      <c r="E17" s="471"/>
      <c r="F17" s="471"/>
      <c r="G17" s="471"/>
      <c r="H17" s="471"/>
      <c r="I17" s="471"/>
      <c r="J17" s="471"/>
    </row>
    <row r="18" spans="1:10" ht="20.100000000000001" customHeight="1">
      <c r="A18" s="471"/>
      <c r="B18" s="471"/>
      <c r="C18" s="471"/>
      <c r="D18" s="471"/>
      <c r="E18" s="471"/>
      <c r="F18" s="471"/>
      <c r="G18" s="471"/>
      <c r="H18" s="471"/>
      <c r="I18" s="471"/>
      <c r="J18" s="471"/>
    </row>
    <row r="19" spans="1:10" ht="20.100000000000001" customHeight="1">
      <c r="A19" s="471"/>
      <c r="B19" s="471"/>
      <c r="C19" s="471"/>
      <c r="D19" s="471"/>
      <c r="E19" s="471"/>
      <c r="F19" s="471"/>
      <c r="G19" s="471"/>
      <c r="H19" s="471"/>
      <c r="I19" s="471"/>
      <c r="J19" s="471"/>
    </row>
    <row r="20" spans="1:10" ht="20.100000000000001" customHeight="1">
      <c r="A20" s="471"/>
      <c r="B20" s="471"/>
      <c r="C20" s="471"/>
      <c r="D20" s="471"/>
      <c r="E20" s="471"/>
      <c r="F20" s="471"/>
      <c r="G20" s="471"/>
      <c r="H20" s="471"/>
      <c r="I20" s="471"/>
      <c r="J20" s="471"/>
    </row>
    <row r="21" spans="1:10" ht="20.100000000000001" customHeight="1">
      <c r="I21" s="49"/>
      <c r="J21" s="49"/>
    </row>
    <row r="22" spans="1:10" ht="20.100000000000001" customHeight="1">
      <c r="I22" s="49"/>
      <c r="J22" s="49"/>
    </row>
    <row r="23" spans="1:10" ht="20.100000000000001" customHeight="1"/>
    <row r="24" spans="1:10" ht="20.100000000000001" customHeight="1">
      <c r="J24" s="50"/>
    </row>
    <row r="25" spans="1:10" ht="20.100000000000001" customHeight="1">
      <c r="A25" s="472"/>
      <c r="B25" s="472"/>
      <c r="C25" s="472"/>
      <c r="D25" s="472"/>
      <c r="E25" s="472"/>
      <c r="F25" s="472"/>
      <c r="G25" s="472"/>
      <c r="H25" s="472"/>
      <c r="I25" s="472"/>
      <c r="J25" s="472"/>
    </row>
    <row r="26" spans="1:10" ht="20.100000000000001" customHeight="1">
      <c r="A26" s="472"/>
      <c r="B26" s="472"/>
      <c r="C26" s="472"/>
      <c r="D26" s="472"/>
      <c r="E26" s="472"/>
      <c r="F26" s="472"/>
      <c r="G26" s="472"/>
      <c r="H26" s="472"/>
      <c r="I26" s="472"/>
      <c r="J26" s="472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4AAA9-A749-437F-9047-05CD97A479A0}">
  <dimension ref="A1:Q78"/>
  <sheetViews>
    <sheetView view="pageBreakPreview" zoomScale="85" zoomScaleNormal="100" zoomScaleSheetLayoutView="85" workbookViewId="0">
      <selection activeCell="A3" sqref="A3:Q3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08" t="s">
        <v>346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</row>
    <row r="3" spans="1:17" ht="20.100000000000001" customHeight="1">
      <c r="A3" s="508" t="str">
        <f>UPPER(CONCATENATE("Septiembre 2023"))</f>
        <v>SEPTIEMBRE 2023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</row>
    <row r="4" spans="1:17">
      <c r="A4" s="55"/>
    </row>
    <row r="5" spans="1:17">
      <c r="A5" s="501" t="s">
        <v>347</v>
      </c>
      <c r="B5" s="510"/>
      <c r="C5" s="501" t="s">
        <v>269</v>
      </c>
      <c r="D5" s="501"/>
      <c r="E5" s="501"/>
      <c r="F5" s="501"/>
      <c r="G5" s="501"/>
      <c r="H5" s="501"/>
      <c r="I5" s="510"/>
      <c r="J5" s="501" t="s">
        <v>270</v>
      </c>
      <c r="K5" s="501"/>
      <c r="L5" s="501"/>
      <c r="M5" s="501"/>
      <c r="N5" s="501"/>
      <c r="O5" s="501"/>
      <c r="P5" s="510"/>
      <c r="Q5" s="501" t="s">
        <v>90</v>
      </c>
    </row>
    <row r="6" spans="1:17">
      <c r="A6" s="501"/>
      <c r="B6" s="510"/>
      <c r="C6" s="501" t="s">
        <v>278</v>
      </c>
      <c r="D6" s="501"/>
      <c r="E6" s="501" t="s">
        <v>279</v>
      </c>
      <c r="F6" s="501"/>
      <c r="G6" s="501" t="s">
        <v>193</v>
      </c>
      <c r="H6" s="501" t="s">
        <v>271</v>
      </c>
      <c r="I6" s="510"/>
      <c r="J6" s="501" t="s">
        <v>278</v>
      </c>
      <c r="K6" s="501"/>
      <c r="L6" s="501" t="s">
        <v>279</v>
      </c>
      <c r="M6" s="501"/>
      <c r="N6" s="501" t="s">
        <v>193</v>
      </c>
      <c r="O6" s="501" t="s">
        <v>271</v>
      </c>
      <c r="P6" s="510"/>
      <c r="Q6" s="501"/>
    </row>
    <row r="7" spans="1:17">
      <c r="A7" s="501"/>
      <c r="B7" s="510"/>
      <c r="C7" s="91" t="s">
        <v>272</v>
      </c>
      <c r="D7" s="91" t="s">
        <v>273</v>
      </c>
      <c r="E7" s="91" t="s">
        <v>272</v>
      </c>
      <c r="F7" s="91" t="s">
        <v>273</v>
      </c>
      <c r="G7" s="501"/>
      <c r="H7" s="501"/>
      <c r="I7" s="510"/>
      <c r="J7" s="91" t="s">
        <v>272</v>
      </c>
      <c r="K7" s="91" t="s">
        <v>273</v>
      </c>
      <c r="L7" s="91" t="s">
        <v>272</v>
      </c>
      <c r="M7" s="91" t="s">
        <v>273</v>
      </c>
      <c r="N7" s="501"/>
      <c r="O7" s="501"/>
      <c r="P7" s="510"/>
      <c r="Q7" s="501"/>
    </row>
    <row r="8" spans="1:17" ht="8.1" customHeight="1">
      <c r="A8" s="110"/>
      <c r="B8" s="55"/>
      <c r="C8" s="111"/>
      <c r="D8" s="111"/>
      <c r="E8" s="111"/>
      <c r="F8" s="111"/>
      <c r="G8" s="111"/>
      <c r="H8" s="111"/>
      <c r="I8" s="55"/>
      <c r="J8" s="111"/>
      <c r="K8" s="111"/>
      <c r="L8" s="111"/>
      <c r="M8" s="111"/>
      <c r="N8" s="111"/>
      <c r="O8" s="111"/>
      <c r="P8" s="55"/>
      <c r="Q8" s="111"/>
    </row>
    <row r="9" spans="1:17">
      <c r="A9" s="102" t="s">
        <v>292</v>
      </c>
      <c r="B9" s="107"/>
      <c r="C9" s="249">
        <v>29</v>
      </c>
      <c r="D9" s="249">
        <v>1</v>
      </c>
      <c r="E9" s="249">
        <v>42</v>
      </c>
      <c r="F9" s="249">
        <v>2</v>
      </c>
      <c r="G9" s="85">
        <v>74</v>
      </c>
      <c r="H9" s="85">
        <v>96</v>
      </c>
      <c r="I9" s="107"/>
      <c r="J9" s="249">
        <v>0</v>
      </c>
      <c r="K9" s="249">
        <v>0</v>
      </c>
      <c r="L9" s="249">
        <v>3</v>
      </c>
      <c r="M9" s="249">
        <v>0</v>
      </c>
      <c r="N9" s="85">
        <v>3</v>
      </c>
      <c r="O9" s="85">
        <v>4</v>
      </c>
      <c r="P9" s="107"/>
      <c r="Q9" s="85">
        <v>77</v>
      </c>
    </row>
    <row r="10" spans="1:17">
      <c r="A10" s="102" t="s">
        <v>293</v>
      </c>
      <c r="B10" s="107"/>
      <c r="C10" s="249">
        <v>5</v>
      </c>
      <c r="D10" s="249">
        <v>0</v>
      </c>
      <c r="E10" s="249">
        <v>0</v>
      </c>
      <c r="F10" s="249">
        <v>0</v>
      </c>
      <c r="G10" s="85">
        <v>5</v>
      </c>
      <c r="H10" s="85">
        <v>83</v>
      </c>
      <c r="I10" s="107"/>
      <c r="J10" s="249">
        <v>1</v>
      </c>
      <c r="K10" s="249">
        <v>0</v>
      </c>
      <c r="L10" s="249">
        <v>0</v>
      </c>
      <c r="M10" s="249">
        <v>0</v>
      </c>
      <c r="N10" s="85">
        <v>1</v>
      </c>
      <c r="O10" s="85">
        <v>17</v>
      </c>
      <c r="P10" s="107"/>
      <c r="Q10" s="85">
        <v>6</v>
      </c>
    </row>
    <row r="11" spans="1:17">
      <c r="A11" s="102" t="s">
        <v>294</v>
      </c>
      <c r="B11" s="107"/>
      <c r="C11" s="249">
        <v>10</v>
      </c>
      <c r="D11" s="249">
        <v>1</v>
      </c>
      <c r="E11" s="249">
        <v>28</v>
      </c>
      <c r="F11" s="249">
        <v>0</v>
      </c>
      <c r="G11" s="85">
        <v>39</v>
      </c>
      <c r="H11" s="85">
        <v>95</v>
      </c>
      <c r="I11" s="107"/>
      <c r="J11" s="249">
        <v>2</v>
      </c>
      <c r="K11" s="249">
        <v>0</v>
      </c>
      <c r="L11" s="249">
        <v>0</v>
      </c>
      <c r="M11" s="249">
        <v>0</v>
      </c>
      <c r="N11" s="85">
        <v>2</v>
      </c>
      <c r="O11" s="85">
        <v>5</v>
      </c>
      <c r="P11" s="107"/>
      <c r="Q11" s="85">
        <v>41</v>
      </c>
    </row>
    <row r="12" spans="1:17">
      <c r="A12" s="102" t="s">
        <v>295</v>
      </c>
      <c r="B12" s="107"/>
      <c r="C12" s="249">
        <v>3</v>
      </c>
      <c r="D12" s="249">
        <v>0</v>
      </c>
      <c r="E12" s="249">
        <v>3</v>
      </c>
      <c r="F12" s="249">
        <v>0</v>
      </c>
      <c r="G12" s="85">
        <v>6</v>
      </c>
      <c r="H12" s="85">
        <v>100</v>
      </c>
      <c r="I12" s="107"/>
      <c r="J12" s="249">
        <v>0</v>
      </c>
      <c r="K12" s="249">
        <v>0</v>
      </c>
      <c r="L12" s="249">
        <v>0</v>
      </c>
      <c r="M12" s="249">
        <v>0</v>
      </c>
      <c r="N12" s="85">
        <v>0</v>
      </c>
      <c r="O12" s="85">
        <v>0</v>
      </c>
      <c r="P12" s="107"/>
      <c r="Q12" s="85">
        <v>6</v>
      </c>
    </row>
    <row r="13" spans="1:17">
      <c r="A13" s="102" t="s">
        <v>296</v>
      </c>
      <c r="B13" s="107"/>
      <c r="C13" s="249">
        <v>66</v>
      </c>
      <c r="D13" s="249">
        <v>0</v>
      </c>
      <c r="E13" s="249">
        <v>111</v>
      </c>
      <c r="F13" s="249">
        <v>3</v>
      </c>
      <c r="G13" s="85">
        <v>180</v>
      </c>
      <c r="H13" s="85">
        <v>99</v>
      </c>
      <c r="I13" s="107"/>
      <c r="J13" s="249">
        <v>1</v>
      </c>
      <c r="K13" s="249">
        <v>0</v>
      </c>
      <c r="L13" s="249">
        <v>1</v>
      </c>
      <c r="M13" s="249">
        <v>0</v>
      </c>
      <c r="N13" s="85">
        <v>2</v>
      </c>
      <c r="O13" s="85">
        <v>1</v>
      </c>
      <c r="P13" s="107"/>
      <c r="Q13" s="85">
        <v>182</v>
      </c>
    </row>
    <row r="14" spans="1:17">
      <c r="A14" s="102" t="s">
        <v>297</v>
      </c>
      <c r="B14" s="107"/>
      <c r="C14" s="249">
        <v>102</v>
      </c>
      <c r="D14" s="249">
        <v>1</v>
      </c>
      <c r="E14" s="249">
        <v>115</v>
      </c>
      <c r="F14" s="249">
        <v>1</v>
      </c>
      <c r="G14" s="85">
        <v>219</v>
      </c>
      <c r="H14" s="85">
        <v>98</v>
      </c>
      <c r="I14" s="107"/>
      <c r="J14" s="249">
        <v>0</v>
      </c>
      <c r="K14" s="249">
        <v>0</v>
      </c>
      <c r="L14" s="249">
        <v>4</v>
      </c>
      <c r="M14" s="249">
        <v>0</v>
      </c>
      <c r="N14" s="85">
        <v>4</v>
      </c>
      <c r="O14" s="85">
        <v>2</v>
      </c>
      <c r="P14" s="107"/>
      <c r="Q14" s="85">
        <v>223</v>
      </c>
    </row>
    <row r="15" spans="1:17">
      <c r="A15" s="102" t="s">
        <v>356</v>
      </c>
      <c r="B15" s="107"/>
      <c r="C15" s="249">
        <v>4</v>
      </c>
      <c r="D15" s="249">
        <v>0</v>
      </c>
      <c r="E15" s="249">
        <v>8</v>
      </c>
      <c r="F15" s="249">
        <v>1</v>
      </c>
      <c r="G15" s="85">
        <v>13</v>
      </c>
      <c r="H15" s="85">
        <v>100</v>
      </c>
      <c r="I15" s="107"/>
      <c r="J15" s="249">
        <v>0</v>
      </c>
      <c r="K15" s="249">
        <v>0</v>
      </c>
      <c r="L15" s="249">
        <v>0</v>
      </c>
      <c r="M15" s="249">
        <v>0</v>
      </c>
      <c r="N15" s="85">
        <v>0</v>
      </c>
      <c r="O15" s="85">
        <v>0</v>
      </c>
      <c r="P15" s="107"/>
      <c r="Q15" s="85">
        <v>13</v>
      </c>
    </row>
    <row r="16" spans="1:17">
      <c r="A16" s="102" t="s">
        <v>357</v>
      </c>
      <c r="B16" s="107"/>
      <c r="C16" s="249">
        <v>3</v>
      </c>
      <c r="D16" s="249">
        <v>0</v>
      </c>
      <c r="E16" s="249">
        <v>14</v>
      </c>
      <c r="F16" s="249">
        <v>1</v>
      </c>
      <c r="G16" s="85">
        <v>18</v>
      </c>
      <c r="H16" s="85">
        <v>90</v>
      </c>
      <c r="I16" s="107"/>
      <c r="J16" s="249">
        <v>0</v>
      </c>
      <c r="K16" s="249">
        <v>0</v>
      </c>
      <c r="L16" s="249">
        <v>2</v>
      </c>
      <c r="M16" s="249">
        <v>0</v>
      </c>
      <c r="N16" s="85">
        <v>2</v>
      </c>
      <c r="O16" s="85">
        <v>10</v>
      </c>
      <c r="P16" s="107"/>
      <c r="Q16" s="85">
        <v>20</v>
      </c>
    </row>
    <row r="17" spans="1:17">
      <c r="A17" s="102" t="s">
        <v>349</v>
      </c>
      <c r="B17" s="107"/>
      <c r="C17" s="249">
        <v>0</v>
      </c>
      <c r="D17" s="249">
        <v>0</v>
      </c>
      <c r="E17" s="249">
        <v>1</v>
      </c>
      <c r="F17" s="249">
        <v>0</v>
      </c>
      <c r="G17" s="85">
        <v>1</v>
      </c>
      <c r="H17" s="85">
        <v>100</v>
      </c>
      <c r="I17" s="107"/>
      <c r="J17" s="249">
        <v>0</v>
      </c>
      <c r="K17" s="249">
        <v>0</v>
      </c>
      <c r="L17" s="249">
        <v>0</v>
      </c>
      <c r="M17" s="249">
        <v>0</v>
      </c>
      <c r="N17" s="85">
        <v>0</v>
      </c>
      <c r="O17" s="85">
        <v>0</v>
      </c>
      <c r="P17" s="107"/>
      <c r="Q17" s="85">
        <v>1</v>
      </c>
    </row>
    <row r="18" spans="1:17">
      <c r="A18" s="102" t="s">
        <v>298</v>
      </c>
      <c r="B18" s="107"/>
      <c r="C18" s="249">
        <v>55</v>
      </c>
      <c r="D18" s="249">
        <v>1</v>
      </c>
      <c r="E18" s="249">
        <v>100</v>
      </c>
      <c r="F18" s="249">
        <v>5</v>
      </c>
      <c r="G18" s="85">
        <v>161</v>
      </c>
      <c r="H18" s="85">
        <v>91</v>
      </c>
      <c r="I18" s="107"/>
      <c r="J18" s="249">
        <v>4</v>
      </c>
      <c r="K18" s="249">
        <v>0</v>
      </c>
      <c r="L18" s="249">
        <v>11</v>
      </c>
      <c r="M18" s="249">
        <v>0</v>
      </c>
      <c r="N18" s="85">
        <v>15</v>
      </c>
      <c r="O18" s="85">
        <v>9</v>
      </c>
      <c r="P18" s="107"/>
      <c r="Q18" s="85">
        <v>176</v>
      </c>
    </row>
    <row r="19" spans="1:17">
      <c r="A19" s="102" t="s">
        <v>299</v>
      </c>
      <c r="B19" s="107"/>
      <c r="C19" s="249">
        <v>0</v>
      </c>
      <c r="D19" s="249">
        <v>0</v>
      </c>
      <c r="E19" s="249">
        <v>0</v>
      </c>
      <c r="F19" s="249">
        <v>2</v>
      </c>
      <c r="G19" s="85">
        <v>2</v>
      </c>
      <c r="H19" s="85">
        <v>100</v>
      </c>
      <c r="I19" s="107"/>
      <c r="J19" s="249">
        <v>0</v>
      </c>
      <c r="K19" s="249">
        <v>0</v>
      </c>
      <c r="L19" s="249">
        <v>0</v>
      </c>
      <c r="M19" s="249">
        <v>0</v>
      </c>
      <c r="N19" s="85">
        <v>0</v>
      </c>
      <c r="O19" s="85">
        <v>0</v>
      </c>
      <c r="P19" s="107"/>
      <c r="Q19" s="85">
        <v>2</v>
      </c>
    </row>
    <row r="20" spans="1:17">
      <c r="A20" s="102" t="s">
        <v>300</v>
      </c>
      <c r="B20" s="107"/>
      <c r="C20" s="249">
        <v>2</v>
      </c>
      <c r="D20" s="249">
        <v>0</v>
      </c>
      <c r="E20" s="249">
        <v>7</v>
      </c>
      <c r="F20" s="249">
        <v>0</v>
      </c>
      <c r="G20" s="85">
        <v>9</v>
      </c>
      <c r="H20" s="85">
        <v>100</v>
      </c>
      <c r="I20" s="107"/>
      <c r="J20" s="249">
        <v>0</v>
      </c>
      <c r="K20" s="249">
        <v>0</v>
      </c>
      <c r="L20" s="249">
        <v>0</v>
      </c>
      <c r="M20" s="249">
        <v>0</v>
      </c>
      <c r="N20" s="85">
        <v>0</v>
      </c>
      <c r="O20" s="85">
        <v>0</v>
      </c>
      <c r="P20" s="107"/>
      <c r="Q20" s="85">
        <v>9</v>
      </c>
    </row>
    <row r="21" spans="1:17">
      <c r="A21" s="102" t="s">
        <v>301</v>
      </c>
      <c r="B21" s="107"/>
      <c r="C21" s="249">
        <v>0</v>
      </c>
      <c r="D21" s="249">
        <v>0</v>
      </c>
      <c r="E21" s="249">
        <v>4</v>
      </c>
      <c r="F21" s="249">
        <v>0</v>
      </c>
      <c r="G21" s="85">
        <v>4</v>
      </c>
      <c r="H21" s="85">
        <v>67</v>
      </c>
      <c r="I21" s="107"/>
      <c r="J21" s="249">
        <v>1</v>
      </c>
      <c r="K21" s="249">
        <v>0</v>
      </c>
      <c r="L21" s="249">
        <v>1</v>
      </c>
      <c r="M21" s="249">
        <v>0</v>
      </c>
      <c r="N21" s="85">
        <v>2</v>
      </c>
      <c r="O21" s="85">
        <v>33</v>
      </c>
      <c r="P21" s="107"/>
      <c r="Q21" s="85">
        <v>6</v>
      </c>
    </row>
    <row r="22" spans="1:17">
      <c r="A22" s="102" t="s">
        <v>302</v>
      </c>
      <c r="B22" s="107"/>
      <c r="C22" s="249">
        <v>67</v>
      </c>
      <c r="D22" s="249">
        <v>0</v>
      </c>
      <c r="E22" s="249">
        <v>52</v>
      </c>
      <c r="F22" s="249">
        <v>0</v>
      </c>
      <c r="G22" s="85">
        <v>119</v>
      </c>
      <c r="H22" s="85">
        <v>99</v>
      </c>
      <c r="I22" s="107"/>
      <c r="J22" s="249">
        <v>0</v>
      </c>
      <c r="K22" s="249">
        <v>0</v>
      </c>
      <c r="L22" s="249">
        <v>1</v>
      </c>
      <c r="M22" s="249">
        <v>0</v>
      </c>
      <c r="N22" s="85">
        <v>1</v>
      </c>
      <c r="O22" s="85">
        <v>1</v>
      </c>
      <c r="P22" s="107"/>
      <c r="Q22" s="85">
        <v>120</v>
      </c>
    </row>
    <row r="23" spans="1:17">
      <c r="A23" s="102" t="s">
        <v>303</v>
      </c>
      <c r="B23" s="107"/>
      <c r="C23" s="249">
        <v>6</v>
      </c>
      <c r="D23" s="249">
        <v>1</v>
      </c>
      <c r="E23" s="249">
        <v>14</v>
      </c>
      <c r="F23" s="249">
        <v>0</v>
      </c>
      <c r="G23" s="85">
        <v>21</v>
      </c>
      <c r="H23" s="85">
        <v>100</v>
      </c>
      <c r="I23" s="107"/>
      <c r="J23" s="249">
        <v>0</v>
      </c>
      <c r="K23" s="249">
        <v>0</v>
      </c>
      <c r="L23" s="249">
        <v>0</v>
      </c>
      <c r="M23" s="249">
        <v>0</v>
      </c>
      <c r="N23" s="85">
        <v>0</v>
      </c>
      <c r="O23" s="85">
        <v>0</v>
      </c>
      <c r="P23" s="107"/>
      <c r="Q23" s="85">
        <v>21</v>
      </c>
    </row>
    <row r="24" spans="1:17">
      <c r="A24" s="102" t="s">
        <v>304</v>
      </c>
      <c r="B24" s="107"/>
      <c r="C24" s="249">
        <v>40</v>
      </c>
      <c r="D24" s="249">
        <v>4</v>
      </c>
      <c r="E24" s="249">
        <v>105</v>
      </c>
      <c r="F24" s="249">
        <v>2</v>
      </c>
      <c r="G24" s="85">
        <v>151</v>
      </c>
      <c r="H24" s="85">
        <v>96</v>
      </c>
      <c r="I24" s="107"/>
      <c r="J24" s="249">
        <v>3</v>
      </c>
      <c r="K24" s="249">
        <v>0</v>
      </c>
      <c r="L24" s="249">
        <v>2</v>
      </c>
      <c r="M24" s="249">
        <v>1</v>
      </c>
      <c r="N24" s="85">
        <v>6</v>
      </c>
      <c r="O24" s="85">
        <v>4</v>
      </c>
      <c r="P24" s="107"/>
      <c r="Q24" s="85">
        <v>157</v>
      </c>
    </row>
    <row r="25" spans="1:17">
      <c r="A25" s="102" t="s">
        <v>305</v>
      </c>
      <c r="B25" s="107"/>
      <c r="C25" s="249">
        <v>5</v>
      </c>
      <c r="D25" s="249">
        <v>0</v>
      </c>
      <c r="E25" s="249">
        <v>0</v>
      </c>
      <c r="F25" s="249">
        <v>0</v>
      </c>
      <c r="G25" s="85">
        <v>5</v>
      </c>
      <c r="H25" s="85">
        <v>100</v>
      </c>
      <c r="I25" s="107"/>
      <c r="J25" s="249">
        <v>0</v>
      </c>
      <c r="K25" s="249">
        <v>0</v>
      </c>
      <c r="L25" s="249">
        <v>0</v>
      </c>
      <c r="M25" s="249">
        <v>0</v>
      </c>
      <c r="N25" s="85">
        <v>0</v>
      </c>
      <c r="O25" s="85">
        <v>0</v>
      </c>
      <c r="P25" s="107"/>
      <c r="Q25" s="85">
        <v>5</v>
      </c>
    </row>
    <row r="26" spans="1:17">
      <c r="A26" s="102" t="s">
        <v>306</v>
      </c>
      <c r="B26" s="107"/>
      <c r="C26" s="249">
        <v>0</v>
      </c>
      <c r="D26" s="249">
        <v>0</v>
      </c>
      <c r="E26" s="249">
        <v>1</v>
      </c>
      <c r="F26" s="249">
        <v>0</v>
      </c>
      <c r="G26" s="85">
        <v>1</v>
      </c>
      <c r="H26" s="85">
        <v>100</v>
      </c>
      <c r="I26" s="107"/>
      <c r="J26" s="249">
        <v>0</v>
      </c>
      <c r="K26" s="249">
        <v>0</v>
      </c>
      <c r="L26" s="249">
        <v>0</v>
      </c>
      <c r="M26" s="249">
        <v>0</v>
      </c>
      <c r="N26" s="85">
        <v>0</v>
      </c>
      <c r="O26" s="85">
        <v>0</v>
      </c>
      <c r="P26" s="107"/>
      <c r="Q26" s="85">
        <v>1</v>
      </c>
    </row>
    <row r="27" spans="1:17">
      <c r="A27" s="102" t="s">
        <v>350</v>
      </c>
      <c r="B27" s="107"/>
      <c r="C27" s="249">
        <v>1</v>
      </c>
      <c r="D27" s="249">
        <v>0</v>
      </c>
      <c r="E27" s="249">
        <v>1</v>
      </c>
      <c r="F27" s="249">
        <v>0</v>
      </c>
      <c r="G27" s="85">
        <v>2</v>
      </c>
      <c r="H27" s="85">
        <v>67</v>
      </c>
      <c r="I27" s="107"/>
      <c r="J27" s="249">
        <v>1</v>
      </c>
      <c r="K27" s="249">
        <v>0</v>
      </c>
      <c r="L27" s="249">
        <v>0</v>
      </c>
      <c r="M27" s="249">
        <v>0</v>
      </c>
      <c r="N27" s="85">
        <v>1</v>
      </c>
      <c r="O27" s="85">
        <v>33</v>
      </c>
      <c r="P27" s="107"/>
      <c r="Q27" s="85">
        <v>3</v>
      </c>
    </row>
    <row r="28" spans="1:17">
      <c r="A28" s="102" t="s">
        <v>351</v>
      </c>
      <c r="B28" s="107"/>
      <c r="C28" s="249">
        <v>0</v>
      </c>
      <c r="D28" s="249">
        <v>0</v>
      </c>
      <c r="E28" s="249">
        <v>1</v>
      </c>
      <c r="F28" s="249">
        <v>0</v>
      </c>
      <c r="G28" s="85">
        <v>1</v>
      </c>
      <c r="H28" s="85">
        <v>50</v>
      </c>
      <c r="I28" s="107"/>
      <c r="J28" s="249">
        <v>0</v>
      </c>
      <c r="K28" s="249">
        <v>0</v>
      </c>
      <c r="L28" s="249">
        <v>1</v>
      </c>
      <c r="M28" s="249">
        <v>0</v>
      </c>
      <c r="N28" s="85">
        <v>1</v>
      </c>
      <c r="O28" s="85">
        <v>50</v>
      </c>
      <c r="P28" s="107"/>
      <c r="Q28" s="85">
        <v>2</v>
      </c>
    </row>
    <row r="29" spans="1:17">
      <c r="A29" s="102" t="s">
        <v>352</v>
      </c>
      <c r="B29" s="107"/>
      <c r="C29" s="249">
        <v>0</v>
      </c>
      <c r="D29" s="249">
        <v>0</v>
      </c>
      <c r="E29" s="249">
        <v>2</v>
      </c>
      <c r="F29" s="249">
        <v>0</v>
      </c>
      <c r="G29" s="85">
        <v>2</v>
      </c>
      <c r="H29" s="85">
        <v>100</v>
      </c>
      <c r="I29" s="107"/>
      <c r="J29" s="249">
        <v>0</v>
      </c>
      <c r="K29" s="249">
        <v>0</v>
      </c>
      <c r="L29" s="249">
        <v>0</v>
      </c>
      <c r="M29" s="249">
        <v>0</v>
      </c>
      <c r="N29" s="85">
        <v>0</v>
      </c>
      <c r="O29" s="85">
        <v>0</v>
      </c>
      <c r="P29" s="107"/>
      <c r="Q29" s="85">
        <v>2</v>
      </c>
    </row>
    <row r="30" spans="1:17">
      <c r="A30" s="102" t="s">
        <v>307</v>
      </c>
      <c r="B30" s="107"/>
      <c r="C30" s="249">
        <v>1</v>
      </c>
      <c r="D30" s="249">
        <v>0</v>
      </c>
      <c r="E30" s="249">
        <v>0</v>
      </c>
      <c r="F30" s="249">
        <v>0</v>
      </c>
      <c r="G30" s="85">
        <v>1</v>
      </c>
      <c r="H30" s="85">
        <v>100</v>
      </c>
      <c r="I30" s="107"/>
      <c r="J30" s="249">
        <v>0</v>
      </c>
      <c r="K30" s="249">
        <v>0</v>
      </c>
      <c r="L30" s="249">
        <v>0</v>
      </c>
      <c r="M30" s="249">
        <v>0</v>
      </c>
      <c r="N30" s="85">
        <v>0</v>
      </c>
      <c r="O30" s="85">
        <v>0</v>
      </c>
      <c r="P30" s="107"/>
      <c r="Q30" s="85">
        <v>1</v>
      </c>
    </row>
    <row r="31" spans="1:17">
      <c r="A31" s="102" t="s">
        <v>308</v>
      </c>
      <c r="B31" s="107"/>
      <c r="C31" s="249">
        <v>0</v>
      </c>
      <c r="D31" s="249">
        <v>0</v>
      </c>
      <c r="E31" s="249">
        <v>0</v>
      </c>
      <c r="F31" s="249">
        <v>0</v>
      </c>
      <c r="G31" s="85">
        <v>0</v>
      </c>
      <c r="H31" s="85">
        <v>0</v>
      </c>
      <c r="I31" s="107"/>
      <c r="J31" s="249">
        <v>0</v>
      </c>
      <c r="K31" s="249">
        <v>1</v>
      </c>
      <c r="L31" s="249">
        <v>0</v>
      </c>
      <c r="M31" s="249">
        <v>0</v>
      </c>
      <c r="N31" s="85">
        <v>1</v>
      </c>
      <c r="O31" s="85">
        <v>100</v>
      </c>
      <c r="P31" s="107"/>
      <c r="Q31" s="85">
        <v>1</v>
      </c>
    </row>
    <row r="32" spans="1:17">
      <c r="A32" s="102" t="s">
        <v>309</v>
      </c>
      <c r="B32" s="107"/>
      <c r="C32" s="249">
        <v>0</v>
      </c>
      <c r="D32" s="249">
        <v>0</v>
      </c>
      <c r="E32" s="249">
        <v>4</v>
      </c>
      <c r="F32" s="249">
        <v>0</v>
      </c>
      <c r="G32" s="85">
        <v>4</v>
      </c>
      <c r="H32" s="85">
        <v>100</v>
      </c>
      <c r="I32" s="107"/>
      <c r="J32" s="249">
        <v>0</v>
      </c>
      <c r="K32" s="249">
        <v>0</v>
      </c>
      <c r="L32" s="249">
        <v>0</v>
      </c>
      <c r="M32" s="249">
        <v>0</v>
      </c>
      <c r="N32" s="85">
        <v>0</v>
      </c>
      <c r="O32" s="85">
        <v>0</v>
      </c>
      <c r="P32" s="107"/>
      <c r="Q32" s="85">
        <v>4</v>
      </c>
    </row>
    <row r="33" spans="1:17">
      <c r="A33" s="102" t="s">
        <v>310</v>
      </c>
      <c r="B33" s="107"/>
      <c r="C33" s="249">
        <v>3</v>
      </c>
      <c r="D33" s="249">
        <v>0</v>
      </c>
      <c r="E33" s="249">
        <v>6</v>
      </c>
      <c r="F33" s="249">
        <v>0</v>
      </c>
      <c r="G33" s="85">
        <v>9</v>
      </c>
      <c r="H33" s="85">
        <v>100</v>
      </c>
      <c r="I33" s="107"/>
      <c r="J33" s="249">
        <v>0</v>
      </c>
      <c r="K33" s="249">
        <v>0</v>
      </c>
      <c r="L33" s="249">
        <v>0</v>
      </c>
      <c r="M33" s="249">
        <v>0</v>
      </c>
      <c r="N33" s="85">
        <v>0</v>
      </c>
      <c r="O33" s="85">
        <v>0</v>
      </c>
      <c r="P33" s="107"/>
      <c r="Q33" s="85">
        <v>9</v>
      </c>
    </row>
    <row r="34" spans="1:17">
      <c r="A34" s="102" t="s">
        <v>311</v>
      </c>
      <c r="B34" s="107"/>
      <c r="C34" s="249">
        <v>0</v>
      </c>
      <c r="D34" s="249">
        <v>0</v>
      </c>
      <c r="E34" s="249">
        <v>1</v>
      </c>
      <c r="F34" s="249">
        <v>0</v>
      </c>
      <c r="G34" s="85">
        <v>1</v>
      </c>
      <c r="H34" s="85">
        <v>100</v>
      </c>
      <c r="I34" s="107"/>
      <c r="J34" s="249">
        <v>0</v>
      </c>
      <c r="K34" s="249">
        <v>0</v>
      </c>
      <c r="L34" s="249">
        <v>0</v>
      </c>
      <c r="M34" s="249">
        <v>0</v>
      </c>
      <c r="N34" s="85">
        <v>0</v>
      </c>
      <c r="O34" s="85">
        <v>0</v>
      </c>
      <c r="P34" s="107"/>
      <c r="Q34" s="85">
        <v>1</v>
      </c>
    </row>
    <row r="35" spans="1:17">
      <c r="A35" s="102" t="s">
        <v>312</v>
      </c>
      <c r="B35" s="107"/>
      <c r="C35" s="249">
        <v>171</v>
      </c>
      <c r="D35" s="249">
        <v>2</v>
      </c>
      <c r="E35" s="249">
        <v>340</v>
      </c>
      <c r="F35" s="249">
        <v>6</v>
      </c>
      <c r="G35" s="85">
        <v>519</v>
      </c>
      <c r="H35" s="85">
        <v>97</v>
      </c>
      <c r="I35" s="107"/>
      <c r="J35" s="249">
        <v>5</v>
      </c>
      <c r="K35" s="249">
        <v>0</v>
      </c>
      <c r="L35" s="249">
        <v>12</v>
      </c>
      <c r="M35" s="249">
        <v>0</v>
      </c>
      <c r="N35" s="85">
        <v>17</v>
      </c>
      <c r="O35" s="85">
        <v>3</v>
      </c>
      <c r="P35" s="107"/>
      <c r="Q35" s="85">
        <v>536</v>
      </c>
    </row>
    <row r="36" spans="1:17">
      <c r="A36" s="102" t="s">
        <v>313</v>
      </c>
      <c r="B36" s="107"/>
      <c r="C36" s="249">
        <v>16</v>
      </c>
      <c r="D36" s="249">
        <v>0</v>
      </c>
      <c r="E36" s="249">
        <v>72</v>
      </c>
      <c r="F36" s="249">
        <v>0</v>
      </c>
      <c r="G36" s="85">
        <v>88</v>
      </c>
      <c r="H36" s="85">
        <v>95</v>
      </c>
      <c r="I36" s="107"/>
      <c r="J36" s="249">
        <v>2</v>
      </c>
      <c r="K36" s="249">
        <v>0</v>
      </c>
      <c r="L36" s="249">
        <v>3</v>
      </c>
      <c r="M36" s="249">
        <v>0</v>
      </c>
      <c r="N36" s="85">
        <v>5</v>
      </c>
      <c r="O36" s="85">
        <v>5</v>
      </c>
      <c r="P36" s="107"/>
      <c r="Q36" s="85">
        <v>93</v>
      </c>
    </row>
    <row r="37" spans="1:17">
      <c r="A37" s="102" t="s">
        <v>314</v>
      </c>
      <c r="B37" s="107"/>
      <c r="C37" s="249">
        <v>31</v>
      </c>
      <c r="D37" s="249">
        <v>3</v>
      </c>
      <c r="E37" s="249">
        <v>116</v>
      </c>
      <c r="F37" s="249">
        <v>7</v>
      </c>
      <c r="G37" s="85">
        <v>157</v>
      </c>
      <c r="H37" s="85">
        <v>99</v>
      </c>
      <c r="I37" s="107"/>
      <c r="J37" s="249">
        <v>1</v>
      </c>
      <c r="K37" s="249">
        <v>0</v>
      </c>
      <c r="L37" s="249">
        <v>0</v>
      </c>
      <c r="M37" s="249">
        <v>0</v>
      </c>
      <c r="N37" s="85">
        <v>1</v>
      </c>
      <c r="O37" s="85">
        <v>1</v>
      </c>
      <c r="P37" s="107"/>
      <c r="Q37" s="85">
        <v>158</v>
      </c>
    </row>
    <row r="38" spans="1:17">
      <c r="A38" s="102" t="s">
        <v>315</v>
      </c>
      <c r="B38" s="107"/>
      <c r="C38" s="249">
        <v>154</v>
      </c>
      <c r="D38" s="249">
        <v>12</v>
      </c>
      <c r="E38" s="249">
        <v>178</v>
      </c>
      <c r="F38" s="249">
        <v>1</v>
      </c>
      <c r="G38" s="85">
        <v>345</v>
      </c>
      <c r="H38" s="85">
        <v>98</v>
      </c>
      <c r="I38" s="107"/>
      <c r="J38" s="249">
        <v>4</v>
      </c>
      <c r="K38" s="249">
        <v>1</v>
      </c>
      <c r="L38" s="249">
        <v>2</v>
      </c>
      <c r="M38" s="249">
        <v>0</v>
      </c>
      <c r="N38" s="85">
        <v>7</v>
      </c>
      <c r="O38" s="85">
        <v>2</v>
      </c>
      <c r="P38" s="107"/>
      <c r="Q38" s="85">
        <v>352</v>
      </c>
    </row>
    <row r="39" spans="1:17">
      <c r="A39" s="102" t="s">
        <v>316</v>
      </c>
      <c r="B39" s="107"/>
      <c r="C39" s="249">
        <v>79</v>
      </c>
      <c r="D39" s="249">
        <v>1</v>
      </c>
      <c r="E39" s="249">
        <v>78</v>
      </c>
      <c r="F39" s="249">
        <v>0</v>
      </c>
      <c r="G39" s="85">
        <v>158</v>
      </c>
      <c r="H39" s="85">
        <v>93</v>
      </c>
      <c r="I39" s="107"/>
      <c r="J39" s="249">
        <v>4</v>
      </c>
      <c r="K39" s="249">
        <v>0</v>
      </c>
      <c r="L39" s="249">
        <v>6</v>
      </c>
      <c r="M39" s="249">
        <v>1</v>
      </c>
      <c r="N39" s="85">
        <v>11</v>
      </c>
      <c r="O39" s="85">
        <v>7</v>
      </c>
      <c r="P39" s="107"/>
      <c r="Q39" s="85">
        <v>169</v>
      </c>
    </row>
    <row r="40" spans="1:17">
      <c r="A40" s="102" t="s">
        <v>317</v>
      </c>
      <c r="B40" s="107"/>
      <c r="C40" s="249">
        <v>132</v>
      </c>
      <c r="D40" s="249">
        <v>5</v>
      </c>
      <c r="E40" s="249">
        <v>259</v>
      </c>
      <c r="F40" s="249">
        <v>9</v>
      </c>
      <c r="G40" s="85">
        <v>405</v>
      </c>
      <c r="H40" s="85">
        <v>94</v>
      </c>
      <c r="I40" s="107"/>
      <c r="J40" s="249">
        <v>10</v>
      </c>
      <c r="K40" s="249">
        <v>1</v>
      </c>
      <c r="L40" s="249">
        <v>12</v>
      </c>
      <c r="M40" s="249">
        <v>1</v>
      </c>
      <c r="N40" s="85">
        <v>24</v>
      </c>
      <c r="O40" s="85">
        <v>6</v>
      </c>
      <c r="P40" s="107"/>
      <c r="Q40" s="85">
        <v>429</v>
      </c>
    </row>
    <row r="41" spans="1:17">
      <c r="A41" s="102" t="s">
        <v>318</v>
      </c>
      <c r="B41" s="107"/>
      <c r="C41" s="249">
        <v>465</v>
      </c>
      <c r="D41" s="249">
        <v>26</v>
      </c>
      <c r="E41" s="249">
        <v>966</v>
      </c>
      <c r="F41" s="249">
        <v>39</v>
      </c>
      <c r="G41" s="87">
        <v>1496</v>
      </c>
      <c r="H41" s="85">
        <v>96</v>
      </c>
      <c r="I41" s="107"/>
      <c r="J41" s="249">
        <v>15</v>
      </c>
      <c r="K41" s="249">
        <v>3</v>
      </c>
      <c r="L41" s="249">
        <v>35</v>
      </c>
      <c r="M41" s="249">
        <v>2</v>
      </c>
      <c r="N41" s="85">
        <v>55</v>
      </c>
      <c r="O41" s="85">
        <v>4</v>
      </c>
      <c r="P41" s="107"/>
      <c r="Q41" s="87">
        <v>1551</v>
      </c>
    </row>
    <row r="42" spans="1:17">
      <c r="A42" s="102" t="s">
        <v>319</v>
      </c>
      <c r="B42" s="107"/>
      <c r="C42" s="249">
        <v>0</v>
      </c>
      <c r="D42" s="249">
        <v>0</v>
      </c>
      <c r="E42" s="249">
        <v>1</v>
      </c>
      <c r="F42" s="249">
        <v>0</v>
      </c>
      <c r="G42" s="85">
        <v>1</v>
      </c>
      <c r="H42" s="85">
        <v>100</v>
      </c>
      <c r="I42" s="107"/>
      <c r="J42" s="249">
        <v>0</v>
      </c>
      <c r="K42" s="249">
        <v>0</v>
      </c>
      <c r="L42" s="249">
        <v>0</v>
      </c>
      <c r="M42" s="249">
        <v>0</v>
      </c>
      <c r="N42" s="85">
        <v>0</v>
      </c>
      <c r="O42" s="85">
        <v>0</v>
      </c>
      <c r="P42" s="107"/>
      <c r="Q42" s="85">
        <v>1</v>
      </c>
    </row>
    <row r="43" spans="1:17">
      <c r="A43" s="102" t="s">
        <v>320</v>
      </c>
      <c r="B43" s="107"/>
      <c r="C43" s="249">
        <v>86</v>
      </c>
      <c r="D43" s="249">
        <v>4</v>
      </c>
      <c r="E43" s="249">
        <v>301</v>
      </c>
      <c r="F43" s="249">
        <v>13</v>
      </c>
      <c r="G43" s="85">
        <v>404</v>
      </c>
      <c r="H43" s="85">
        <v>96</v>
      </c>
      <c r="I43" s="107"/>
      <c r="J43" s="249">
        <v>7</v>
      </c>
      <c r="K43" s="249">
        <v>0</v>
      </c>
      <c r="L43" s="249">
        <v>7</v>
      </c>
      <c r="M43" s="249">
        <v>3</v>
      </c>
      <c r="N43" s="85">
        <v>17</v>
      </c>
      <c r="O43" s="85">
        <v>4</v>
      </c>
      <c r="P43" s="107"/>
      <c r="Q43" s="85">
        <v>421</v>
      </c>
    </row>
    <row r="44" spans="1:17">
      <c r="A44" s="102" t="s">
        <v>321</v>
      </c>
      <c r="B44" s="107"/>
      <c r="C44" s="249">
        <v>0</v>
      </c>
      <c r="D44" s="249">
        <v>0</v>
      </c>
      <c r="E44" s="249">
        <v>1</v>
      </c>
      <c r="F44" s="249">
        <v>0</v>
      </c>
      <c r="G44" s="85">
        <v>1</v>
      </c>
      <c r="H44" s="85">
        <v>100</v>
      </c>
      <c r="I44" s="107"/>
      <c r="J44" s="249">
        <v>0</v>
      </c>
      <c r="K44" s="249">
        <v>0</v>
      </c>
      <c r="L44" s="249">
        <v>0</v>
      </c>
      <c r="M44" s="249">
        <v>0</v>
      </c>
      <c r="N44" s="85">
        <v>0</v>
      </c>
      <c r="O44" s="85">
        <v>0</v>
      </c>
      <c r="P44" s="107"/>
      <c r="Q44" s="85">
        <v>1</v>
      </c>
    </row>
    <row r="45" spans="1:17">
      <c r="A45" s="102" t="s">
        <v>322</v>
      </c>
      <c r="B45" s="107"/>
      <c r="C45" s="249">
        <v>3</v>
      </c>
      <c r="D45" s="249">
        <v>0</v>
      </c>
      <c r="E45" s="249">
        <v>6</v>
      </c>
      <c r="F45" s="249">
        <v>0</v>
      </c>
      <c r="G45" s="85">
        <v>9</v>
      </c>
      <c r="H45" s="85">
        <v>100</v>
      </c>
      <c r="I45" s="107"/>
      <c r="J45" s="249">
        <v>0</v>
      </c>
      <c r="K45" s="249">
        <v>0</v>
      </c>
      <c r="L45" s="249">
        <v>0</v>
      </c>
      <c r="M45" s="249">
        <v>0</v>
      </c>
      <c r="N45" s="85">
        <v>0</v>
      </c>
      <c r="O45" s="85">
        <v>0</v>
      </c>
      <c r="P45" s="107"/>
      <c r="Q45" s="85">
        <v>9</v>
      </c>
    </row>
    <row r="46" spans="1:17">
      <c r="A46" s="102" t="s">
        <v>323</v>
      </c>
      <c r="B46" s="107"/>
      <c r="C46" s="249">
        <v>0</v>
      </c>
      <c r="D46" s="249">
        <v>0</v>
      </c>
      <c r="E46" s="249">
        <v>2</v>
      </c>
      <c r="F46" s="249">
        <v>0</v>
      </c>
      <c r="G46" s="85">
        <v>2</v>
      </c>
      <c r="H46" s="85">
        <v>100</v>
      </c>
      <c r="I46" s="107"/>
      <c r="J46" s="249">
        <v>0</v>
      </c>
      <c r="K46" s="249">
        <v>0</v>
      </c>
      <c r="L46" s="249">
        <v>0</v>
      </c>
      <c r="M46" s="249">
        <v>0</v>
      </c>
      <c r="N46" s="85">
        <v>0</v>
      </c>
      <c r="O46" s="85">
        <v>0</v>
      </c>
      <c r="P46" s="107"/>
      <c r="Q46" s="85">
        <v>2</v>
      </c>
    </row>
    <row r="47" spans="1:17">
      <c r="A47" s="102" t="s">
        <v>324</v>
      </c>
      <c r="B47" s="107"/>
      <c r="C47" s="249">
        <v>1</v>
      </c>
      <c r="D47" s="249">
        <v>0</v>
      </c>
      <c r="E47" s="249">
        <v>1</v>
      </c>
      <c r="F47" s="249">
        <v>0</v>
      </c>
      <c r="G47" s="85">
        <v>2</v>
      </c>
      <c r="H47" s="85">
        <v>100</v>
      </c>
      <c r="I47" s="107"/>
      <c r="J47" s="249">
        <v>0</v>
      </c>
      <c r="K47" s="249">
        <v>0</v>
      </c>
      <c r="L47" s="249">
        <v>0</v>
      </c>
      <c r="M47" s="249">
        <v>0</v>
      </c>
      <c r="N47" s="85">
        <v>0</v>
      </c>
      <c r="O47" s="85">
        <v>0</v>
      </c>
      <c r="P47" s="107"/>
      <c r="Q47" s="85">
        <v>2</v>
      </c>
    </row>
    <row r="48" spans="1:17">
      <c r="A48" s="102" t="s">
        <v>325</v>
      </c>
      <c r="B48" s="107"/>
      <c r="C48" s="249">
        <v>27</v>
      </c>
      <c r="D48" s="249">
        <v>0</v>
      </c>
      <c r="E48" s="249">
        <v>15</v>
      </c>
      <c r="F48" s="249">
        <v>0</v>
      </c>
      <c r="G48" s="85">
        <v>42</v>
      </c>
      <c r="H48" s="85">
        <v>100</v>
      </c>
      <c r="I48" s="107"/>
      <c r="J48" s="249">
        <v>0</v>
      </c>
      <c r="K48" s="249">
        <v>0</v>
      </c>
      <c r="L48" s="249">
        <v>0</v>
      </c>
      <c r="M48" s="249">
        <v>0</v>
      </c>
      <c r="N48" s="85">
        <v>0</v>
      </c>
      <c r="O48" s="85">
        <v>0</v>
      </c>
      <c r="P48" s="107"/>
      <c r="Q48" s="85">
        <v>42</v>
      </c>
    </row>
    <row r="49" spans="1:17">
      <c r="A49" s="102" t="s">
        <v>326</v>
      </c>
      <c r="B49" s="107"/>
      <c r="C49" s="249">
        <v>10</v>
      </c>
      <c r="D49" s="249">
        <v>1</v>
      </c>
      <c r="E49" s="249">
        <v>14</v>
      </c>
      <c r="F49" s="249">
        <v>0</v>
      </c>
      <c r="G49" s="85">
        <v>25</v>
      </c>
      <c r="H49" s="85">
        <v>100</v>
      </c>
      <c r="I49" s="107"/>
      <c r="J49" s="249">
        <v>0</v>
      </c>
      <c r="K49" s="249">
        <v>0</v>
      </c>
      <c r="L49" s="249">
        <v>0</v>
      </c>
      <c r="M49" s="249">
        <v>0</v>
      </c>
      <c r="N49" s="85">
        <v>0</v>
      </c>
      <c r="O49" s="85">
        <v>0</v>
      </c>
      <c r="P49" s="107"/>
      <c r="Q49" s="85">
        <v>25</v>
      </c>
    </row>
    <row r="50" spans="1:17">
      <c r="A50" s="102" t="s">
        <v>353</v>
      </c>
      <c r="B50" s="107"/>
      <c r="C50" s="249">
        <v>0</v>
      </c>
      <c r="D50" s="249">
        <v>0</v>
      </c>
      <c r="E50" s="249">
        <v>2</v>
      </c>
      <c r="F50" s="249">
        <v>0</v>
      </c>
      <c r="G50" s="85">
        <v>2</v>
      </c>
      <c r="H50" s="85">
        <v>100</v>
      </c>
      <c r="I50" s="107"/>
      <c r="J50" s="249">
        <v>0</v>
      </c>
      <c r="K50" s="249">
        <v>0</v>
      </c>
      <c r="L50" s="249">
        <v>0</v>
      </c>
      <c r="M50" s="249">
        <v>0</v>
      </c>
      <c r="N50" s="85">
        <v>0</v>
      </c>
      <c r="O50" s="85">
        <v>0</v>
      </c>
      <c r="P50" s="107"/>
      <c r="Q50" s="85">
        <v>2</v>
      </c>
    </row>
    <row r="51" spans="1:17">
      <c r="A51" s="102" t="s">
        <v>354</v>
      </c>
      <c r="B51" s="107"/>
      <c r="C51" s="249">
        <v>4</v>
      </c>
      <c r="D51" s="249">
        <v>0</v>
      </c>
      <c r="E51" s="249">
        <v>2</v>
      </c>
      <c r="F51" s="249">
        <v>0</v>
      </c>
      <c r="G51" s="85">
        <v>6</v>
      </c>
      <c r="H51" s="85">
        <v>86</v>
      </c>
      <c r="I51" s="107"/>
      <c r="J51" s="249">
        <v>0</v>
      </c>
      <c r="K51" s="249">
        <v>0</v>
      </c>
      <c r="L51" s="249">
        <v>1</v>
      </c>
      <c r="M51" s="249">
        <v>0</v>
      </c>
      <c r="N51" s="85">
        <v>1</v>
      </c>
      <c r="O51" s="85">
        <v>14</v>
      </c>
      <c r="P51" s="107"/>
      <c r="Q51" s="85">
        <v>7</v>
      </c>
    </row>
    <row r="52" spans="1:17">
      <c r="A52" s="102" t="s">
        <v>327</v>
      </c>
      <c r="B52" s="107"/>
      <c r="C52" s="249">
        <v>8</v>
      </c>
      <c r="D52" s="249">
        <v>1</v>
      </c>
      <c r="E52" s="249">
        <v>0</v>
      </c>
      <c r="F52" s="249">
        <v>0</v>
      </c>
      <c r="G52" s="85">
        <v>9</v>
      </c>
      <c r="H52" s="85">
        <v>75</v>
      </c>
      <c r="I52" s="107"/>
      <c r="J52" s="249">
        <v>2</v>
      </c>
      <c r="K52" s="249">
        <v>0</v>
      </c>
      <c r="L52" s="249">
        <v>1</v>
      </c>
      <c r="M52" s="249">
        <v>0</v>
      </c>
      <c r="N52" s="85">
        <v>3</v>
      </c>
      <c r="O52" s="85">
        <v>25</v>
      </c>
      <c r="P52" s="107"/>
      <c r="Q52" s="85">
        <v>12</v>
      </c>
    </row>
    <row r="53" spans="1:17">
      <c r="A53" s="102" t="s">
        <v>328</v>
      </c>
      <c r="B53" s="107"/>
      <c r="C53" s="249">
        <v>94</v>
      </c>
      <c r="D53" s="249">
        <v>4</v>
      </c>
      <c r="E53" s="249">
        <v>362</v>
      </c>
      <c r="F53" s="249">
        <v>3</v>
      </c>
      <c r="G53" s="85">
        <v>463</v>
      </c>
      <c r="H53" s="85">
        <v>98</v>
      </c>
      <c r="I53" s="107"/>
      <c r="J53" s="249">
        <v>4</v>
      </c>
      <c r="K53" s="249">
        <v>0</v>
      </c>
      <c r="L53" s="249">
        <v>6</v>
      </c>
      <c r="M53" s="249">
        <v>0</v>
      </c>
      <c r="N53" s="85">
        <v>10</v>
      </c>
      <c r="O53" s="85">
        <v>2</v>
      </c>
      <c r="P53" s="107"/>
      <c r="Q53" s="85">
        <v>473</v>
      </c>
    </row>
    <row r="54" spans="1:17">
      <c r="A54" s="102" t="s">
        <v>329</v>
      </c>
      <c r="B54" s="107"/>
      <c r="C54" s="249">
        <v>36</v>
      </c>
      <c r="D54" s="249">
        <v>3</v>
      </c>
      <c r="E54" s="249">
        <v>49</v>
      </c>
      <c r="F54" s="249">
        <v>4</v>
      </c>
      <c r="G54" s="85">
        <v>92</v>
      </c>
      <c r="H54" s="85">
        <v>97</v>
      </c>
      <c r="I54" s="107"/>
      <c r="J54" s="249">
        <v>0</v>
      </c>
      <c r="K54" s="249">
        <v>0</v>
      </c>
      <c r="L54" s="249">
        <v>3</v>
      </c>
      <c r="M54" s="249">
        <v>0</v>
      </c>
      <c r="N54" s="85">
        <v>3</v>
      </c>
      <c r="O54" s="85">
        <v>3</v>
      </c>
      <c r="P54" s="107"/>
      <c r="Q54" s="85">
        <v>95</v>
      </c>
    </row>
    <row r="55" spans="1:17">
      <c r="A55" s="102" t="s">
        <v>330</v>
      </c>
      <c r="B55" s="107"/>
      <c r="C55" s="249">
        <v>7</v>
      </c>
      <c r="D55" s="249">
        <v>0</v>
      </c>
      <c r="E55" s="249">
        <v>20</v>
      </c>
      <c r="F55" s="249">
        <v>1</v>
      </c>
      <c r="G55" s="85">
        <v>28</v>
      </c>
      <c r="H55" s="85">
        <v>93</v>
      </c>
      <c r="I55" s="107"/>
      <c r="J55" s="249">
        <v>2</v>
      </c>
      <c r="K55" s="249">
        <v>0</v>
      </c>
      <c r="L55" s="249">
        <v>0</v>
      </c>
      <c r="M55" s="249">
        <v>0</v>
      </c>
      <c r="N55" s="85">
        <v>2</v>
      </c>
      <c r="O55" s="85">
        <v>7</v>
      </c>
      <c r="P55" s="107"/>
      <c r="Q55" s="85">
        <v>30</v>
      </c>
    </row>
    <row r="56" spans="1:17">
      <c r="A56" s="102" t="s">
        <v>331</v>
      </c>
      <c r="B56" s="107"/>
      <c r="C56" s="249">
        <v>34</v>
      </c>
      <c r="D56" s="249">
        <v>1</v>
      </c>
      <c r="E56" s="249">
        <v>82</v>
      </c>
      <c r="F56" s="249">
        <v>0</v>
      </c>
      <c r="G56" s="85">
        <v>117</v>
      </c>
      <c r="H56" s="85">
        <v>100</v>
      </c>
      <c r="I56" s="107"/>
      <c r="J56" s="249">
        <v>0</v>
      </c>
      <c r="K56" s="249">
        <v>0</v>
      </c>
      <c r="L56" s="249">
        <v>0</v>
      </c>
      <c r="M56" s="249">
        <v>0</v>
      </c>
      <c r="N56" s="85">
        <v>0</v>
      </c>
      <c r="O56" s="85">
        <v>0</v>
      </c>
      <c r="P56" s="107"/>
      <c r="Q56" s="85">
        <v>117</v>
      </c>
    </row>
    <row r="57" spans="1:17">
      <c r="A57" s="102" t="s">
        <v>332</v>
      </c>
      <c r="B57" s="107"/>
      <c r="C57" s="249">
        <v>4</v>
      </c>
      <c r="D57" s="249">
        <v>0</v>
      </c>
      <c r="E57" s="249">
        <v>6</v>
      </c>
      <c r="F57" s="249">
        <v>0</v>
      </c>
      <c r="G57" s="85">
        <v>10</v>
      </c>
      <c r="H57" s="85">
        <v>34</v>
      </c>
      <c r="I57" s="107"/>
      <c r="J57" s="249">
        <v>3</v>
      </c>
      <c r="K57" s="249">
        <v>0</v>
      </c>
      <c r="L57" s="249">
        <v>16</v>
      </c>
      <c r="M57" s="249">
        <v>0</v>
      </c>
      <c r="N57" s="85">
        <v>19</v>
      </c>
      <c r="O57" s="85">
        <v>66</v>
      </c>
      <c r="P57" s="107"/>
      <c r="Q57" s="85">
        <v>29</v>
      </c>
    </row>
    <row r="58" spans="1:17">
      <c r="A58" s="102" t="s">
        <v>333</v>
      </c>
      <c r="B58" s="107"/>
      <c r="C58" s="249">
        <v>39</v>
      </c>
      <c r="D58" s="249">
        <v>1</v>
      </c>
      <c r="E58" s="249">
        <v>103</v>
      </c>
      <c r="F58" s="249">
        <v>1</v>
      </c>
      <c r="G58" s="85">
        <v>144</v>
      </c>
      <c r="H58" s="85">
        <v>98</v>
      </c>
      <c r="I58" s="107"/>
      <c r="J58" s="249">
        <v>2</v>
      </c>
      <c r="K58" s="249">
        <v>0</v>
      </c>
      <c r="L58" s="249">
        <v>1</v>
      </c>
      <c r="M58" s="249">
        <v>0</v>
      </c>
      <c r="N58" s="85">
        <v>3</v>
      </c>
      <c r="O58" s="85">
        <v>2</v>
      </c>
      <c r="P58" s="107"/>
      <c r="Q58" s="85">
        <v>147</v>
      </c>
    </row>
    <row r="59" spans="1:17">
      <c r="A59" s="102" t="s">
        <v>334</v>
      </c>
      <c r="B59" s="107"/>
      <c r="C59" s="249">
        <v>3</v>
      </c>
      <c r="D59" s="249">
        <v>1</v>
      </c>
      <c r="E59" s="249">
        <v>13</v>
      </c>
      <c r="F59" s="249">
        <v>0</v>
      </c>
      <c r="G59" s="85">
        <v>17</v>
      </c>
      <c r="H59" s="85">
        <v>100</v>
      </c>
      <c r="I59" s="107"/>
      <c r="J59" s="249">
        <v>0</v>
      </c>
      <c r="K59" s="249">
        <v>0</v>
      </c>
      <c r="L59" s="249">
        <v>0</v>
      </c>
      <c r="M59" s="249">
        <v>0</v>
      </c>
      <c r="N59" s="85">
        <v>0</v>
      </c>
      <c r="O59" s="85">
        <v>0</v>
      </c>
      <c r="P59" s="107"/>
      <c r="Q59" s="85">
        <v>17</v>
      </c>
    </row>
    <row r="60" spans="1:17">
      <c r="A60" s="102" t="s">
        <v>335</v>
      </c>
      <c r="B60" s="107"/>
      <c r="C60" s="249">
        <v>114</v>
      </c>
      <c r="D60" s="249">
        <v>5</v>
      </c>
      <c r="E60" s="249">
        <v>138</v>
      </c>
      <c r="F60" s="249">
        <v>1</v>
      </c>
      <c r="G60" s="85">
        <v>258</v>
      </c>
      <c r="H60" s="85">
        <v>98</v>
      </c>
      <c r="I60" s="107"/>
      <c r="J60" s="249">
        <v>2</v>
      </c>
      <c r="K60" s="249">
        <v>0</v>
      </c>
      <c r="L60" s="249">
        <v>3</v>
      </c>
      <c r="M60" s="249">
        <v>1</v>
      </c>
      <c r="N60" s="85">
        <v>6</v>
      </c>
      <c r="O60" s="85">
        <v>2</v>
      </c>
      <c r="P60" s="107"/>
      <c r="Q60" s="85">
        <v>264</v>
      </c>
    </row>
    <row r="61" spans="1:17">
      <c r="A61" s="102" t="s">
        <v>336</v>
      </c>
      <c r="B61" s="107"/>
      <c r="C61" s="249">
        <v>12</v>
      </c>
      <c r="D61" s="249">
        <v>0</v>
      </c>
      <c r="E61" s="249">
        <v>12</v>
      </c>
      <c r="F61" s="249">
        <v>0</v>
      </c>
      <c r="G61" s="85">
        <v>24</v>
      </c>
      <c r="H61" s="85">
        <v>89</v>
      </c>
      <c r="I61" s="107"/>
      <c r="J61" s="249">
        <v>1</v>
      </c>
      <c r="K61" s="249">
        <v>0</v>
      </c>
      <c r="L61" s="249">
        <v>2</v>
      </c>
      <c r="M61" s="249">
        <v>0</v>
      </c>
      <c r="N61" s="85">
        <v>3</v>
      </c>
      <c r="O61" s="85">
        <v>11</v>
      </c>
      <c r="P61" s="107"/>
      <c r="Q61" s="85">
        <v>27</v>
      </c>
    </row>
    <row r="62" spans="1:17">
      <c r="A62" s="102" t="s">
        <v>337</v>
      </c>
      <c r="B62" s="107"/>
      <c r="C62" s="249">
        <v>238</v>
      </c>
      <c r="D62" s="249">
        <v>10</v>
      </c>
      <c r="E62" s="249">
        <v>223</v>
      </c>
      <c r="F62" s="249">
        <v>1</v>
      </c>
      <c r="G62" s="85">
        <v>472</v>
      </c>
      <c r="H62" s="85">
        <v>99</v>
      </c>
      <c r="I62" s="107"/>
      <c r="J62" s="249">
        <v>2</v>
      </c>
      <c r="K62" s="249">
        <v>0</v>
      </c>
      <c r="L62" s="249">
        <v>2</v>
      </c>
      <c r="M62" s="249">
        <v>0</v>
      </c>
      <c r="N62" s="85">
        <v>4</v>
      </c>
      <c r="O62" s="85">
        <v>1</v>
      </c>
      <c r="P62" s="107"/>
      <c r="Q62" s="85">
        <v>476</v>
      </c>
    </row>
    <row r="63" spans="1:17">
      <c r="A63" s="102" t="s">
        <v>338</v>
      </c>
      <c r="B63" s="107"/>
      <c r="C63" s="249">
        <v>197</v>
      </c>
      <c r="D63" s="249">
        <v>11</v>
      </c>
      <c r="E63" s="249">
        <v>172</v>
      </c>
      <c r="F63" s="249">
        <v>5</v>
      </c>
      <c r="G63" s="85">
        <v>385</v>
      </c>
      <c r="H63" s="85">
        <v>91</v>
      </c>
      <c r="I63" s="107"/>
      <c r="J63" s="249">
        <v>17</v>
      </c>
      <c r="K63" s="249">
        <v>2</v>
      </c>
      <c r="L63" s="249">
        <v>14</v>
      </c>
      <c r="M63" s="249">
        <v>3</v>
      </c>
      <c r="N63" s="85">
        <v>36</v>
      </c>
      <c r="O63" s="85">
        <v>9</v>
      </c>
      <c r="P63" s="107"/>
      <c r="Q63" s="85">
        <v>421</v>
      </c>
    </row>
    <row r="64" spans="1:17">
      <c r="A64" s="102" t="s">
        <v>339</v>
      </c>
      <c r="B64" s="107"/>
      <c r="C64" s="249">
        <v>14</v>
      </c>
      <c r="D64" s="249">
        <v>0</v>
      </c>
      <c r="E64" s="249">
        <v>25</v>
      </c>
      <c r="F64" s="249">
        <v>1</v>
      </c>
      <c r="G64" s="85">
        <v>40</v>
      </c>
      <c r="H64" s="85">
        <v>73</v>
      </c>
      <c r="I64" s="107"/>
      <c r="J64" s="249">
        <v>10</v>
      </c>
      <c r="K64" s="249">
        <v>0</v>
      </c>
      <c r="L64" s="249">
        <v>5</v>
      </c>
      <c r="M64" s="249">
        <v>0</v>
      </c>
      <c r="N64" s="85">
        <v>15</v>
      </c>
      <c r="O64" s="85">
        <v>27</v>
      </c>
      <c r="P64" s="107"/>
      <c r="Q64" s="85">
        <v>55</v>
      </c>
    </row>
    <row r="65" spans="1:17">
      <c r="A65" s="102" t="s">
        <v>340</v>
      </c>
      <c r="B65" s="107"/>
      <c r="C65" s="249">
        <v>250</v>
      </c>
      <c r="D65" s="249">
        <v>10</v>
      </c>
      <c r="E65" s="249">
        <v>242</v>
      </c>
      <c r="F65" s="249">
        <v>10</v>
      </c>
      <c r="G65" s="85">
        <v>512</v>
      </c>
      <c r="H65" s="85">
        <v>90</v>
      </c>
      <c r="I65" s="107"/>
      <c r="J65" s="249">
        <v>28</v>
      </c>
      <c r="K65" s="249">
        <v>2</v>
      </c>
      <c r="L65" s="249">
        <v>27</v>
      </c>
      <c r="M65" s="249">
        <v>1</v>
      </c>
      <c r="N65" s="85">
        <v>58</v>
      </c>
      <c r="O65" s="85">
        <v>10</v>
      </c>
      <c r="P65" s="107"/>
      <c r="Q65" s="85">
        <v>570</v>
      </c>
    </row>
    <row r="66" spans="1:17">
      <c r="A66" s="102" t="s">
        <v>341</v>
      </c>
      <c r="B66" s="107"/>
      <c r="C66" s="249">
        <v>32</v>
      </c>
      <c r="D66" s="249">
        <v>0</v>
      </c>
      <c r="E66" s="249">
        <v>32</v>
      </c>
      <c r="F66" s="249">
        <v>0</v>
      </c>
      <c r="G66" s="85">
        <v>64</v>
      </c>
      <c r="H66" s="85">
        <v>97</v>
      </c>
      <c r="I66" s="107"/>
      <c r="J66" s="249">
        <v>2</v>
      </c>
      <c r="K66" s="249">
        <v>0</v>
      </c>
      <c r="L66" s="249">
        <v>0</v>
      </c>
      <c r="M66" s="249">
        <v>0</v>
      </c>
      <c r="N66" s="85">
        <v>2</v>
      </c>
      <c r="O66" s="85">
        <v>3</v>
      </c>
      <c r="P66" s="107"/>
      <c r="Q66" s="85">
        <v>66</v>
      </c>
    </row>
    <row r="67" spans="1:17">
      <c r="A67" s="102" t="s">
        <v>355</v>
      </c>
      <c r="B67" s="107"/>
      <c r="C67" s="249">
        <v>42</v>
      </c>
      <c r="D67" s="249">
        <v>3</v>
      </c>
      <c r="E67" s="249">
        <v>65</v>
      </c>
      <c r="F67" s="249">
        <v>11</v>
      </c>
      <c r="G67" s="85">
        <v>121</v>
      </c>
      <c r="H67" s="85">
        <v>92</v>
      </c>
      <c r="I67" s="107"/>
      <c r="J67" s="249">
        <v>8</v>
      </c>
      <c r="K67" s="249">
        <v>0</v>
      </c>
      <c r="L67" s="249">
        <v>2</v>
      </c>
      <c r="M67" s="249">
        <v>1</v>
      </c>
      <c r="N67" s="85">
        <v>11</v>
      </c>
      <c r="O67" s="85">
        <v>8</v>
      </c>
      <c r="P67" s="107"/>
      <c r="Q67" s="85">
        <v>132</v>
      </c>
    </row>
    <row r="68" spans="1:17">
      <c r="A68" s="102" t="s">
        <v>348</v>
      </c>
      <c r="B68" s="107"/>
      <c r="C68" s="249">
        <v>46</v>
      </c>
      <c r="D68" s="249">
        <v>6</v>
      </c>
      <c r="E68" s="249">
        <v>39</v>
      </c>
      <c r="F68" s="249">
        <v>2</v>
      </c>
      <c r="G68" s="85">
        <v>93</v>
      </c>
      <c r="H68" s="85">
        <v>79</v>
      </c>
      <c r="I68" s="107"/>
      <c r="J68" s="249">
        <v>7</v>
      </c>
      <c r="K68" s="249">
        <v>0</v>
      </c>
      <c r="L68" s="249">
        <v>17</v>
      </c>
      <c r="M68" s="249">
        <v>0</v>
      </c>
      <c r="N68" s="85">
        <v>24</v>
      </c>
      <c r="O68" s="85">
        <v>21</v>
      </c>
      <c r="P68" s="107"/>
      <c r="Q68" s="85">
        <v>117</v>
      </c>
    </row>
    <row r="69" spans="1:17" ht="8.1" customHeight="1">
      <c r="A69" s="109"/>
      <c r="B69" s="55"/>
      <c r="C69" s="108"/>
      <c r="D69" s="108"/>
      <c r="E69" s="108"/>
      <c r="F69" s="108"/>
      <c r="G69" s="108"/>
      <c r="H69" s="108"/>
      <c r="I69" s="55"/>
      <c r="J69" s="108"/>
      <c r="K69" s="108"/>
      <c r="L69" s="108"/>
      <c r="M69" s="108"/>
      <c r="N69" s="108"/>
      <c r="O69" s="108"/>
      <c r="P69" s="55"/>
      <c r="Q69" s="108"/>
    </row>
    <row r="70" spans="1:17" ht="20.100000000000001" customHeight="1">
      <c r="A70" s="104" t="s">
        <v>90</v>
      </c>
      <c r="B70" s="107"/>
      <c r="C70" s="105">
        <v>2751</v>
      </c>
      <c r="D70" s="106">
        <v>119</v>
      </c>
      <c r="E70" s="105">
        <v>4557</v>
      </c>
      <c r="F70" s="106">
        <v>132</v>
      </c>
      <c r="G70" s="105">
        <v>7559</v>
      </c>
      <c r="H70" s="106">
        <v>95</v>
      </c>
      <c r="I70" s="107"/>
      <c r="J70" s="106">
        <v>151</v>
      </c>
      <c r="K70" s="106">
        <v>10</v>
      </c>
      <c r="L70" s="106">
        <v>203</v>
      </c>
      <c r="M70" s="106">
        <v>14</v>
      </c>
      <c r="N70" s="106">
        <v>378</v>
      </c>
      <c r="O70" s="106">
        <v>5</v>
      </c>
      <c r="P70" s="107"/>
      <c r="Q70" s="105">
        <v>7937</v>
      </c>
    </row>
    <row r="71" spans="1:17">
      <c r="A71" s="55"/>
    </row>
    <row r="72" spans="1:17" s="103" customFormat="1" ht="15" customHeight="1">
      <c r="A72" s="89" t="s">
        <v>276</v>
      </c>
    </row>
    <row r="73" spans="1:17" s="103" customFormat="1" ht="15" customHeight="1">
      <c r="A73" s="89" t="s">
        <v>342</v>
      </c>
    </row>
    <row r="74" spans="1:17" s="103" customFormat="1" ht="15" customHeight="1">
      <c r="A74" s="89" t="s">
        <v>343</v>
      </c>
    </row>
    <row r="75" spans="1:17" s="103" customFormat="1" ht="15" customHeight="1">
      <c r="A75" s="89" t="s">
        <v>344</v>
      </c>
    </row>
    <row r="76" spans="1:17" s="103" customFormat="1" ht="15" customHeight="1">
      <c r="A76" s="89" t="s">
        <v>345</v>
      </c>
    </row>
    <row r="77" spans="1:17" s="103" customFormat="1" ht="15" customHeight="1">
      <c r="A77" s="89" t="s">
        <v>265</v>
      </c>
    </row>
    <row r="78" spans="1:17" s="103" customFormat="1" ht="15" customHeight="1">
      <c r="A78" s="89" t="s">
        <v>266</v>
      </c>
    </row>
  </sheetData>
  <mergeCells count="17"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  <mergeCell ref="J5:O5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8" orientation="landscape" useFirstPageNumber="1" r:id="rId1"/>
  <headerFooter scaleWithDoc="0">
    <oddHeader>&amp;L&amp;G&amp;C&amp;G&amp;R&amp;G</oddHeader>
    <oddFooter>&amp;R&amp;"Montserrat,Normal"&amp;10 8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5297-9EE3-4F52-B0C0-0C0DC1B629C9}">
  <dimension ref="A1:BL67"/>
  <sheetViews>
    <sheetView view="pageBreakPreview" topLeftCell="A11" zoomScale="40" zoomScaleNormal="100" zoomScaleSheetLayoutView="40" workbookViewId="0">
      <selection activeCell="A43" sqref="A43"/>
    </sheetView>
  </sheetViews>
  <sheetFormatPr baseColWidth="10" defaultRowHeight="15"/>
  <cols>
    <col min="1" max="1" width="74" style="54" customWidth="1"/>
    <col min="2" max="2" width="1.7109375" style="54" customWidth="1"/>
    <col min="3" max="34" width="7.28515625" style="54" customWidth="1"/>
    <col min="35" max="35" width="10.85546875" style="54" customWidth="1"/>
    <col min="36" max="62" width="7.28515625" style="54" customWidth="1"/>
    <col min="63" max="63" width="1.7109375" style="54" customWidth="1"/>
    <col min="64" max="64" width="14.140625" style="54" customWidth="1"/>
    <col min="65" max="16384" width="11.42578125" style="54"/>
  </cols>
  <sheetData>
    <row r="1" spans="1:64">
      <c r="A1" s="53" t="s">
        <v>53</v>
      </c>
    </row>
    <row r="2" spans="1:64" s="128" customFormat="1" ht="45" customHeight="1">
      <c r="A2" s="511" t="s">
        <v>361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  <c r="AB2" s="511"/>
      <c r="AC2" s="511"/>
      <c r="AD2" s="511"/>
      <c r="AE2" s="511"/>
      <c r="AF2" s="511"/>
      <c r="AG2" s="511"/>
      <c r="AH2" s="511"/>
      <c r="AI2" s="511"/>
      <c r="AJ2" s="511"/>
      <c r="AK2" s="511"/>
      <c r="AL2" s="511"/>
      <c r="AM2" s="511"/>
      <c r="AN2" s="511"/>
      <c r="AO2" s="511"/>
      <c r="AP2" s="511"/>
      <c r="AQ2" s="511"/>
      <c r="AR2" s="511"/>
      <c r="AS2" s="511"/>
      <c r="AT2" s="511"/>
      <c r="AU2" s="511"/>
      <c r="AV2" s="511"/>
      <c r="AW2" s="511"/>
      <c r="AX2" s="511"/>
      <c r="AY2" s="511"/>
      <c r="AZ2" s="511"/>
      <c r="BA2" s="511"/>
      <c r="BB2" s="511"/>
      <c r="BC2" s="511"/>
      <c r="BD2" s="511"/>
      <c r="BE2" s="511"/>
      <c r="BF2" s="511"/>
      <c r="BG2" s="511"/>
      <c r="BH2" s="511"/>
      <c r="BI2" s="511"/>
      <c r="BJ2" s="511"/>
      <c r="BK2" s="511"/>
      <c r="BL2" s="511"/>
    </row>
    <row r="3" spans="1:64" s="128" customFormat="1" ht="45" customHeight="1">
      <c r="A3" s="511" t="str">
        <f>UPPER(CONCATENATE("Septiembre 2023"))</f>
        <v>SEPTIEMBRE 2023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511"/>
      <c r="Q3" s="511"/>
      <c r="R3" s="511"/>
      <c r="S3" s="511"/>
      <c r="T3" s="511"/>
      <c r="U3" s="511"/>
      <c r="V3" s="511"/>
      <c r="W3" s="511"/>
      <c r="X3" s="511"/>
      <c r="Y3" s="511"/>
      <c r="Z3" s="511"/>
      <c r="AA3" s="511"/>
      <c r="AB3" s="511"/>
      <c r="AC3" s="511"/>
      <c r="AD3" s="511"/>
      <c r="AE3" s="511"/>
      <c r="AF3" s="511"/>
      <c r="AG3" s="511"/>
      <c r="AH3" s="511"/>
      <c r="AI3" s="511"/>
      <c r="AJ3" s="511"/>
      <c r="AK3" s="511"/>
      <c r="AL3" s="511"/>
      <c r="AM3" s="511"/>
      <c r="AN3" s="511"/>
      <c r="AO3" s="511"/>
      <c r="AP3" s="511"/>
      <c r="AQ3" s="511"/>
      <c r="AR3" s="511"/>
      <c r="AS3" s="511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</row>
    <row r="4" spans="1:64">
      <c r="A4" s="55"/>
    </row>
    <row r="5" spans="1:64" s="96" customFormat="1" ht="35.1" customHeight="1">
      <c r="A5" s="514" t="s">
        <v>280</v>
      </c>
      <c r="B5" s="114"/>
      <c r="C5" s="512" t="s">
        <v>347</v>
      </c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512"/>
      <c r="X5" s="512"/>
      <c r="Y5" s="512"/>
      <c r="Z5" s="512"/>
      <c r="AA5" s="512"/>
      <c r="AB5" s="512"/>
      <c r="AC5" s="512"/>
      <c r="AD5" s="512"/>
      <c r="AE5" s="512"/>
      <c r="AF5" s="512"/>
      <c r="AG5" s="512"/>
      <c r="AH5" s="512"/>
      <c r="AI5" s="512"/>
      <c r="AJ5" s="512"/>
      <c r="AK5" s="512"/>
      <c r="AL5" s="512"/>
      <c r="AM5" s="512"/>
      <c r="AN5" s="512"/>
      <c r="AO5" s="512"/>
      <c r="AP5" s="512"/>
      <c r="AQ5" s="512"/>
      <c r="AR5" s="512"/>
      <c r="AS5" s="512"/>
      <c r="AT5" s="512"/>
      <c r="AU5" s="512"/>
      <c r="AV5" s="512"/>
      <c r="AW5" s="512"/>
      <c r="AX5" s="512"/>
      <c r="AY5" s="512"/>
      <c r="AZ5" s="512"/>
      <c r="BA5" s="512"/>
      <c r="BB5" s="512"/>
      <c r="BC5" s="512"/>
      <c r="BD5" s="512"/>
      <c r="BE5" s="512"/>
      <c r="BF5" s="512"/>
      <c r="BG5" s="512"/>
      <c r="BH5" s="512"/>
      <c r="BI5" s="512"/>
      <c r="BJ5" s="512"/>
      <c r="BK5" s="114"/>
      <c r="BL5" s="514" t="s">
        <v>90</v>
      </c>
    </row>
    <row r="6" spans="1:64" s="96" customFormat="1" ht="290.10000000000002" customHeight="1">
      <c r="A6" s="514"/>
      <c r="B6" s="114"/>
      <c r="C6" s="252" t="s">
        <v>292</v>
      </c>
      <c r="D6" s="252" t="s">
        <v>293</v>
      </c>
      <c r="E6" s="252" t="s">
        <v>294</v>
      </c>
      <c r="F6" s="252" t="s">
        <v>295</v>
      </c>
      <c r="G6" s="252" t="s">
        <v>296</v>
      </c>
      <c r="H6" s="252" t="s">
        <v>297</v>
      </c>
      <c r="I6" s="252" t="s">
        <v>356</v>
      </c>
      <c r="J6" s="252" t="s">
        <v>357</v>
      </c>
      <c r="K6" s="252" t="s">
        <v>349</v>
      </c>
      <c r="L6" s="252" t="s">
        <v>298</v>
      </c>
      <c r="M6" s="252" t="s">
        <v>299</v>
      </c>
      <c r="N6" s="252" t="s">
        <v>300</v>
      </c>
      <c r="O6" s="252" t="s">
        <v>301</v>
      </c>
      <c r="P6" s="252" t="s">
        <v>302</v>
      </c>
      <c r="Q6" s="252" t="s">
        <v>303</v>
      </c>
      <c r="R6" s="252" t="s">
        <v>304</v>
      </c>
      <c r="S6" s="252" t="s">
        <v>305</v>
      </c>
      <c r="T6" s="252" t="s">
        <v>306</v>
      </c>
      <c r="U6" s="252" t="s">
        <v>350</v>
      </c>
      <c r="V6" s="252" t="s">
        <v>351</v>
      </c>
      <c r="W6" s="252" t="s">
        <v>352</v>
      </c>
      <c r="X6" s="252" t="s">
        <v>307</v>
      </c>
      <c r="Y6" s="252" t="s">
        <v>308</v>
      </c>
      <c r="Z6" s="252" t="s">
        <v>309</v>
      </c>
      <c r="AA6" s="252" t="s">
        <v>310</v>
      </c>
      <c r="AB6" s="252" t="s">
        <v>311</v>
      </c>
      <c r="AC6" s="252" t="s">
        <v>312</v>
      </c>
      <c r="AD6" s="252" t="s">
        <v>313</v>
      </c>
      <c r="AE6" s="252" t="s">
        <v>314</v>
      </c>
      <c r="AF6" s="252" t="s">
        <v>315</v>
      </c>
      <c r="AG6" s="252" t="s">
        <v>316</v>
      </c>
      <c r="AH6" s="252" t="s">
        <v>317</v>
      </c>
      <c r="AI6" s="252" t="s">
        <v>318</v>
      </c>
      <c r="AJ6" s="252" t="s">
        <v>319</v>
      </c>
      <c r="AK6" s="252" t="s">
        <v>320</v>
      </c>
      <c r="AL6" s="252" t="s">
        <v>321</v>
      </c>
      <c r="AM6" s="252" t="s">
        <v>322</v>
      </c>
      <c r="AN6" s="252" t="s">
        <v>323</v>
      </c>
      <c r="AO6" s="252" t="s">
        <v>324</v>
      </c>
      <c r="AP6" s="252" t="s">
        <v>325</v>
      </c>
      <c r="AQ6" s="252" t="s">
        <v>326</v>
      </c>
      <c r="AR6" s="252" t="s">
        <v>353</v>
      </c>
      <c r="AS6" s="252" t="s">
        <v>354</v>
      </c>
      <c r="AT6" s="252" t="s">
        <v>327</v>
      </c>
      <c r="AU6" s="252" t="s">
        <v>328</v>
      </c>
      <c r="AV6" s="252" t="s">
        <v>329</v>
      </c>
      <c r="AW6" s="252" t="s">
        <v>330</v>
      </c>
      <c r="AX6" s="252" t="s">
        <v>331</v>
      </c>
      <c r="AY6" s="252" t="s">
        <v>332</v>
      </c>
      <c r="AZ6" s="252" t="s">
        <v>333</v>
      </c>
      <c r="BA6" s="252" t="s">
        <v>334</v>
      </c>
      <c r="BB6" s="252" t="s">
        <v>335</v>
      </c>
      <c r="BC6" s="252" t="s">
        <v>336</v>
      </c>
      <c r="BD6" s="252" t="s">
        <v>337</v>
      </c>
      <c r="BE6" s="252" t="s">
        <v>338</v>
      </c>
      <c r="BF6" s="252" t="s">
        <v>339</v>
      </c>
      <c r="BG6" s="252" t="s">
        <v>340</v>
      </c>
      <c r="BH6" s="252" t="s">
        <v>341</v>
      </c>
      <c r="BI6" s="252" t="s">
        <v>355</v>
      </c>
      <c r="BJ6" s="252" t="s">
        <v>348</v>
      </c>
      <c r="BK6" s="90"/>
      <c r="BL6" s="514"/>
    </row>
    <row r="7" spans="1:64" ht="8.1" customHeight="1">
      <c r="A7" s="117"/>
      <c r="B7" s="55"/>
      <c r="C7" s="117"/>
      <c r="D7" s="117"/>
      <c r="E7" s="117"/>
      <c r="F7" s="117"/>
    </row>
    <row r="8" spans="1:64" s="96" customFormat="1" ht="32.1" customHeight="1">
      <c r="A8" s="250" t="s">
        <v>55</v>
      </c>
      <c r="B8" s="113"/>
      <c r="C8" s="251">
        <v>0</v>
      </c>
      <c r="D8" s="251">
        <v>0</v>
      </c>
      <c r="E8" s="251">
        <v>0</v>
      </c>
      <c r="F8" s="251">
        <v>0</v>
      </c>
      <c r="G8" s="251">
        <v>0</v>
      </c>
      <c r="H8" s="251">
        <v>0</v>
      </c>
      <c r="I8" s="251">
        <v>0</v>
      </c>
      <c r="J8" s="251">
        <v>0</v>
      </c>
      <c r="K8" s="251">
        <v>0</v>
      </c>
      <c r="L8" s="251">
        <v>0</v>
      </c>
      <c r="M8" s="251">
        <v>0</v>
      </c>
      <c r="N8" s="251">
        <v>0</v>
      </c>
      <c r="O8" s="251">
        <v>0</v>
      </c>
      <c r="P8" s="251">
        <v>0</v>
      </c>
      <c r="Q8" s="251">
        <v>0</v>
      </c>
      <c r="R8" s="251">
        <v>0</v>
      </c>
      <c r="S8" s="251">
        <v>0</v>
      </c>
      <c r="T8" s="251">
        <v>0</v>
      </c>
      <c r="U8" s="251">
        <v>0</v>
      </c>
      <c r="V8" s="251">
        <v>0</v>
      </c>
      <c r="W8" s="251">
        <v>0</v>
      </c>
      <c r="X8" s="251">
        <v>0</v>
      </c>
      <c r="Y8" s="251">
        <v>0</v>
      </c>
      <c r="Z8" s="251">
        <v>0</v>
      </c>
      <c r="AA8" s="251">
        <v>0</v>
      </c>
      <c r="AB8" s="251">
        <v>0</v>
      </c>
      <c r="AC8" s="251">
        <v>0</v>
      </c>
      <c r="AD8" s="251">
        <v>0</v>
      </c>
      <c r="AE8" s="251">
        <v>1</v>
      </c>
      <c r="AF8" s="251">
        <v>0</v>
      </c>
      <c r="AG8" s="251">
        <v>1</v>
      </c>
      <c r="AH8" s="251">
        <v>2</v>
      </c>
      <c r="AI8" s="251">
        <v>1</v>
      </c>
      <c r="AJ8" s="251">
        <v>0</v>
      </c>
      <c r="AK8" s="251">
        <v>0</v>
      </c>
      <c r="AL8" s="251">
        <v>0</v>
      </c>
      <c r="AM8" s="251">
        <v>0</v>
      </c>
      <c r="AN8" s="251">
        <v>0</v>
      </c>
      <c r="AO8" s="251">
        <v>0</v>
      </c>
      <c r="AP8" s="251">
        <v>0</v>
      </c>
      <c r="AQ8" s="251">
        <v>0</v>
      </c>
      <c r="AR8" s="251">
        <v>0</v>
      </c>
      <c r="AS8" s="251">
        <v>0</v>
      </c>
      <c r="AT8" s="251">
        <v>0</v>
      </c>
      <c r="AU8" s="251">
        <v>0</v>
      </c>
      <c r="AV8" s="251">
        <v>0</v>
      </c>
      <c r="AW8" s="251">
        <v>0</v>
      </c>
      <c r="AX8" s="251">
        <v>1</v>
      </c>
      <c r="AY8" s="251">
        <v>0</v>
      </c>
      <c r="AZ8" s="251">
        <v>0</v>
      </c>
      <c r="BA8" s="251">
        <v>0</v>
      </c>
      <c r="BB8" s="251">
        <v>0</v>
      </c>
      <c r="BC8" s="251">
        <v>0</v>
      </c>
      <c r="BD8" s="251">
        <v>0</v>
      </c>
      <c r="BE8" s="251">
        <v>2</v>
      </c>
      <c r="BF8" s="251">
        <v>0</v>
      </c>
      <c r="BG8" s="251">
        <v>0</v>
      </c>
      <c r="BH8" s="251">
        <v>0</v>
      </c>
      <c r="BI8" s="251">
        <v>0</v>
      </c>
      <c r="BJ8" s="251">
        <v>0</v>
      </c>
      <c r="BK8" s="115"/>
      <c r="BL8" s="254">
        <v>8</v>
      </c>
    </row>
    <row r="9" spans="1:64" s="96" customFormat="1" ht="32.1" customHeight="1">
      <c r="A9" s="250" t="s">
        <v>56</v>
      </c>
      <c r="B9" s="113"/>
      <c r="C9" s="251">
        <v>3</v>
      </c>
      <c r="D9" s="251">
        <v>6</v>
      </c>
      <c r="E9" s="251">
        <v>5</v>
      </c>
      <c r="F9" s="251">
        <v>0</v>
      </c>
      <c r="G9" s="251">
        <v>6</v>
      </c>
      <c r="H9" s="251">
        <v>0</v>
      </c>
      <c r="I9" s="251">
        <v>0</v>
      </c>
      <c r="J9" s="251">
        <v>1</v>
      </c>
      <c r="K9" s="251">
        <v>0</v>
      </c>
      <c r="L9" s="251">
        <v>1</v>
      </c>
      <c r="M9" s="251">
        <v>2</v>
      </c>
      <c r="N9" s="251">
        <v>0</v>
      </c>
      <c r="O9" s="251">
        <v>0</v>
      </c>
      <c r="P9" s="251">
        <v>0</v>
      </c>
      <c r="Q9" s="251">
        <v>0</v>
      </c>
      <c r="R9" s="251">
        <v>1</v>
      </c>
      <c r="S9" s="251">
        <v>5</v>
      </c>
      <c r="T9" s="251">
        <v>0</v>
      </c>
      <c r="U9" s="251">
        <v>0</v>
      </c>
      <c r="V9" s="251">
        <v>0</v>
      </c>
      <c r="W9" s="251">
        <v>0</v>
      </c>
      <c r="X9" s="251">
        <v>1</v>
      </c>
      <c r="Y9" s="251">
        <v>1</v>
      </c>
      <c r="Z9" s="251">
        <v>0</v>
      </c>
      <c r="AA9" s="251">
        <v>3</v>
      </c>
      <c r="AB9" s="251">
        <v>0</v>
      </c>
      <c r="AC9" s="251">
        <v>9</v>
      </c>
      <c r="AD9" s="251">
        <v>0</v>
      </c>
      <c r="AE9" s="251">
        <v>0</v>
      </c>
      <c r="AF9" s="251">
        <v>0</v>
      </c>
      <c r="AG9" s="251">
        <v>2</v>
      </c>
      <c r="AH9" s="251">
        <v>47</v>
      </c>
      <c r="AI9" s="251">
        <v>21</v>
      </c>
      <c r="AJ9" s="251">
        <v>0</v>
      </c>
      <c r="AK9" s="251">
        <v>0</v>
      </c>
      <c r="AL9" s="251">
        <v>1</v>
      </c>
      <c r="AM9" s="251">
        <v>0</v>
      </c>
      <c r="AN9" s="251">
        <v>0</v>
      </c>
      <c r="AO9" s="251">
        <v>0</v>
      </c>
      <c r="AP9" s="251">
        <v>0</v>
      </c>
      <c r="AQ9" s="251">
        <v>0</v>
      </c>
      <c r="AR9" s="251">
        <v>0</v>
      </c>
      <c r="AS9" s="251">
        <v>0</v>
      </c>
      <c r="AT9" s="251">
        <v>12</v>
      </c>
      <c r="AU9" s="251">
        <v>2</v>
      </c>
      <c r="AV9" s="251">
        <v>0</v>
      </c>
      <c r="AW9" s="251">
        <v>0</v>
      </c>
      <c r="AX9" s="251">
        <v>0</v>
      </c>
      <c r="AY9" s="251">
        <v>0</v>
      </c>
      <c r="AZ9" s="251">
        <v>3</v>
      </c>
      <c r="BA9" s="251">
        <v>0</v>
      </c>
      <c r="BB9" s="251">
        <v>0</v>
      </c>
      <c r="BC9" s="251">
        <v>5</v>
      </c>
      <c r="BD9" s="251">
        <v>4</v>
      </c>
      <c r="BE9" s="251">
        <v>2</v>
      </c>
      <c r="BF9" s="251">
        <v>2</v>
      </c>
      <c r="BG9" s="251">
        <v>8</v>
      </c>
      <c r="BH9" s="251">
        <v>1</v>
      </c>
      <c r="BI9" s="251">
        <v>0</v>
      </c>
      <c r="BJ9" s="251">
        <v>2</v>
      </c>
      <c r="BK9" s="115"/>
      <c r="BL9" s="254">
        <v>156</v>
      </c>
    </row>
    <row r="10" spans="1:64" s="96" customFormat="1" ht="32.1" customHeight="1">
      <c r="A10" s="250" t="s">
        <v>57</v>
      </c>
      <c r="B10" s="113"/>
      <c r="C10" s="251">
        <v>2</v>
      </c>
      <c r="D10" s="251">
        <v>0</v>
      </c>
      <c r="E10" s="251">
        <v>0</v>
      </c>
      <c r="F10" s="251">
        <v>0</v>
      </c>
      <c r="G10" s="251">
        <v>0</v>
      </c>
      <c r="H10" s="251">
        <v>0</v>
      </c>
      <c r="I10" s="251">
        <v>0</v>
      </c>
      <c r="J10" s="251">
        <v>0</v>
      </c>
      <c r="K10" s="251">
        <v>0</v>
      </c>
      <c r="L10" s="251">
        <v>1</v>
      </c>
      <c r="M10" s="251">
        <v>0</v>
      </c>
      <c r="N10" s="251">
        <v>0</v>
      </c>
      <c r="O10" s="251">
        <v>0</v>
      </c>
      <c r="P10" s="251">
        <v>0</v>
      </c>
      <c r="Q10" s="251">
        <v>0</v>
      </c>
      <c r="R10" s="251">
        <v>0</v>
      </c>
      <c r="S10" s="251">
        <v>0</v>
      </c>
      <c r="T10" s="251">
        <v>0</v>
      </c>
      <c r="U10" s="251">
        <v>0</v>
      </c>
      <c r="V10" s="251">
        <v>0</v>
      </c>
      <c r="W10" s="251">
        <v>0</v>
      </c>
      <c r="X10" s="251">
        <v>0</v>
      </c>
      <c r="Y10" s="251">
        <v>0</v>
      </c>
      <c r="Z10" s="251">
        <v>0</v>
      </c>
      <c r="AA10" s="251">
        <v>0</v>
      </c>
      <c r="AB10" s="251">
        <v>0</v>
      </c>
      <c r="AC10" s="251">
        <v>0</v>
      </c>
      <c r="AD10" s="251">
        <v>1</v>
      </c>
      <c r="AE10" s="251">
        <v>0</v>
      </c>
      <c r="AF10" s="251">
        <v>2</v>
      </c>
      <c r="AG10" s="251">
        <v>2</v>
      </c>
      <c r="AH10" s="251">
        <v>2</v>
      </c>
      <c r="AI10" s="251">
        <v>7</v>
      </c>
      <c r="AJ10" s="251">
        <v>0</v>
      </c>
      <c r="AK10" s="251">
        <v>0</v>
      </c>
      <c r="AL10" s="251">
        <v>0</v>
      </c>
      <c r="AM10" s="251">
        <v>0</v>
      </c>
      <c r="AN10" s="251">
        <v>0</v>
      </c>
      <c r="AO10" s="251">
        <v>0</v>
      </c>
      <c r="AP10" s="251">
        <v>7</v>
      </c>
      <c r="AQ10" s="251">
        <v>0</v>
      </c>
      <c r="AR10" s="251">
        <v>0</v>
      </c>
      <c r="AS10" s="251">
        <v>0</v>
      </c>
      <c r="AT10" s="251">
        <v>0</v>
      </c>
      <c r="AU10" s="251">
        <v>1</v>
      </c>
      <c r="AV10" s="251">
        <v>0</v>
      </c>
      <c r="AW10" s="251">
        <v>0</v>
      </c>
      <c r="AX10" s="251">
        <v>0</v>
      </c>
      <c r="AY10" s="251">
        <v>0</v>
      </c>
      <c r="AZ10" s="251">
        <v>1</v>
      </c>
      <c r="BA10" s="251">
        <v>0</v>
      </c>
      <c r="BB10" s="251">
        <v>0</v>
      </c>
      <c r="BC10" s="251">
        <v>0</v>
      </c>
      <c r="BD10" s="251">
        <v>3</v>
      </c>
      <c r="BE10" s="251">
        <v>3</v>
      </c>
      <c r="BF10" s="251">
        <v>2</v>
      </c>
      <c r="BG10" s="251">
        <v>3</v>
      </c>
      <c r="BH10" s="251">
        <v>0</v>
      </c>
      <c r="BI10" s="251">
        <v>0</v>
      </c>
      <c r="BJ10" s="251">
        <v>0</v>
      </c>
      <c r="BK10" s="115"/>
      <c r="BL10" s="254">
        <v>37</v>
      </c>
    </row>
    <row r="11" spans="1:64" s="96" customFormat="1" ht="32.1" customHeight="1">
      <c r="A11" s="250" t="s">
        <v>58</v>
      </c>
      <c r="B11" s="113"/>
      <c r="C11" s="251">
        <v>0</v>
      </c>
      <c r="D11" s="251">
        <v>0</v>
      </c>
      <c r="E11" s="251">
        <v>0</v>
      </c>
      <c r="F11" s="251">
        <v>0</v>
      </c>
      <c r="G11" s="251">
        <v>0</v>
      </c>
      <c r="H11" s="251">
        <v>14</v>
      </c>
      <c r="I11" s="251">
        <v>0</v>
      </c>
      <c r="J11" s="251">
        <v>2</v>
      </c>
      <c r="K11" s="251">
        <v>0</v>
      </c>
      <c r="L11" s="251">
        <v>0</v>
      </c>
      <c r="M11" s="251">
        <v>0</v>
      </c>
      <c r="N11" s="251">
        <v>0</v>
      </c>
      <c r="O11" s="251">
        <v>0</v>
      </c>
      <c r="P11" s="251">
        <v>0</v>
      </c>
      <c r="Q11" s="251">
        <v>0</v>
      </c>
      <c r="R11" s="251">
        <v>0</v>
      </c>
      <c r="S11" s="251">
        <v>0</v>
      </c>
      <c r="T11" s="251">
        <v>0</v>
      </c>
      <c r="U11" s="251">
        <v>0</v>
      </c>
      <c r="V11" s="251">
        <v>0</v>
      </c>
      <c r="W11" s="251">
        <v>0</v>
      </c>
      <c r="X11" s="251">
        <v>0</v>
      </c>
      <c r="Y11" s="251">
        <v>0</v>
      </c>
      <c r="Z11" s="251">
        <v>0</v>
      </c>
      <c r="AA11" s="251">
        <v>0</v>
      </c>
      <c r="AB11" s="251">
        <v>0</v>
      </c>
      <c r="AC11" s="251">
        <v>31</v>
      </c>
      <c r="AD11" s="251">
        <v>0</v>
      </c>
      <c r="AE11" s="251">
        <v>0</v>
      </c>
      <c r="AF11" s="251">
        <v>0</v>
      </c>
      <c r="AG11" s="251">
        <v>0</v>
      </c>
      <c r="AH11" s="251">
        <v>0</v>
      </c>
      <c r="AI11" s="251">
        <v>0</v>
      </c>
      <c r="AJ11" s="251">
        <v>0</v>
      </c>
      <c r="AK11" s="251">
        <v>0</v>
      </c>
      <c r="AL11" s="251">
        <v>0</v>
      </c>
      <c r="AM11" s="251">
        <v>0</v>
      </c>
      <c r="AN11" s="251">
        <v>0</v>
      </c>
      <c r="AO11" s="251">
        <v>0</v>
      </c>
      <c r="AP11" s="251">
        <v>0</v>
      </c>
      <c r="AQ11" s="251">
        <v>0</v>
      </c>
      <c r="AR11" s="251">
        <v>0</v>
      </c>
      <c r="AS11" s="251">
        <v>0</v>
      </c>
      <c r="AT11" s="251">
        <v>0</v>
      </c>
      <c r="AU11" s="251">
        <v>0</v>
      </c>
      <c r="AV11" s="251">
        <v>0</v>
      </c>
      <c r="AW11" s="251">
        <v>0</v>
      </c>
      <c r="AX11" s="251">
        <v>0</v>
      </c>
      <c r="AY11" s="251">
        <v>0</v>
      </c>
      <c r="AZ11" s="251">
        <v>0</v>
      </c>
      <c r="BA11" s="251">
        <v>0</v>
      </c>
      <c r="BB11" s="251">
        <v>1</v>
      </c>
      <c r="BC11" s="251">
        <v>0</v>
      </c>
      <c r="BD11" s="251">
        <v>3</v>
      </c>
      <c r="BE11" s="251">
        <v>3</v>
      </c>
      <c r="BF11" s="251">
        <v>0</v>
      </c>
      <c r="BG11" s="251">
        <v>1</v>
      </c>
      <c r="BH11" s="251">
        <v>0</v>
      </c>
      <c r="BI11" s="251">
        <v>0</v>
      </c>
      <c r="BJ11" s="251">
        <v>0</v>
      </c>
      <c r="BK11" s="115"/>
      <c r="BL11" s="254">
        <v>55</v>
      </c>
    </row>
    <row r="12" spans="1:64" s="96" customFormat="1" ht="32.1" customHeight="1">
      <c r="A12" s="250" t="s">
        <v>61</v>
      </c>
      <c r="B12" s="113"/>
      <c r="C12" s="251">
        <v>0</v>
      </c>
      <c r="D12" s="251">
        <v>0</v>
      </c>
      <c r="E12" s="251">
        <v>0</v>
      </c>
      <c r="F12" s="251">
        <v>0</v>
      </c>
      <c r="G12" s="251">
        <v>0</v>
      </c>
      <c r="H12" s="251">
        <v>165</v>
      </c>
      <c r="I12" s="251">
        <v>0</v>
      </c>
      <c r="J12" s="251">
        <v>0</v>
      </c>
      <c r="K12" s="251">
        <v>1</v>
      </c>
      <c r="L12" s="251">
        <v>0</v>
      </c>
      <c r="M12" s="251">
        <v>0</v>
      </c>
      <c r="N12" s="251">
        <v>0</v>
      </c>
      <c r="O12" s="251">
        <v>0</v>
      </c>
      <c r="P12" s="251">
        <v>0</v>
      </c>
      <c r="Q12" s="251">
        <v>0</v>
      </c>
      <c r="R12" s="251">
        <v>0</v>
      </c>
      <c r="S12" s="251">
        <v>0</v>
      </c>
      <c r="T12" s="251">
        <v>0</v>
      </c>
      <c r="U12" s="251">
        <v>2</v>
      </c>
      <c r="V12" s="251">
        <v>0</v>
      </c>
      <c r="W12" s="251">
        <v>0</v>
      </c>
      <c r="X12" s="251">
        <v>0</v>
      </c>
      <c r="Y12" s="251">
        <v>0</v>
      </c>
      <c r="Z12" s="251">
        <v>0</v>
      </c>
      <c r="AA12" s="251">
        <v>4</v>
      </c>
      <c r="AB12" s="251">
        <v>0</v>
      </c>
      <c r="AC12" s="251">
        <v>1</v>
      </c>
      <c r="AD12" s="251">
        <v>0</v>
      </c>
      <c r="AE12" s="251">
        <v>0</v>
      </c>
      <c r="AF12" s="251">
        <v>0</v>
      </c>
      <c r="AG12" s="251">
        <v>0</v>
      </c>
      <c r="AH12" s="251">
        <v>0</v>
      </c>
      <c r="AI12" s="251">
        <v>0</v>
      </c>
      <c r="AJ12" s="251">
        <v>0</v>
      </c>
      <c r="AK12" s="251">
        <v>0</v>
      </c>
      <c r="AL12" s="251">
        <v>0</v>
      </c>
      <c r="AM12" s="251">
        <v>0</v>
      </c>
      <c r="AN12" s="251">
        <v>0</v>
      </c>
      <c r="AO12" s="251">
        <v>0</v>
      </c>
      <c r="AP12" s="251">
        <v>0</v>
      </c>
      <c r="AQ12" s="251">
        <v>0</v>
      </c>
      <c r="AR12" s="251">
        <v>1</v>
      </c>
      <c r="AS12" s="251">
        <v>6</v>
      </c>
      <c r="AT12" s="251">
        <v>0</v>
      </c>
      <c r="AU12" s="251">
        <v>0</v>
      </c>
      <c r="AV12" s="251">
        <v>0</v>
      </c>
      <c r="AW12" s="251">
        <v>0</v>
      </c>
      <c r="AX12" s="251">
        <v>0</v>
      </c>
      <c r="AY12" s="251">
        <v>0</v>
      </c>
      <c r="AZ12" s="251">
        <v>0</v>
      </c>
      <c r="BA12" s="251">
        <v>16</v>
      </c>
      <c r="BB12" s="251">
        <v>0</v>
      </c>
      <c r="BC12" s="251">
        <v>0</v>
      </c>
      <c r="BD12" s="251">
        <v>407</v>
      </c>
      <c r="BE12" s="251">
        <v>349</v>
      </c>
      <c r="BF12" s="251">
        <v>0</v>
      </c>
      <c r="BG12" s="251">
        <v>5</v>
      </c>
      <c r="BH12" s="251">
        <v>44</v>
      </c>
      <c r="BI12" s="251">
        <v>1</v>
      </c>
      <c r="BJ12" s="251">
        <v>0</v>
      </c>
      <c r="BK12" s="115"/>
      <c r="BL12" s="470">
        <v>1002</v>
      </c>
    </row>
    <row r="13" spans="1:64" s="96" customFormat="1" ht="32.1" customHeight="1">
      <c r="A13" s="250" t="s">
        <v>62</v>
      </c>
      <c r="B13" s="113"/>
      <c r="C13" s="251">
        <v>0</v>
      </c>
      <c r="D13" s="251">
        <v>0</v>
      </c>
      <c r="E13" s="251">
        <v>0</v>
      </c>
      <c r="F13" s="251">
        <v>0</v>
      </c>
      <c r="G13" s="251">
        <v>0</v>
      </c>
      <c r="H13" s="251">
        <v>0</v>
      </c>
      <c r="I13" s="251">
        <v>0</v>
      </c>
      <c r="J13" s="251">
        <v>0</v>
      </c>
      <c r="K13" s="251">
        <v>0</v>
      </c>
      <c r="L13" s="251">
        <v>0</v>
      </c>
      <c r="M13" s="251">
        <v>0</v>
      </c>
      <c r="N13" s="251">
        <v>0</v>
      </c>
      <c r="O13" s="251">
        <v>0</v>
      </c>
      <c r="P13" s="251">
        <v>0</v>
      </c>
      <c r="Q13" s="251">
        <v>1</v>
      </c>
      <c r="R13" s="251">
        <v>0</v>
      </c>
      <c r="S13" s="251">
        <v>0</v>
      </c>
      <c r="T13" s="251">
        <v>0</v>
      </c>
      <c r="U13" s="251">
        <v>0</v>
      </c>
      <c r="V13" s="251">
        <v>0</v>
      </c>
      <c r="W13" s="251">
        <v>0</v>
      </c>
      <c r="X13" s="251">
        <v>0</v>
      </c>
      <c r="Y13" s="251">
        <v>0</v>
      </c>
      <c r="Z13" s="251">
        <v>0</v>
      </c>
      <c r="AA13" s="251">
        <v>0</v>
      </c>
      <c r="AB13" s="251">
        <v>0</v>
      </c>
      <c r="AC13" s="251">
        <v>0</v>
      </c>
      <c r="AD13" s="251">
        <v>0</v>
      </c>
      <c r="AE13" s="251">
        <v>0</v>
      </c>
      <c r="AF13" s="251">
        <v>0</v>
      </c>
      <c r="AG13" s="251">
        <v>0</v>
      </c>
      <c r="AH13" s="251">
        <v>2</v>
      </c>
      <c r="AI13" s="251">
        <v>3</v>
      </c>
      <c r="AJ13" s="251">
        <v>0</v>
      </c>
      <c r="AK13" s="251">
        <v>0</v>
      </c>
      <c r="AL13" s="251">
        <v>0</v>
      </c>
      <c r="AM13" s="251">
        <v>0</v>
      </c>
      <c r="AN13" s="251">
        <v>0</v>
      </c>
      <c r="AO13" s="251">
        <v>2</v>
      </c>
      <c r="AP13" s="251">
        <v>1</v>
      </c>
      <c r="AQ13" s="251">
        <v>2</v>
      </c>
      <c r="AR13" s="251">
        <v>0</v>
      </c>
      <c r="AS13" s="251">
        <v>0</v>
      </c>
      <c r="AT13" s="251">
        <v>0</v>
      </c>
      <c r="AU13" s="251">
        <v>423</v>
      </c>
      <c r="AV13" s="251">
        <v>0</v>
      </c>
      <c r="AW13" s="251">
        <v>19</v>
      </c>
      <c r="AX13" s="251">
        <v>14</v>
      </c>
      <c r="AY13" s="251">
        <v>1</v>
      </c>
      <c r="AZ13" s="251">
        <v>2</v>
      </c>
      <c r="BA13" s="251">
        <v>0</v>
      </c>
      <c r="BB13" s="251">
        <v>0</v>
      </c>
      <c r="BC13" s="251">
        <v>0</v>
      </c>
      <c r="BD13" s="251">
        <v>3</v>
      </c>
      <c r="BE13" s="251">
        <v>0</v>
      </c>
      <c r="BF13" s="251">
        <v>0</v>
      </c>
      <c r="BG13" s="251">
        <v>3</v>
      </c>
      <c r="BH13" s="251">
        <v>0</v>
      </c>
      <c r="BI13" s="251">
        <v>1</v>
      </c>
      <c r="BJ13" s="251">
        <v>1</v>
      </c>
      <c r="BK13" s="115"/>
      <c r="BL13" s="254">
        <v>478</v>
      </c>
    </row>
    <row r="14" spans="1:64" s="96" customFormat="1" ht="32.1" customHeight="1">
      <c r="A14" s="250" t="s">
        <v>63</v>
      </c>
      <c r="B14" s="113"/>
      <c r="C14" s="251">
        <v>0</v>
      </c>
      <c r="D14" s="251">
        <v>0</v>
      </c>
      <c r="E14" s="251">
        <v>1</v>
      </c>
      <c r="F14" s="251">
        <v>0</v>
      </c>
      <c r="G14" s="251">
        <v>10</v>
      </c>
      <c r="H14" s="251">
        <v>0</v>
      </c>
      <c r="I14" s="251">
        <v>0</v>
      </c>
      <c r="J14" s="251">
        <v>0</v>
      </c>
      <c r="K14" s="251">
        <v>0</v>
      </c>
      <c r="L14" s="251">
        <v>1</v>
      </c>
      <c r="M14" s="251">
        <v>0</v>
      </c>
      <c r="N14" s="251">
        <v>0</v>
      </c>
      <c r="O14" s="251">
        <v>0</v>
      </c>
      <c r="P14" s="251">
        <v>2</v>
      </c>
      <c r="Q14" s="251">
        <v>0</v>
      </c>
      <c r="R14" s="251">
        <v>1</v>
      </c>
      <c r="S14" s="251">
        <v>0</v>
      </c>
      <c r="T14" s="251">
        <v>0</v>
      </c>
      <c r="U14" s="251">
        <v>0</v>
      </c>
      <c r="V14" s="251">
        <v>0</v>
      </c>
      <c r="W14" s="251">
        <v>0</v>
      </c>
      <c r="X14" s="251">
        <v>0</v>
      </c>
      <c r="Y14" s="251">
        <v>0</v>
      </c>
      <c r="Z14" s="251">
        <v>0</v>
      </c>
      <c r="AA14" s="251">
        <v>0</v>
      </c>
      <c r="AB14" s="251">
        <v>0</v>
      </c>
      <c r="AC14" s="251">
        <v>11</v>
      </c>
      <c r="AD14" s="251">
        <v>0</v>
      </c>
      <c r="AE14" s="251">
        <v>12</v>
      </c>
      <c r="AF14" s="251">
        <v>55</v>
      </c>
      <c r="AG14" s="251">
        <v>5</v>
      </c>
      <c r="AH14" s="251">
        <v>20</v>
      </c>
      <c r="AI14" s="251">
        <v>86</v>
      </c>
      <c r="AJ14" s="251">
        <v>0</v>
      </c>
      <c r="AK14" s="251">
        <v>36</v>
      </c>
      <c r="AL14" s="251">
        <v>0</v>
      </c>
      <c r="AM14" s="251">
        <v>0</v>
      </c>
      <c r="AN14" s="251">
        <v>0</v>
      </c>
      <c r="AO14" s="251">
        <v>0</v>
      </c>
      <c r="AP14" s="251">
        <v>0</v>
      </c>
      <c r="AQ14" s="251">
        <v>1</v>
      </c>
      <c r="AR14" s="251">
        <v>0</v>
      </c>
      <c r="AS14" s="251">
        <v>0</v>
      </c>
      <c r="AT14" s="251">
        <v>0</v>
      </c>
      <c r="AU14" s="251">
        <v>0</v>
      </c>
      <c r="AV14" s="251">
        <v>5</v>
      </c>
      <c r="AW14" s="251">
        <v>0</v>
      </c>
      <c r="AX14" s="251">
        <v>0</v>
      </c>
      <c r="AY14" s="251">
        <v>0</v>
      </c>
      <c r="AZ14" s="251">
        <v>0</v>
      </c>
      <c r="BA14" s="251">
        <v>1</v>
      </c>
      <c r="BB14" s="251">
        <v>12</v>
      </c>
      <c r="BC14" s="251">
        <v>1</v>
      </c>
      <c r="BD14" s="251">
        <v>10</v>
      </c>
      <c r="BE14" s="251">
        <v>11</v>
      </c>
      <c r="BF14" s="251">
        <v>0</v>
      </c>
      <c r="BG14" s="251">
        <v>19</v>
      </c>
      <c r="BH14" s="251">
        <v>0</v>
      </c>
      <c r="BI14" s="251">
        <v>78</v>
      </c>
      <c r="BJ14" s="251">
        <v>1</v>
      </c>
      <c r="BK14" s="115"/>
      <c r="BL14" s="254">
        <v>379</v>
      </c>
    </row>
    <row r="15" spans="1:64" s="96" customFormat="1" ht="32.1" customHeight="1">
      <c r="A15" s="250" t="s">
        <v>59</v>
      </c>
      <c r="B15" s="113"/>
      <c r="C15" s="251">
        <v>0</v>
      </c>
      <c r="D15" s="251">
        <v>0</v>
      </c>
      <c r="E15" s="251">
        <v>0</v>
      </c>
      <c r="F15" s="251">
        <v>0</v>
      </c>
      <c r="G15" s="251">
        <v>0</v>
      </c>
      <c r="H15" s="251">
        <v>0</v>
      </c>
      <c r="I15" s="251">
        <v>0</v>
      </c>
      <c r="J15" s="251">
        <v>0</v>
      </c>
      <c r="K15" s="251">
        <v>0</v>
      </c>
      <c r="L15" s="251">
        <v>0</v>
      </c>
      <c r="M15" s="251">
        <v>0</v>
      </c>
      <c r="N15" s="251">
        <v>0</v>
      </c>
      <c r="O15" s="251">
        <v>0</v>
      </c>
      <c r="P15" s="251">
        <v>0</v>
      </c>
      <c r="Q15" s="251">
        <v>0</v>
      </c>
      <c r="R15" s="251">
        <v>0</v>
      </c>
      <c r="S15" s="251">
        <v>0</v>
      </c>
      <c r="T15" s="251">
        <v>0</v>
      </c>
      <c r="U15" s="251">
        <v>0</v>
      </c>
      <c r="V15" s="251">
        <v>0</v>
      </c>
      <c r="W15" s="251">
        <v>2</v>
      </c>
      <c r="X15" s="251">
        <v>0</v>
      </c>
      <c r="Y15" s="251">
        <v>0</v>
      </c>
      <c r="Z15" s="251">
        <v>0</v>
      </c>
      <c r="AA15" s="251">
        <v>0</v>
      </c>
      <c r="AB15" s="251">
        <v>0</v>
      </c>
      <c r="AC15" s="251">
        <v>0</v>
      </c>
      <c r="AD15" s="251">
        <v>0</v>
      </c>
      <c r="AE15" s="251">
        <v>0</v>
      </c>
      <c r="AF15" s="251">
        <v>0</v>
      </c>
      <c r="AG15" s="251">
        <v>0</v>
      </c>
      <c r="AH15" s="251">
        <v>0</v>
      </c>
      <c r="AI15" s="251">
        <v>1</v>
      </c>
      <c r="AJ15" s="251">
        <v>0</v>
      </c>
      <c r="AK15" s="251">
        <v>0</v>
      </c>
      <c r="AL15" s="251">
        <v>0</v>
      </c>
      <c r="AM15" s="251">
        <v>0</v>
      </c>
      <c r="AN15" s="251">
        <v>0</v>
      </c>
      <c r="AO15" s="251">
        <v>0</v>
      </c>
      <c r="AP15" s="251">
        <v>0</v>
      </c>
      <c r="AQ15" s="251">
        <v>0</v>
      </c>
      <c r="AR15" s="251">
        <v>0</v>
      </c>
      <c r="AS15" s="251">
        <v>0</v>
      </c>
      <c r="AT15" s="251">
        <v>0</v>
      </c>
      <c r="AU15" s="251">
        <v>0</v>
      </c>
      <c r="AV15" s="251">
        <v>0</v>
      </c>
      <c r="AW15" s="251">
        <v>0</v>
      </c>
      <c r="AX15" s="251">
        <v>0</v>
      </c>
      <c r="AY15" s="251">
        <v>0</v>
      </c>
      <c r="AZ15" s="251">
        <v>0</v>
      </c>
      <c r="BA15" s="251">
        <v>0</v>
      </c>
      <c r="BB15" s="251">
        <v>0</v>
      </c>
      <c r="BC15" s="251">
        <v>0</v>
      </c>
      <c r="BD15" s="251">
        <v>0</v>
      </c>
      <c r="BE15" s="251">
        <v>0</v>
      </c>
      <c r="BF15" s="251">
        <v>0</v>
      </c>
      <c r="BG15" s="251">
        <v>0</v>
      </c>
      <c r="BH15" s="251">
        <v>0</v>
      </c>
      <c r="BI15" s="251">
        <v>0</v>
      </c>
      <c r="BJ15" s="251">
        <v>0</v>
      </c>
      <c r="BK15" s="115"/>
      <c r="BL15" s="254">
        <v>3</v>
      </c>
    </row>
    <row r="16" spans="1:64" s="96" customFormat="1" ht="32.1" customHeight="1">
      <c r="A16" s="250" t="s">
        <v>60</v>
      </c>
      <c r="B16" s="113"/>
      <c r="C16" s="251">
        <v>0</v>
      </c>
      <c r="D16" s="251">
        <v>0</v>
      </c>
      <c r="E16" s="251">
        <v>0</v>
      </c>
      <c r="F16" s="251">
        <v>0</v>
      </c>
      <c r="G16" s="251">
        <v>0</v>
      </c>
      <c r="H16" s="251">
        <v>0</v>
      </c>
      <c r="I16" s="251">
        <v>0</v>
      </c>
      <c r="J16" s="251">
        <v>0</v>
      </c>
      <c r="K16" s="251">
        <v>0</v>
      </c>
      <c r="L16" s="251">
        <v>0</v>
      </c>
      <c r="M16" s="251">
        <v>0</v>
      </c>
      <c r="N16" s="251">
        <v>0</v>
      </c>
      <c r="O16" s="251">
        <v>0</v>
      </c>
      <c r="P16" s="251">
        <v>0</v>
      </c>
      <c r="Q16" s="251">
        <v>0</v>
      </c>
      <c r="R16" s="251">
        <v>0</v>
      </c>
      <c r="S16" s="251">
        <v>0</v>
      </c>
      <c r="T16" s="251">
        <v>0</v>
      </c>
      <c r="U16" s="251">
        <v>0</v>
      </c>
      <c r="V16" s="251">
        <v>0</v>
      </c>
      <c r="W16" s="251">
        <v>0</v>
      </c>
      <c r="X16" s="251">
        <v>0</v>
      </c>
      <c r="Y16" s="251">
        <v>0</v>
      </c>
      <c r="Z16" s="251">
        <v>0</v>
      </c>
      <c r="AA16" s="251">
        <v>0</v>
      </c>
      <c r="AB16" s="251">
        <v>0</v>
      </c>
      <c r="AC16" s="251">
        <v>0</v>
      </c>
      <c r="AD16" s="251">
        <v>0</v>
      </c>
      <c r="AE16" s="251">
        <v>0</v>
      </c>
      <c r="AF16" s="251">
        <v>1</v>
      </c>
      <c r="AG16" s="251">
        <v>7</v>
      </c>
      <c r="AH16" s="251">
        <v>0</v>
      </c>
      <c r="AI16" s="251">
        <v>0</v>
      </c>
      <c r="AJ16" s="251">
        <v>0</v>
      </c>
      <c r="AK16" s="251">
        <v>0</v>
      </c>
      <c r="AL16" s="251">
        <v>0</v>
      </c>
      <c r="AM16" s="251">
        <v>0</v>
      </c>
      <c r="AN16" s="251">
        <v>0</v>
      </c>
      <c r="AO16" s="251">
        <v>0</v>
      </c>
      <c r="AP16" s="251">
        <v>0</v>
      </c>
      <c r="AQ16" s="251">
        <v>0</v>
      </c>
      <c r="AR16" s="251">
        <v>0</v>
      </c>
      <c r="AS16" s="251">
        <v>0</v>
      </c>
      <c r="AT16" s="251">
        <v>0</v>
      </c>
      <c r="AU16" s="251">
        <v>0</v>
      </c>
      <c r="AV16" s="251">
        <v>0</v>
      </c>
      <c r="AW16" s="251">
        <v>0</v>
      </c>
      <c r="AX16" s="251">
        <v>0</v>
      </c>
      <c r="AY16" s="251">
        <v>0</v>
      </c>
      <c r="AZ16" s="251">
        <v>0</v>
      </c>
      <c r="BA16" s="251">
        <v>0</v>
      </c>
      <c r="BB16" s="251">
        <v>0</v>
      </c>
      <c r="BC16" s="251">
        <v>0</v>
      </c>
      <c r="BD16" s="251">
        <v>0</v>
      </c>
      <c r="BE16" s="251">
        <v>0</v>
      </c>
      <c r="BF16" s="251">
        <v>0</v>
      </c>
      <c r="BG16" s="251">
        <v>0</v>
      </c>
      <c r="BH16" s="251">
        <v>0</v>
      </c>
      <c r="BI16" s="251">
        <v>0</v>
      </c>
      <c r="BJ16" s="251">
        <v>0</v>
      </c>
      <c r="BK16" s="115"/>
      <c r="BL16" s="254">
        <v>8</v>
      </c>
    </row>
    <row r="17" spans="1:64" s="96" customFormat="1" ht="32.1" customHeight="1">
      <c r="A17" s="250" t="s">
        <v>64</v>
      </c>
      <c r="B17" s="113"/>
      <c r="C17" s="251">
        <v>0</v>
      </c>
      <c r="D17" s="251">
        <v>0</v>
      </c>
      <c r="E17" s="251">
        <v>0</v>
      </c>
      <c r="F17" s="251">
        <v>0</v>
      </c>
      <c r="G17" s="251">
        <v>0</v>
      </c>
      <c r="H17" s="251">
        <v>0</v>
      </c>
      <c r="I17" s="251">
        <v>0</v>
      </c>
      <c r="J17" s="251">
        <v>0</v>
      </c>
      <c r="K17" s="251">
        <v>0</v>
      </c>
      <c r="L17" s="251">
        <v>0</v>
      </c>
      <c r="M17" s="251">
        <v>0</v>
      </c>
      <c r="N17" s="251">
        <v>0</v>
      </c>
      <c r="O17" s="251">
        <v>0</v>
      </c>
      <c r="P17" s="251">
        <v>0</v>
      </c>
      <c r="Q17" s="251">
        <v>0</v>
      </c>
      <c r="R17" s="251">
        <v>10</v>
      </c>
      <c r="S17" s="251">
        <v>0</v>
      </c>
      <c r="T17" s="251">
        <v>0</v>
      </c>
      <c r="U17" s="251">
        <v>0</v>
      </c>
      <c r="V17" s="251">
        <v>0</v>
      </c>
      <c r="W17" s="251">
        <v>0</v>
      </c>
      <c r="X17" s="251">
        <v>0</v>
      </c>
      <c r="Y17" s="251">
        <v>0</v>
      </c>
      <c r="Z17" s="251">
        <v>0</v>
      </c>
      <c r="AA17" s="251">
        <v>0</v>
      </c>
      <c r="AB17" s="251">
        <v>0</v>
      </c>
      <c r="AC17" s="251">
        <v>0</v>
      </c>
      <c r="AD17" s="251">
        <v>0</v>
      </c>
      <c r="AE17" s="251">
        <v>0</v>
      </c>
      <c r="AF17" s="251">
        <v>0</v>
      </c>
      <c r="AG17" s="251">
        <v>0</v>
      </c>
      <c r="AH17" s="251">
        <v>2</v>
      </c>
      <c r="AI17" s="251">
        <v>2</v>
      </c>
      <c r="AJ17" s="251">
        <v>0</v>
      </c>
      <c r="AK17" s="251">
        <v>0</v>
      </c>
      <c r="AL17" s="251">
        <v>0</v>
      </c>
      <c r="AM17" s="251">
        <v>0</v>
      </c>
      <c r="AN17" s="251">
        <v>0</v>
      </c>
      <c r="AO17" s="251">
        <v>0</v>
      </c>
      <c r="AP17" s="251">
        <v>0</v>
      </c>
      <c r="AQ17" s="251">
        <v>0</v>
      </c>
      <c r="AR17" s="251">
        <v>0</v>
      </c>
      <c r="AS17" s="251">
        <v>0</v>
      </c>
      <c r="AT17" s="251">
        <v>0</v>
      </c>
      <c r="AU17" s="251">
        <v>2</v>
      </c>
      <c r="AV17" s="251">
        <v>1</v>
      </c>
      <c r="AW17" s="251">
        <v>0</v>
      </c>
      <c r="AX17" s="251">
        <v>78</v>
      </c>
      <c r="AY17" s="251">
        <v>0</v>
      </c>
      <c r="AZ17" s="251">
        <v>0</v>
      </c>
      <c r="BA17" s="251">
        <v>0</v>
      </c>
      <c r="BB17" s="251">
        <v>0</v>
      </c>
      <c r="BC17" s="251">
        <v>0</v>
      </c>
      <c r="BD17" s="251">
        <v>0</v>
      </c>
      <c r="BE17" s="251">
        <v>0</v>
      </c>
      <c r="BF17" s="251">
        <v>0</v>
      </c>
      <c r="BG17" s="251">
        <v>0</v>
      </c>
      <c r="BH17" s="251">
        <v>0</v>
      </c>
      <c r="BI17" s="251">
        <v>0</v>
      </c>
      <c r="BJ17" s="251">
        <v>0</v>
      </c>
      <c r="BK17" s="115"/>
      <c r="BL17" s="254">
        <v>95</v>
      </c>
    </row>
    <row r="18" spans="1:64" s="96" customFormat="1" ht="32.1" customHeight="1">
      <c r="A18" s="250" t="s">
        <v>69</v>
      </c>
      <c r="B18" s="113"/>
      <c r="C18" s="251">
        <v>6</v>
      </c>
      <c r="D18" s="251">
        <v>0</v>
      </c>
      <c r="E18" s="251">
        <v>0</v>
      </c>
      <c r="F18" s="251">
        <v>1</v>
      </c>
      <c r="G18" s="251">
        <v>13</v>
      </c>
      <c r="H18" s="251">
        <v>0</v>
      </c>
      <c r="I18" s="251">
        <v>0</v>
      </c>
      <c r="J18" s="251">
        <v>0</v>
      </c>
      <c r="K18" s="251">
        <v>0</v>
      </c>
      <c r="L18" s="251">
        <v>2</v>
      </c>
      <c r="M18" s="251">
        <v>0</v>
      </c>
      <c r="N18" s="251">
        <v>2</v>
      </c>
      <c r="O18" s="251">
        <v>0</v>
      </c>
      <c r="P18" s="251">
        <v>3</v>
      </c>
      <c r="Q18" s="251">
        <v>3</v>
      </c>
      <c r="R18" s="251">
        <v>0</v>
      </c>
      <c r="S18" s="251">
        <v>0</v>
      </c>
      <c r="T18" s="251">
        <v>0</v>
      </c>
      <c r="U18" s="251">
        <v>0</v>
      </c>
      <c r="V18" s="251">
        <v>0</v>
      </c>
      <c r="W18" s="251">
        <v>0</v>
      </c>
      <c r="X18" s="251">
        <v>0</v>
      </c>
      <c r="Y18" s="251">
        <v>0</v>
      </c>
      <c r="Z18" s="251">
        <v>0</v>
      </c>
      <c r="AA18" s="251">
        <v>0</v>
      </c>
      <c r="AB18" s="251">
        <v>1</v>
      </c>
      <c r="AC18" s="251">
        <v>2</v>
      </c>
      <c r="AD18" s="251">
        <v>0</v>
      </c>
      <c r="AE18" s="251">
        <v>102</v>
      </c>
      <c r="AF18" s="251">
        <v>35</v>
      </c>
      <c r="AG18" s="251">
        <v>13</v>
      </c>
      <c r="AH18" s="251">
        <v>33</v>
      </c>
      <c r="AI18" s="251">
        <v>82</v>
      </c>
      <c r="AJ18" s="251">
        <v>0</v>
      </c>
      <c r="AK18" s="251">
        <v>142</v>
      </c>
      <c r="AL18" s="251">
        <v>0</v>
      </c>
      <c r="AM18" s="251">
        <v>0</v>
      </c>
      <c r="AN18" s="251">
        <v>0</v>
      </c>
      <c r="AO18" s="251">
        <v>0</v>
      </c>
      <c r="AP18" s="251">
        <v>0</v>
      </c>
      <c r="AQ18" s="251">
        <v>1</v>
      </c>
      <c r="AR18" s="251">
        <v>0</v>
      </c>
      <c r="AS18" s="251">
        <v>1</v>
      </c>
      <c r="AT18" s="251">
        <v>0</v>
      </c>
      <c r="AU18" s="251">
        <v>2</v>
      </c>
      <c r="AV18" s="251">
        <v>0</v>
      </c>
      <c r="AW18" s="251">
        <v>3</v>
      </c>
      <c r="AX18" s="251">
        <v>0</v>
      </c>
      <c r="AY18" s="251">
        <v>0</v>
      </c>
      <c r="AZ18" s="251">
        <v>7</v>
      </c>
      <c r="BA18" s="251">
        <v>0</v>
      </c>
      <c r="BB18" s="251">
        <v>20</v>
      </c>
      <c r="BC18" s="251">
        <v>0</v>
      </c>
      <c r="BD18" s="251">
        <v>2</v>
      </c>
      <c r="BE18" s="251">
        <v>4</v>
      </c>
      <c r="BF18" s="251">
        <v>1</v>
      </c>
      <c r="BG18" s="251">
        <v>24</v>
      </c>
      <c r="BH18" s="251">
        <v>2</v>
      </c>
      <c r="BI18" s="251">
        <v>1</v>
      </c>
      <c r="BJ18" s="251">
        <v>0</v>
      </c>
      <c r="BK18" s="115"/>
      <c r="BL18" s="254">
        <v>508</v>
      </c>
    </row>
    <row r="19" spans="1:64" s="96" customFormat="1" ht="32.1" customHeight="1">
      <c r="A19" s="250" t="s">
        <v>65</v>
      </c>
      <c r="B19" s="113"/>
      <c r="C19" s="251">
        <v>0</v>
      </c>
      <c r="D19" s="251">
        <v>0</v>
      </c>
      <c r="E19" s="251">
        <v>0</v>
      </c>
      <c r="F19" s="251">
        <v>3</v>
      </c>
      <c r="G19" s="251">
        <v>0</v>
      </c>
      <c r="H19" s="251">
        <v>0</v>
      </c>
      <c r="I19" s="251">
        <v>0</v>
      </c>
      <c r="J19" s="251">
        <v>0</v>
      </c>
      <c r="K19" s="251">
        <v>0</v>
      </c>
      <c r="L19" s="251">
        <v>0</v>
      </c>
      <c r="M19" s="251">
        <v>0</v>
      </c>
      <c r="N19" s="251">
        <v>0</v>
      </c>
      <c r="O19" s="251">
        <v>0</v>
      </c>
      <c r="P19" s="251">
        <v>0</v>
      </c>
      <c r="Q19" s="251">
        <v>0</v>
      </c>
      <c r="R19" s="251">
        <v>0</v>
      </c>
      <c r="S19" s="251">
        <v>0</v>
      </c>
      <c r="T19" s="251">
        <v>0</v>
      </c>
      <c r="U19" s="251">
        <v>0</v>
      </c>
      <c r="V19" s="251">
        <v>0</v>
      </c>
      <c r="W19" s="251">
        <v>0</v>
      </c>
      <c r="X19" s="251">
        <v>0</v>
      </c>
      <c r="Y19" s="251">
        <v>0</v>
      </c>
      <c r="Z19" s="251">
        <v>0</v>
      </c>
      <c r="AA19" s="251">
        <v>0</v>
      </c>
      <c r="AB19" s="251">
        <v>0</v>
      </c>
      <c r="AC19" s="251">
        <v>0</v>
      </c>
      <c r="AD19" s="251">
        <v>0</v>
      </c>
      <c r="AE19" s="251">
        <v>0</v>
      </c>
      <c r="AF19" s="251">
        <v>0</v>
      </c>
      <c r="AG19" s="251">
        <v>0</v>
      </c>
      <c r="AH19" s="251">
        <v>0</v>
      </c>
      <c r="AI19" s="251">
        <v>3</v>
      </c>
      <c r="AJ19" s="251">
        <v>0</v>
      </c>
      <c r="AK19" s="251">
        <v>1</v>
      </c>
      <c r="AL19" s="251">
        <v>0</v>
      </c>
      <c r="AM19" s="251">
        <v>0</v>
      </c>
      <c r="AN19" s="251">
        <v>0</v>
      </c>
      <c r="AO19" s="251">
        <v>0</v>
      </c>
      <c r="AP19" s="251">
        <v>0</v>
      </c>
      <c r="AQ19" s="251">
        <v>0</v>
      </c>
      <c r="AR19" s="251">
        <v>0</v>
      </c>
      <c r="AS19" s="251">
        <v>0</v>
      </c>
      <c r="AT19" s="251">
        <v>0</v>
      </c>
      <c r="AU19" s="251">
        <v>0</v>
      </c>
      <c r="AV19" s="251">
        <v>1</v>
      </c>
      <c r="AW19" s="251">
        <v>0</v>
      </c>
      <c r="AX19" s="251">
        <v>0</v>
      </c>
      <c r="AY19" s="251">
        <v>0</v>
      </c>
      <c r="AZ19" s="251">
        <v>0</v>
      </c>
      <c r="BA19" s="251">
        <v>0</v>
      </c>
      <c r="BB19" s="251">
        <v>1</v>
      </c>
      <c r="BC19" s="251">
        <v>0</v>
      </c>
      <c r="BD19" s="251">
        <v>0</v>
      </c>
      <c r="BE19" s="251">
        <v>0</v>
      </c>
      <c r="BF19" s="251">
        <v>0</v>
      </c>
      <c r="BG19" s="251">
        <v>1</v>
      </c>
      <c r="BH19" s="251">
        <v>0</v>
      </c>
      <c r="BI19" s="251">
        <v>0</v>
      </c>
      <c r="BJ19" s="251">
        <v>0</v>
      </c>
      <c r="BK19" s="115"/>
      <c r="BL19" s="254">
        <v>10</v>
      </c>
    </row>
    <row r="20" spans="1:64" s="96" customFormat="1" ht="32.1" customHeight="1">
      <c r="A20" s="250" t="s">
        <v>66</v>
      </c>
      <c r="B20" s="113"/>
      <c r="C20" s="251">
        <v>57</v>
      </c>
      <c r="D20" s="251">
        <v>0</v>
      </c>
      <c r="E20" s="251">
        <v>0</v>
      </c>
      <c r="F20" s="251">
        <v>0</v>
      </c>
      <c r="G20" s="251">
        <v>0</v>
      </c>
      <c r="H20" s="251">
        <v>0</v>
      </c>
      <c r="I20" s="251">
        <v>0</v>
      </c>
      <c r="J20" s="251">
        <v>0</v>
      </c>
      <c r="K20" s="251">
        <v>0</v>
      </c>
      <c r="L20" s="251">
        <v>0</v>
      </c>
      <c r="M20" s="251">
        <v>0</v>
      </c>
      <c r="N20" s="251">
        <v>0</v>
      </c>
      <c r="O20" s="251">
        <v>0</v>
      </c>
      <c r="P20" s="251">
        <v>0</v>
      </c>
      <c r="Q20" s="251">
        <v>0</v>
      </c>
      <c r="R20" s="251">
        <v>0</v>
      </c>
      <c r="S20" s="251">
        <v>0</v>
      </c>
      <c r="T20" s="251">
        <v>0</v>
      </c>
      <c r="U20" s="251">
        <v>0</v>
      </c>
      <c r="V20" s="251">
        <v>0</v>
      </c>
      <c r="W20" s="251">
        <v>0</v>
      </c>
      <c r="X20" s="251">
        <v>0</v>
      </c>
      <c r="Y20" s="251">
        <v>0</v>
      </c>
      <c r="Z20" s="251">
        <v>0</v>
      </c>
      <c r="AA20" s="251">
        <v>0</v>
      </c>
      <c r="AB20" s="251">
        <v>0</v>
      </c>
      <c r="AC20" s="251">
        <v>0</v>
      </c>
      <c r="AD20" s="251">
        <v>0</v>
      </c>
      <c r="AE20" s="251">
        <v>2</v>
      </c>
      <c r="AF20" s="251">
        <v>0</v>
      </c>
      <c r="AG20" s="251">
        <v>0</v>
      </c>
      <c r="AH20" s="251">
        <v>116</v>
      </c>
      <c r="AI20" s="251">
        <v>135</v>
      </c>
      <c r="AJ20" s="251">
        <v>0</v>
      </c>
      <c r="AK20" s="251">
        <v>0</v>
      </c>
      <c r="AL20" s="251">
        <v>0</v>
      </c>
      <c r="AM20" s="251">
        <v>0</v>
      </c>
      <c r="AN20" s="251">
        <v>0</v>
      </c>
      <c r="AO20" s="251">
        <v>0</v>
      </c>
      <c r="AP20" s="251">
        <v>0</v>
      </c>
      <c r="AQ20" s="251">
        <v>0</v>
      </c>
      <c r="AR20" s="251">
        <v>0</v>
      </c>
      <c r="AS20" s="251">
        <v>0</v>
      </c>
      <c r="AT20" s="251">
        <v>0</v>
      </c>
      <c r="AU20" s="251">
        <v>0</v>
      </c>
      <c r="AV20" s="251">
        <v>0</v>
      </c>
      <c r="AW20" s="251">
        <v>0</v>
      </c>
      <c r="AX20" s="251">
        <v>0</v>
      </c>
      <c r="AY20" s="251">
        <v>0</v>
      </c>
      <c r="AZ20" s="251">
        <v>121</v>
      </c>
      <c r="BA20" s="251">
        <v>0</v>
      </c>
      <c r="BB20" s="251">
        <v>1</v>
      </c>
      <c r="BC20" s="251">
        <v>0</v>
      </c>
      <c r="BD20" s="251">
        <v>1</v>
      </c>
      <c r="BE20" s="251">
        <v>0</v>
      </c>
      <c r="BF20" s="251">
        <v>0</v>
      </c>
      <c r="BG20" s="251">
        <v>1</v>
      </c>
      <c r="BH20" s="251">
        <v>0</v>
      </c>
      <c r="BI20" s="251">
        <v>2</v>
      </c>
      <c r="BJ20" s="251">
        <v>41</v>
      </c>
      <c r="BK20" s="115"/>
      <c r="BL20" s="254">
        <v>477</v>
      </c>
    </row>
    <row r="21" spans="1:64" s="96" customFormat="1" ht="32.1" customHeight="1">
      <c r="A21" s="250" t="s">
        <v>67</v>
      </c>
      <c r="B21" s="113"/>
      <c r="C21" s="251">
        <v>0</v>
      </c>
      <c r="D21" s="251">
        <v>0</v>
      </c>
      <c r="E21" s="251">
        <v>0</v>
      </c>
      <c r="F21" s="251">
        <v>0</v>
      </c>
      <c r="G21" s="251">
        <v>0</v>
      </c>
      <c r="H21" s="251">
        <v>0</v>
      </c>
      <c r="I21" s="251">
        <v>0</v>
      </c>
      <c r="J21" s="251">
        <v>0</v>
      </c>
      <c r="K21" s="251">
        <v>0</v>
      </c>
      <c r="L21" s="251">
        <v>0</v>
      </c>
      <c r="M21" s="251">
        <v>0</v>
      </c>
      <c r="N21" s="251">
        <v>0</v>
      </c>
      <c r="O21" s="251">
        <v>0</v>
      </c>
      <c r="P21" s="251">
        <v>1</v>
      </c>
      <c r="Q21" s="251">
        <v>0</v>
      </c>
      <c r="R21" s="251">
        <v>0</v>
      </c>
      <c r="S21" s="251">
        <v>0</v>
      </c>
      <c r="T21" s="251">
        <v>0</v>
      </c>
      <c r="U21" s="251">
        <v>0</v>
      </c>
      <c r="V21" s="251">
        <v>0</v>
      </c>
      <c r="W21" s="251">
        <v>0</v>
      </c>
      <c r="X21" s="251">
        <v>0</v>
      </c>
      <c r="Y21" s="251">
        <v>0</v>
      </c>
      <c r="Z21" s="251">
        <v>0</v>
      </c>
      <c r="AA21" s="251">
        <v>0</v>
      </c>
      <c r="AB21" s="251">
        <v>0</v>
      </c>
      <c r="AC21" s="251">
        <v>0</v>
      </c>
      <c r="AD21" s="251">
        <v>0</v>
      </c>
      <c r="AE21" s="251">
        <v>0</v>
      </c>
      <c r="AF21" s="251">
        <v>1</v>
      </c>
      <c r="AG21" s="251">
        <v>0</v>
      </c>
      <c r="AH21" s="251">
        <v>1</v>
      </c>
      <c r="AI21" s="251">
        <v>177</v>
      </c>
      <c r="AJ21" s="251">
        <v>0</v>
      </c>
      <c r="AK21" s="251">
        <v>144</v>
      </c>
      <c r="AL21" s="251">
        <v>0</v>
      </c>
      <c r="AM21" s="251">
        <v>0</v>
      </c>
      <c r="AN21" s="251">
        <v>0</v>
      </c>
      <c r="AO21" s="251">
        <v>0</v>
      </c>
      <c r="AP21" s="251">
        <v>0</v>
      </c>
      <c r="AQ21" s="251">
        <v>0</v>
      </c>
      <c r="AR21" s="251">
        <v>0</v>
      </c>
      <c r="AS21" s="251">
        <v>0</v>
      </c>
      <c r="AT21" s="251">
        <v>0</v>
      </c>
      <c r="AU21" s="251">
        <v>0</v>
      </c>
      <c r="AV21" s="251">
        <v>0</v>
      </c>
      <c r="AW21" s="251">
        <v>2</v>
      </c>
      <c r="AX21" s="251">
        <v>0</v>
      </c>
      <c r="AY21" s="251">
        <v>0</v>
      </c>
      <c r="AZ21" s="251">
        <v>0</v>
      </c>
      <c r="BA21" s="251">
        <v>0</v>
      </c>
      <c r="BB21" s="251">
        <v>1</v>
      </c>
      <c r="BC21" s="251">
        <v>0</v>
      </c>
      <c r="BD21" s="251">
        <v>0</v>
      </c>
      <c r="BE21" s="251">
        <v>0</v>
      </c>
      <c r="BF21" s="251">
        <v>0</v>
      </c>
      <c r="BG21" s="251">
        <v>2</v>
      </c>
      <c r="BH21" s="251">
        <v>0</v>
      </c>
      <c r="BI21" s="251">
        <v>10</v>
      </c>
      <c r="BJ21" s="251">
        <v>0</v>
      </c>
      <c r="BK21" s="115"/>
      <c r="BL21" s="254">
        <v>339</v>
      </c>
    </row>
    <row r="22" spans="1:64" s="96" customFormat="1" ht="32.1" customHeight="1">
      <c r="A22" s="250" t="s">
        <v>68</v>
      </c>
      <c r="B22" s="113"/>
      <c r="C22" s="251">
        <v>0</v>
      </c>
      <c r="D22" s="251">
        <v>0</v>
      </c>
      <c r="E22" s="251">
        <v>0</v>
      </c>
      <c r="F22" s="251">
        <v>0</v>
      </c>
      <c r="G22" s="251">
        <v>0</v>
      </c>
      <c r="H22" s="251">
        <v>0</v>
      </c>
      <c r="I22" s="251">
        <v>0</v>
      </c>
      <c r="J22" s="251">
        <v>0</v>
      </c>
      <c r="K22" s="251">
        <v>0</v>
      </c>
      <c r="L22" s="251">
        <v>1</v>
      </c>
      <c r="M22" s="251">
        <v>0</v>
      </c>
      <c r="N22" s="251">
        <v>0</v>
      </c>
      <c r="O22" s="251">
        <v>0</v>
      </c>
      <c r="P22" s="251">
        <v>1</v>
      </c>
      <c r="Q22" s="251">
        <v>0</v>
      </c>
      <c r="R22" s="251">
        <v>47</v>
      </c>
      <c r="S22" s="251">
        <v>0</v>
      </c>
      <c r="T22" s="251">
        <v>0</v>
      </c>
      <c r="U22" s="251">
        <v>0</v>
      </c>
      <c r="V22" s="251">
        <v>0</v>
      </c>
      <c r="W22" s="251">
        <v>0</v>
      </c>
      <c r="X22" s="251">
        <v>0</v>
      </c>
      <c r="Y22" s="251">
        <v>0</v>
      </c>
      <c r="Z22" s="251">
        <v>0</v>
      </c>
      <c r="AA22" s="251">
        <v>0</v>
      </c>
      <c r="AB22" s="251">
        <v>0</v>
      </c>
      <c r="AC22" s="251">
        <v>2</v>
      </c>
      <c r="AD22" s="251">
        <v>0</v>
      </c>
      <c r="AE22" s="251">
        <v>1</v>
      </c>
      <c r="AF22" s="251">
        <v>0</v>
      </c>
      <c r="AG22" s="251">
        <v>0</v>
      </c>
      <c r="AH22" s="251">
        <v>2</v>
      </c>
      <c r="AI22" s="251">
        <v>18</v>
      </c>
      <c r="AJ22" s="251">
        <v>0</v>
      </c>
      <c r="AK22" s="251">
        <v>2</v>
      </c>
      <c r="AL22" s="251">
        <v>0</v>
      </c>
      <c r="AM22" s="251">
        <v>0</v>
      </c>
      <c r="AN22" s="251">
        <v>0</v>
      </c>
      <c r="AO22" s="251">
        <v>0</v>
      </c>
      <c r="AP22" s="251">
        <v>0</v>
      </c>
      <c r="AQ22" s="251">
        <v>0</v>
      </c>
      <c r="AR22" s="251">
        <v>0</v>
      </c>
      <c r="AS22" s="251">
        <v>0</v>
      </c>
      <c r="AT22" s="251">
        <v>0</v>
      </c>
      <c r="AU22" s="251">
        <v>0</v>
      </c>
      <c r="AV22" s="251">
        <v>4</v>
      </c>
      <c r="AW22" s="251">
        <v>1</v>
      </c>
      <c r="AX22" s="251">
        <v>1</v>
      </c>
      <c r="AY22" s="251">
        <v>0</v>
      </c>
      <c r="AZ22" s="251">
        <v>0</v>
      </c>
      <c r="BA22" s="251">
        <v>0</v>
      </c>
      <c r="BB22" s="251">
        <v>1</v>
      </c>
      <c r="BC22" s="251">
        <v>0</v>
      </c>
      <c r="BD22" s="251">
        <v>3</v>
      </c>
      <c r="BE22" s="251">
        <v>1</v>
      </c>
      <c r="BF22" s="251">
        <v>0</v>
      </c>
      <c r="BG22" s="251">
        <v>0</v>
      </c>
      <c r="BH22" s="251">
        <v>1</v>
      </c>
      <c r="BI22" s="251">
        <v>0</v>
      </c>
      <c r="BJ22" s="251">
        <v>0</v>
      </c>
      <c r="BK22" s="115"/>
      <c r="BL22" s="254">
        <v>86</v>
      </c>
    </row>
    <row r="23" spans="1:64" s="96" customFormat="1" ht="32.1" customHeight="1">
      <c r="A23" s="250" t="s">
        <v>70</v>
      </c>
      <c r="B23" s="113"/>
      <c r="C23" s="251">
        <v>1</v>
      </c>
      <c r="D23" s="251">
        <v>0</v>
      </c>
      <c r="E23" s="251">
        <v>0</v>
      </c>
      <c r="F23" s="251">
        <v>0</v>
      </c>
      <c r="G23" s="251">
        <v>0</v>
      </c>
      <c r="H23" s="251">
        <v>1</v>
      </c>
      <c r="I23" s="251">
        <v>0</v>
      </c>
      <c r="J23" s="251">
        <v>0</v>
      </c>
      <c r="K23" s="251">
        <v>0</v>
      </c>
      <c r="L23" s="251">
        <v>0</v>
      </c>
      <c r="M23" s="251">
        <v>0</v>
      </c>
      <c r="N23" s="251">
        <v>0</v>
      </c>
      <c r="O23" s="251">
        <v>0</v>
      </c>
      <c r="P23" s="251">
        <v>0</v>
      </c>
      <c r="Q23" s="251">
        <v>0</v>
      </c>
      <c r="R23" s="251">
        <v>2</v>
      </c>
      <c r="S23" s="251">
        <v>0</v>
      </c>
      <c r="T23" s="251">
        <v>0</v>
      </c>
      <c r="U23" s="251">
        <v>0</v>
      </c>
      <c r="V23" s="251">
        <v>0</v>
      </c>
      <c r="W23" s="251">
        <v>0</v>
      </c>
      <c r="X23" s="251">
        <v>0</v>
      </c>
      <c r="Y23" s="251">
        <v>0</v>
      </c>
      <c r="Z23" s="251">
        <v>0</v>
      </c>
      <c r="AA23" s="251">
        <v>0</v>
      </c>
      <c r="AB23" s="251">
        <v>0</v>
      </c>
      <c r="AC23" s="251">
        <v>0</v>
      </c>
      <c r="AD23" s="251">
        <v>0</v>
      </c>
      <c r="AE23" s="251">
        <v>35</v>
      </c>
      <c r="AF23" s="251">
        <v>0</v>
      </c>
      <c r="AG23" s="251">
        <v>0</v>
      </c>
      <c r="AH23" s="251">
        <v>10</v>
      </c>
      <c r="AI23" s="251">
        <v>16</v>
      </c>
      <c r="AJ23" s="251">
        <v>0</v>
      </c>
      <c r="AK23" s="251">
        <v>13</v>
      </c>
      <c r="AL23" s="251">
        <v>0</v>
      </c>
      <c r="AM23" s="251">
        <v>0</v>
      </c>
      <c r="AN23" s="251">
        <v>0</v>
      </c>
      <c r="AO23" s="251">
        <v>0</v>
      </c>
      <c r="AP23" s="251">
        <v>0</v>
      </c>
      <c r="AQ23" s="251">
        <v>0</v>
      </c>
      <c r="AR23" s="251">
        <v>0</v>
      </c>
      <c r="AS23" s="251">
        <v>0</v>
      </c>
      <c r="AT23" s="251">
        <v>0</v>
      </c>
      <c r="AU23" s="251">
        <v>4</v>
      </c>
      <c r="AV23" s="251">
        <v>79</v>
      </c>
      <c r="AW23" s="251">
        <v>0</v>
      </c>
      <c r="AX23" s="251">
        <v>0</v>
      </c>
      <c r="AY23" s="251">
        <v>1</v>
      </c>
      <c r="AZ23" s="251">
        <v>0</v>
      </c>
      <c r="BA23" s="251">
        <v>0</v>
      </c>
      <c r="BB23" s="251">
        <v>0</v>
      </c>
      <c r="BC23" s="251">
        <v>0</v>
      </c>
      <c r="BD23" s="251">
        <v>0</v>
      </c>
      <c r="BE23" s="251">
        <v>1</v>
      </c>
      <c r="BF23" s="251">
        <v>0</v>
      </c>
      <c r="BG23" s="251">
        <v>0</v>
      </c>
      <c r="BH23" s="251">
        <v>0</v>
      </c>
      <c r="BI23" s="251">
        <v>3</v>
      </c>
      <c r="BJ23" s="251">
        <v>0</v>
      </c>
      <c r="BK23" s="115"/>
      <c r="BL23" s="254">
        <v>166</v>
      </c>
    </row>
    <row r="24" spans="1:64" s="96" customFormat="1" ht="32.1" customHeight="1">
      <c r="A24" s="250" t="s">
        <v>71</v>
      </c>
      <c r="B24" s="113"/>
      <c r="C24" s="251">
        <v>1</v>
      </c>
      <c r="D24" s="251">
        <v>0</v>
      </c>
      <c r="E24" s="251">
        <v>0</v>
      </c>
      <c r="F24" s="251">
        <v>0</v>
      </c>
      <c r="G24" s="251">
        <v>0</v>
      </c>
      <c r="H24" s="251">
        <v>1</v>
      </c>
      <c r="I24" s="251">
        <v>0</v>
      </c>
      <c r="J24" s="251">
        <v>0</v>
      </c>
      <c r="K24" s="251">
        <v>0</v>
      </c>
      <c r="L24" s="251">
        <v>0</v>
      </c>
      <c r="M24" s="251">
        <v>0</v>
      </c>
      <c r="N24" s="251">
        <v>0</v>
      </c>
      <c r="O24" s="251">
        <v>0</v>
      </c>
      <c r="P24" s="251">
        <v>0</v>
      </c>
      <c r="Q24" s="251">
        <v>0</v>
      </c>
      <c r="R24" s="251">
        <v>0</v>
      </c>
      <c r="S24" s="251">
        <v>0</v>
      </c>
      <c r="T24" s="251">
        <v>0</v>
      </c>
      <c r="U24" s="251">
        <v>0</v>
      </c>
      <c r="V24" s="251">
        <v>0</v>
      </c>
      <c r="W24" s="251">
        <v>0</v>
      </c>
      <c r="X24" s="251">
        <v>0</v>
      </c>
      <c r="Y24" s="251">
        <v>0</v>
      </c>
      <c r="Z24" s="251">
        <v>0</v>
      </c>
      <c r="AA24" s="251">
        <v>0</v>
      </c>
      <c r="AB24" s="251">
        <v>0</v>
      </c>
      <c r="AC24" s="251">
        <v>1</v>
      </c>
      <c r="AD24" s="251">
        <v>0</v>
      </c>
      <c r="AE24" s="251">
        <v>0</v>
      </c>
      <c r="AF24" s="251">
        <v>5</v>
      </c>
      <c r="AG24" s="251">
        <v>3</v>
      </c>
      <c r="AH24" s="251">
        <v>8</v>
      </c>
      <c r="AI24" s="251">
        <v>83</v>
      </c>
      <c r="AJ24" s="251">
        <v>0</v>
      </c>
      <c r="AK24" s="251">
        <v>2</v>
      </c>
      <c r="AL24" s="251">
        <v>0</v>
      </c>
      <c r="AM24" s="251">
        <v>0</v>
      </c>
      <c r="AN24" s="251">
        <v>0</v>
      </c>
      <c r="AO24" s="251">
        <v>0</v>
      </c>
      <c r="AP24" s="251">
        <v>1</v>
      </c>
      <c r="AQ24" s="251">
        <v>0</v>
      </c>
      <c r="AR24" s="251">
        <v>0</v>
      </c>
      <c r="AS24" s="251">
        <v>0</v>
      </c>
      <c r="AT24" s="251">
        <v>0</v>
      </c>
      <c r="AU24" s="251">
        <v>0</v>
      </c>
      <c r="AV24" s="251">
        <v>1</v>
      </c>
      <c r="AW24" s="251">
        <v>0</v>
      </c>
      <c r="AX24" s="251">
        <v>0</v>
      </c>
      <c r="AY24" s="251">
        <v>0</v>
      </c>
      <c r="AZ24" s="251">
        <v>11</v>
      </c>
      <c r="BA24" s="251">
        <v>0</v>
      </c>
      <c r="BB24" s="251">
        <v>1</v>
      </c>
      <c r="BC24" s="251">
        <v>0</v>
      </c>
      <c r="BD24" s="251">
        <v>0</v>
      </c>
      <c r="BE24" s="251">
        <v>0</v>
      </c>
      <c r="BF24" s="251">
        <v>0</v>
      </c>
      <c r="BG24" s="251">
        <v>1</v>
      </c>
      <c r="BH24" s="251">
        <v>0</v>
      </c>
      <c r="BI24" s="251">
        <v>0</v>
      </c>
      <c r="BJ24" s="251">
        <v>0</v>
      </c>
      <c r="BK24" s="115"/>
      <c r="BL24" s="254">
        <v>119</v>
      </c>
    </row>
    <row r="25" spans="1:64" s="96" customFormat="1" ht="32.1" customHeight="1">
      <c r="A25" s="250" t="s">
        <v>72</v>
      </c>
      <c r="B25" s="113"/>
      <c r="C25" s="251">
        <v>0</v>
      </c>
      <c r="D25" s="251">
        <v>0</v>
      </c>
      <c r="E25" s="251">
        <v>0</v>
      </c>
      <c r="F25" s="251">
        <v>0</v>
      </c>
      <c r="G25" s="251">
        <v>0</v>
      </c>
      <c r="H25" s="251">
        <v>0</v>
      </c>
      <c r="I25" s="251">
        <v>0</v>
      </c>
      <c r="J25" s="251">
        <v>0</v>
      </c>
      <c r="K25" s="251">
        <v>0</v>
      </c>
      <c r="L25" s="251">
        <v>148</v>
      </c>
      <c r="M25" s="251">
        <v>0</v>
      </c>
      <c r="N25" s="251">
        <v>0</v>
      </c>
      <c r="O25" s="251">
        <v>0</v>
      </c>
      <c r="P25" s="251">
        <v>0</v>
      </c>
      <c r="Q25" s="251">
        <v>0</v>
      </c>
      <c r="R25" s="251">
        <v>84</v>
      </c>
      <c r="S25" s="251">
        <v>0</v>
      </c>
      <c r="T25" s="251">
        <v>0</v>
      </c>
      <c r="U25" s="251">
        <v>0</v>
      </c>
      <c r="V25" s="251">
        <v>0</v>
      </c>
      <c r="W25" s="251">
        <v>0</v>
      </c>
      <c r="X25" s="251">
        <v>0</v>
      </c>
      <c r="Y25" s="251">
        <v>0</v>
      </c>
      <c r="Z25" s="251">
        <v>0</v>
      </c>
      <c r="AA25" s="251">
        <v>0</v>
      </c>
      <c r="AB25" s="251">
        <v>0</v>
      </c>
      <c r="AC25" s="251">
        <v>0</v>
      </c>
      <c r="AD25" s="251">
        <v>0</v>
      </c>
      <c r="AE25" s="251">
        <v>0</v>
      </c>
      <c r="AF25" s="251">
        <v>0</v>
      </c>
      <c r="AG25" s="251">
        <v>0</v>
      </c>
      <c r="AH25" s="251">
        <v>1</v>
      </c>
      <c r="AI25" s="251">
        <v>4</v>
      </c>
      <c r="AJ25" s="251">
        <v>0</v>
      </c>
      <c r="AK25" s="251">
        <v>0</v>
      </c>
      <c r="AL25" s="251">
        <v>0</v>
      </c>
      <c r="AM25" s="251">
        <v>0</v>
      </c>
      <c r="AN25" s="251">
        <v>0</v>
      </c>
      <c r="AO25" s="251">
        <v>0</v>
      </c>
      <c r="AP25" s="251">
        <v>0</v>
      </c>
      <c r="AQ25" s="251">
        <v>0</v>
      </c>
      <c r="AR25" s="251">
        <v>0</v>
      </c>
      <c r="AS25" s="251">
        <v>0</v>
      </c>
      <c r="AT25" s="251">
        <v>0</v>
      </c>
      <c r="AU25" s="251">
        <v>0</v>
      </c>
      <c r="AV25" s="251">
        <v>0</v>
      </c>
      <c r="AW25" s="251">
        <v>0</v>
      </c>
      <c r="AX25" s="251">
        <v>16</v>
      </c>
      <c r="AY25" s="251">
        <v>0</v>
      </c>
      <c r="AZ25" s="251">
        <v>0</v>
      </c>
      <c r="BA25" s="251">
        <v>0</v>
      </c>
      <c r="BB25" s="251">
        <v>0</v>
      </c>
      <c r="BC25" s="251">
        <v>0</v>
      </c>
      <c r="BD25" s="251">
        <v>0</v>
      </c>
      <c r="BE25" s="251">
        <v>0</v>
      </c>
      <c r="BF25" s="251">
        <v>0</v>
      </c>
      <c r="BG25" s="251">
        <v>0</v>
      </c>
      <c r="BH25" s="251">
        <v>0</v>
      </c>
      <c r="BI25" s="251">
        <v>0</v>
      </c>
      <c r="BJ25" s="251">
        <v>0</v>
      </c>
      <c r="BK25" s="115"/>
      <c r="BL25" s="254">
        <v>253</v>
      </c>
    </row>
    <row r="26" spans="1:64" s="96" customFormat="1" ht="32.1" customHeight="1">
      <c r="A26" s="250" t="s">
        <v>73</v>
      </c>
      <c r="B26" s="113"/>
      <c r="C26" s="251">
        <v>0</v>
      </c>
      <c r="D26" s="251">
        <v>0</v>
      </c>
      <c r="E26" s="251">
        <v>0</v>
      </c>
      <c r="F26" s="251">
        <v>0</v>
      </c>
      <c r="G26" s="251">
        <v>1</v>
      </c>
      <c r="H26" s="251">
        <v>1</v>
      </c>
      <c r="I26" s="251">
        <v>0</v>
      </c>
      <c r="J26" s="251">
        <v>0</v>
      </c>
      <c r="K26" s="251">
        <v>0</v>
      </c>
      <c r="L26" s="251">
        <v>0</v>
      </c>
      <c r="M26" s="251">
        <v>0</v>
      </c>
      <c r="N26" s="251">
        <v>0</v>
      </c>
      <c r="O26" s="251">
        <v>0</v>
      </c>
      <c r="P26" s="251">
        <v>8</v>
      </c>
      <c r="Q26" s="251">
        <v>0</v>
      </c>
      <c r="R26" s="251">
        <v>0</v>
      </c>
      <c r="S26" s="251">
        <v>0</v>
      </c>
      <c r="T26" s="251">
        <v>0</v>
      </c>
      <c r="U26" s="251">
        <v>0</v>
      </c>
      <c r="V26" s="251">
        <v>0</v>
      </c>
      <c r="W26" s="251">
        <v>0</v>
      </c>
      <c r="X26" s="251">
        <v>0</v>
      </c>
      <c r="Y26" s="251">
        <v>0</v>
      </c>
      <c r="Z26" s="251">
        <v>0</v>
      </c>
      <c r="AA26" s="251">
        <v>0</v>
      </c>
      <c r="AB26" s="251">
        <v>0</v>
      </c>
      <c r="AC26" s="251">
        <v>4</v>
      </c>
      <c r="AD26" s="251">
        <v>0</v>
      </c>
      <c r="AE26" s="251">
        <v>0</v>
      </c>
      <c r="AF26" s="251">
        <v>1</v>
      </c>
      <c r="AG26" s="251">
        <v>1</v>
      </c>
      <c r="AH26" s="251">
        <v>0</v>
      </c>
      <c r="AI26" s="251">
        <v>23</v>
      </c>
      <c r="AJ26" s="251">
        <v>0</v>
      </c>
      <c r="AK26" s="251">
        <v>1</v>
      </c>
      <c r="AL26" s="251">
        <v>0</v>
      </c>
      <c r="AM26" s="251">
        <v>0</v>
      </c>
      <c r="AN26" s="251">
        <v>0</v>
      </c>
      <c r="AO26" s="251">
        <v>0</v>
      </c>
      <c r="AP26" s="251">
        <v>0</v>
      </c>
      <c r="AQ26" s="251">
        <v>0</v>
      </c>
      <c r="AR26" s="251">
        <v>0</v>
      </c>
      <c r="AS26" s="251">
        <v>0</v>
      </c>
      <c r="AT26" s="251">
        <v>0</v>
      </c>
      <c r="AU26" s="251">
        <v>0</v>
      </c>
      <c r="AV26" s="251">
        <v>0</v>
      </c>
      <c r="AW26" s="251">
        <v>0</v>
      </c>
      <c r="AX26" s="251">
        <v>0</v>
      </c>
      <c r="AY26" s="251">
        <v>0</v>
      </c>
      <c r="AZ26" s="251">
        <v>0</v>
      </c>
      <c r="BA26" s="251">
        <v>0</v>
      </c>
      <c r="BB26" s="251">
        <v>0</v>
      </c>
      <c r="BC26" s="251">
        <v>0</v>
      </c>
      <c r="BD26" s="251">
        <v>0</v>
      </c>
      <c r="BE26" s="251">
        <v>3</v>
      </c>
      <c r="BF26" s="251">
        <v>0</v>
      </c>
      <c r="BG26" s="251">
        <v>1</v>
      </c>
      <c r="BH26" s="251">
        <v>0</v>
      </c>
      <c r="BI26" s="251">
        <v>0</v>
      </c>
      <c r="BJ26" s="251">
        <v>0</v>
      </c>
      <c r="BK26" s="115"/>
      <c r="BL26" s="254">
        <v>44</v>
      </c>
    </row>
    <row r="27" spans="1:64" s="96" customFormat="1" ht="32.1" customHeight="1">
      <c r="A27" s="250" t="s">
        <v>74</v>
      </c>
      <c r="B27" s="113"/>
      <c r="C27" s="251">
        <v>4</v>
      </c>
      <c r="D27" s="251">
        <v>0</v>
      </c>
      <c r="E27" s="251">
        <v>33</v>
      </c>
      <c r="F27" s="251">
        <v>0</v>
      </c>
      <c r="G27" s="251">
        <v>145</v>
      </c>
      <c r="H27" s="251">
        <v>0</v>
      </c>
      <c r="I27" s="251">
        <v>11</v>
      </c>
      <c r="J27" s="251">
        <v>0</v>
      </c>
      <c r="K27" s="251">
        <v>0</v>
      </c>
      <c r="L27" s="251">
        <v>0</v>
      </c>
      <c r="M27" s="251">
        <v>0</v>
      </c>
      <c r="N27" s="251">
        <v>6</v>
      </c>
      <c r="O27" s="251">
        <v>0</v>
      </c>
      <c r="P27" s="251">
        <v>0</v>
      </c>
      <c r="Q27" s="251">
        <v>17</v>
      </c>
      <c r="R27" s="251">
        <v>0</v>
      </c>
      <c r="S27" s="251">
        <v>0</v>
      </c>
      <c r="T27" s="251">
        <v>0</v>
      </c>
      <c r="U27" s="251">
        <v>0</v>
      </c>
      <c r="V27" s="251">
        <v>0</v>
      </c>
      <c r="W27" s="251">
        <v>0</v>
      </c>
      <c r="X27" s="251">
        <v>0</v>
      </c>
      <c r="Y27" s="251">
        <v>0</v>
      </c>
      <c r="Z27" s="251">
        <v>0</v>
      </c>
      <c r="AA27" s="251">
        <v>1</v>
      </c>
      <c r="AB27" s="251">
        <v>0</v>
      </c>
      <c r="AC27" s="251">
        <v>1</v>
      </c>
      <c r="AD27" s="251">
        <v>0</v>
      </c>
      <c r="AE27" s="251">
        <v>0</v>
      </c>
      <c r="AF27" s="251">
        <v>183</v>
      </c>
      <c r="AG27" s="251">
        <v>118</v>
      </c>
      <c r="AH27" s="251">
        <v>151</v>
      </c>
      <c r="AI27" s="251">
        <v>21</v>
      </c>
      <c r="AJ27" s="251">
        <v>0</v>
      </c>
      <c r="AK27" s="251">
        <v>2</v>
      </c>
      <c r="AL27" s="251">
        <v>0</v>
      </c>
      <c r="AM27" s="251">
        <v>0</v>
      </c>
      <c r="AN27" s="251">
        <v>0</v>
      </c>
      <c r="AO27" s="251">
        <v>0</v>
      </c>
      <c r="AP27" s="251">
        <v>0</v>
      </c>
      <c r="AQ27" s="251">
        <v>0</v>
      </c>
      <c r="AR27" s="251">
        <v>0</v>
      </c>
      <c r="AS27" s="251">
        <v>0</v>
      </c>
      <c r="AT27" s="251">
        <v>0</v>
      </c>
      <c r="AU27" s="251">
        <v>1</v>
      </c>
      <c r="AV27" s="251">
        <v>0</v>
      </c>
      <c r="AW27" s="251">
        <v>0</v>
      </c>
      <c r="AX27" s="251">
        <v>0</v>
      </c>
      <c r="AY27" s="251">
        <v>1</v>
      </c>
      <c r="AZ27" s="251">
        <v>0</v>
      </c>
      <c r="BA27" s="251">
        <v>0</v>
      </c>
      <c r="BB27" s="251">
        <v>0</v>
      </c>
      <c r="BC27" s="251">
        <v>15</v>
      </c>
      <c r="BD27" s="251">
        <v>1</v>
      </c>
      <c r="BE27" s="251">
        <v>4</v>
      </c>
      <c r="BF27" s="251">
        <v>1</v>
      </c>
      <c r="BG27" s="251">
        <v>415</v>
      </c>
      <c r="BH27" s="251">
        <v>10</v>
      </c>
      <c r="BI27" s="251">
        <v>7</v>
      </c>
      <c r="BJ27" s="251">
        <v>0</v>
      </c>
      <c r="BK27" s="115"/>
      <c r="BL27" s="470">
        <v>1148</v>
      </c>
    </row>
    <row r="28" spans="1:64" s="96" customFormat="1" ht="32.1" customHeight="1">
      <c r="A28" s="250" t="s">
        <v>75</v>
      </c>
      <c r="B28" s="113"/>
      <c r="C28" s="251">
        <v>0</v>
      </c>
      <c r="D28" s="251">
        <v>0</v>
      </c>
      <c r="E28" s="251">
        <v>0</v>
      </c>
      <c r="F28" s="251">
        <v>0</v>
      </c>
      <c r="G28" s="251">
        <v>0</v>
      </c>
      <c r="H28" s="251">
        <v>1</v>
      </c>
      <c r="I28" s="251">
        <v>0</v>
      </c>
      <c r="J28" s="251">
        <v>0</v>
      </c>
      <c r="K28" s="251">
        <v>0</v>
      </c>
      <c r="L28" s="251">
        <v>0</v>
      </c>
      <c r="M28" s="251">
        <v>0</v>
      </c>
      <c r="N28" s="251">
        <v>1</v>
      </c>
      <c r="O28" s="251">
        <v>0</v>
      </c>
      <c r="P28" s="251">
        <v>0</v>
      </c>
      <c r="Q28" s="251">
        <v>0</v>
      </c>
      <c r="R28" s="251">
        <v>0</v>
      </c>
      <c r="S28" s="251">
        <v>0</v>
      </c>
      <c r="T28" s="251">
        <v>0</v>
      </c>
      <c r="U28" s="251">
        <v>0</v>
      </c>
      <c r="V28" s="251">
        <v>0</v>
      </c>
      <c r="W28" s="251">
        <v>0</v>
      </c>
      <c r="X28" s="251">
        <v>0</v>
      </c>
      <c r="Y28" s="251">
        <v>0</v>
      </c>
      <c r="Z28" s="251">
        <v>0</v>
      </c>
      <c r="AA28" s="251">
        <v>0</v>
      </c>
      <c r="AB28" s="251">
        <v>0</v>
      </c>
      <c r="AC28" s="251">
        <v>0</v>
      </c>
      <c r="AD28" s="251">
        <v>0</v>
      </c>
      <c r="AE28" s="251">
        <v>0</v>
      </c>
      <c r="AF28" s="251">
        <v>39</v>
      </c>
      <c r="AG28" s="251">
        <v>0</v>
      </c>
      <c r="AH28" s="251">
        <v>9</v>
      </c>
      <c r="AI28" s="251">
        <v>453</v>
      </c>
      <c r="AJ28" s="251">
        <v>0</v>
      </c>
      <c r="AK28" s="251">
        <v>16</v>
      </c>
      <c r="AL28" s="251">
        <v>0</v>
      </c>
      <c r="AM28" s="251">
        <v>0</v>
      </c>
      <c r="AN28" s="251">
        <v>0</v>
      </c>
      <c r="AO28" s="251">
        <v>0</v>
      </c>
      <c r="AP28" s="251">
        <v>8</v>
      </c>
      <c r="AQ28" s="251">
        <v>1</v>
      </c>
      <c r="AR28" s="251">
        <v>1</v>
      </c>
      <c r="AS28" s="251">
        <v>0</v>
      </c>
      <c r="AT28" s="251">
        <v>0</v>
      </c>
      <c r="AU28" s="251">
        <v>0</v>
      </c>
      <c r="AV28" s="251">
        <v>0</v>
      </c>
      <c r="AW28" s="251">
        <v>2</v>
      </c>
      <c r="AX28" s="251">
        <v>0</v>
      </c>
      <c r="AY28" s="251">
        <v>0</v>
      </c>
      <c r="AZ28" s="251">
        <v>0</v>
      </c>
      <c r="BA28" s="251">
        <v>0</v>
      </c>
      <c r="BB28" s="251">
        <v>78</v>
      </c>
      <c r="BC28" s="251">
        <v>1</v>
      </c>
      <c r="BD28" s="251">
        <v>2</v>
      </c>
      <c r="BE28" s="251">
        <v>0</v>
      </c>
      <c r="BF28" s="251">
        <v>0</v>
      </c>
      <c r="BG28" s="251">
        <v>4</v>
      </c>
      <c r="BH28" s="251">
        <v>0</v>
      </c>
      <c r="BI28" s="251">
        <v>0</v>
      </c>
      <c r="BJ28" s="251">
        <v>69</v>
      </c>
      <c r="BK28" s="115"/>
      <c r="BL28" s="254">
        <v>685</v>
      </c>
    </row>
    <row r="29" spans="1:64" s="96" customFormat="1" ht="32.1" customHeight="1">
      <c r="A29" s="250" t="s">
        <v>76</v>
      </c>
      <c r="B29" s="113"/>
      <c r="C29" s="251">
        <v>0</v>
      </c>
      <c r="D29" s="251">
        <v>0</v>
      </c>
      <c r="E29" s="251">
        <v>0</v>
      </c>
      <c r="F29" s="251">
        <v>0</v>
      </c>
      <c r="G29" s="251">
        <v>0</v>
      </c>
      <c r="H29" s="251">
        <v>0</v>
      </c>
      <c r="I29" s="251">
        <v>0</v>
      </c>
      <c r="J29" s="251">
        <v>0</v>
      </c>
      <c r="K29" s="251">
        <v>0</v>
      </c>
      <c r="L29" s="251">
        <v>0</v>
      </c>
      <c r="M29" s="251">
        <v>0</v>
      </c>
      <c r="N29" s="251">
        <v>0</v>
      </c>
      <c r="O29" s="251">
        <v>0</v>
      </c>
      <c r="P29" s="251">
        <v>0</v>
      </c>
      <c r="Q29" s="251">
        <v>0</v>
      </c>
      <c r="R29" s="251">
        <v>0</v>
      </c>
      <c r="S29" s="251">
        <v>0</v>
      </c>
      <c r="T29" s="251">
        <v>0</v>
      </c>
      <c r="U29" s="251">
        <v>0</v>
      </c>
      <c r="V29" s="251">
        <v>0</v>
      </c>
      <c r="W29" s="251">
        <v>0</v>
      </c>
      <c r="X29" s="251">
        <v>0</v>
      </c>
      <c r="Y29" s="251">
        <v>0</v>
      </c>
      <c r="Z29" s="251">
        <v>0</v>
      </c>
      <c r="AA29" s="251">
        <v>0</v>
      </c>
      <c r="AB29" s="251">
        <v>0</v>
      </c>
      <c r="AC29" s="251">
        <v>0</v>
      </c>
      <c r="AD29" s="251">
        <v>0</v>
      </c>
      <c r="AE29" s="251">
        <v>1</v>
      </c>
      <c r="AF29" s="251">
        <v>1</v>
      </c>
      <c r="AG29" s="251">
        <v>1</v>
      </c>
      <c r="AH29" s="251">
        <v>3</v>
      </c>
      <c r="AI29" s="251">
        <v>1</v>
      </c>
      <c r="AJ29" s="251">
        <v>0</v>
      </c>
      <c r="AK29" s="251">
        <v>22</v>
      </c>
      <c r="AL29" s="251">
        <v>0</v>
      </c>
      <c r="AM29" s="251">
        <v>0</v>
      </c>
      <c r="AN29" s="251">
        <v>0</v>
      </c>
      <c r="AO29" s="251">
        <v>0</v>
      </c>
      <c r="AP29" s="251">
        <v>0</v>
      </c>
      <c r="AQ29" s="251">
        <v>0</v>
      </c>
      <c r="AR29" s="251">
        <v>0</v>
      </c>
      <c r="AS29" s="251">
        <v>0</v>
      </c>
      <c r="AT29" s="251">
        <v>0</v>
      </c>
      <c r="AU29" s="251">
        <v>0</v>
      </c>
      <c r="AV29" s="251">
        <v>0</v>
      </c>
      <c r="AW29" s="251">
        <v>0</v>
      </c>
      <c r="AX29" s="251">
        <v>0</v>
      </c>
      <c r="AY29" s="251">
        <v>0</v>
      </c>
      <c r="AZ29" s="251">
        <v>1</v>
      </c>
      <c r="BA29" s="251">
        <v>0</v>
      </c>
      <c r="BB29" s="251">
        <v>1</v>
      </c>
      <c r="BC29" s="251">
        <v>1</v>
      </c>
      <c r="BD29" s="251">
        <v>0</v>
      </c>
      <c r="BE29" s="251">
        <v>1</v>
      </c>
      <c r="BF29" s="251">
        <v>0</v>
      </c>
      <c r="BG29" s="251">
        <v>0</v>
      </c>
      <c r="BH29" s="251">
        <v>0</v>
      </c>
      <c r="BI29" s="251">
        <v>0</v>
      </c>
      <c r="BJ29" s="251">
        <v>0</v>
      </c>
      <c r="BK29" s="115"/>
      <c r="BL29" s="254">
        <v>33</v>
      </c>
    </row>
    <row r="30" spans="1:64" s="96" customFormat="1" ht="32.1" customHeight="1">
      <c r="A30" s="250" t="s">
        <v>77</v>
      </c>
      <c r="B30" s="113"/>
      <c r="C30" s="251">
        <v>0</v>
      </c>
      <c r="D30" s="251">
        <v>0</v>
      </c>
      <c r="E30" s="251">
        <v>0</v>
      </c>
      <c r="F30" s="251">
        <v>0</v>
      </c>
      <c r="G30" s="251">
        <v>0</v>
      </c>
      <c r="H30" s="251">
        <v>6</v>
      </c>
      <c r="I30" s="251">
        <v>1</v>
      </c>
      <c r="J30" s="251">
        <v>0</v>
      </c>
      <c r="K30" s="251">
        <v>0</v>
      </c>
      <c r="L30" s="251">
        <v>0</v>
      </c>
      <c r="M30" s="251">
        <v>0</v>
      </c>
      <c r="N30" s="251">
        <v>0</v>
      </c>
      <c r="O30" s="251">
        <v>0</v>
      </c>
      <c r="P30" s="251">
        <v>0</v>
      </c>
      <c r="Q30" s="251">
        <v>0</v>
      </c>
      <c r="R30" s="251">
        <v>0</v>
      </c>
      <c r="S30" s="251">
        <v>0</v>
      </c>
      <c r="T30" s="251">
        <v>1</v>
      </c>
      <c r="U30" s="251">
        <v>0</v>
      </c>
      <c r="V30" s="251">
        <v>0</v>
      </c>
      <c r="W30" s="251">
        <v>0</v>
      </c>
      <c r="X30" s="251">
        <v>0</v>
      </c>
      <c r="Y30" s="251">
        <v>0</v>
      </c>
      <c r="Z30" s="251">
        <v>0</v>
      </c>
      <c r="AA30" s="251">
        <v>0</v>
      </c>
      <c r="AB30" s="251">
        <v>0</v>
      </c>
      <c r="AC30" s="251">
        <v>94</v>
      </c>
      <c r="AD30" s="251">
        <v>0</v>
      </c>
      <c r="AE30" s="251">
        <v>0</v>
      </c>
      <c r="AF30" s="251">
        <v>0</v>
      </c>
      <c r="AG30" s="251">
        <v>0</v>
      </c>
      <c r="AH30" s="251">
        <v>0</v>
      </c>
      <c r="AI30" s="251">
        <v>0</v>
      </c>
      <c r="AJ30" s="251">
        <v>0</v>
      </c>
      <c r="AK30" s="251">
        <v>0</v>
      </c>
      <c r="AL30" s="251">
        <v>0</v>
      </c>
      <c r="AM30" s="251">
        <v>0</v>
      </c>
      <c r="AN30" s="251">
        <v>0</v>
      </c>
      <c r="AO30" s="251">
        <v>0</v>
      </c>
      <c r="AP30" s="251">
        <v>0</v>
      </c>
      <c r="AQ30" s="251">
        <v>0</v>
      </c>
      <c r="AR30" s="251">
        <v>0</v>
      </c>
      <c r="AS30" s="251">
        <v>0</v>
      </c>
      <c r="AT30" s="251">
        <v>0</v>
      </c>
      <c r="AU30" s="251">
        <v>0</v>
      </c>
      <c r="AV30" s="251">
        <v>0</v>
      </c>
      <c r="AW30" s="251">
        <v>0</v>
      </c>
      <c r="AX30" s="251">
        <v>0</v>
      </c>
      <c r="AY30" s="251">
        <v>0</v>
      </c>
      <c r="AZ30" s="251">
        <v>0</v>
      </c>
      <c r="BA30" s="251">
        <v>0</v>
      </c>
      <c r="BB30" s="251">
        <v>0</v>
      </c>
      <c r="BC30" s="251">
        <v>0</v>
      </c>
      <c r="BD30" s="251">
        <v>10</v>
      </c>
      <c r="BE30" s="251">
        <v>3</v>
      </c>
      <c r="BF30" s="251">
        <v>0</v>
      </c>
      <c r="BG30" s="251">
        <v>1</v>
      </c>
      <c r="BH30" s="251">
        <v>2</v>
      </c>
      <c r="BI30" s="251">
        <v>0</v>
      </c>
      <c r="BJ30" s="251">
        <v>0</v>
      </c>
      <c r="BK30" s="115"/>
      <c r="BL30" s="254">
        <v>118</v>
      </c>
    </row>
    <row r="31" spans="1:64" s="96" customFormat="1" ht="32.1" customHeight="1">
      <c r="A31" s="250" t="s">
        <v>78</v>
      </c>
      <c r="B31" s="113"/>
      <c r="C31" s="251">
        <v>0</v>
      </c>
      <c r="D31" s="251">
        <v>0</v>
      </c>
      <c r="E31" s="251">
        <v>0</v>
      </c>
      <c r="F31" s="251">
        <v>0</v>
      </c>
      <c r="G31" s="251">
        <v>0</v>
      </c>
      <c r="H31" s="251">
        <v>0</v>
      </c>
      <c r="I31" s="251">
        <v>0</v>
      </c>
      <c r="J31" s="251">
        <v>0</v>
      </c>
      <c r="K31" s="251">
        <v>0</v>
      </c>
      <c r="L31" s="251">
        <v>0</v>
      </c>
      <c r="M31" s="251">
        <v>0</v>
      </c>
      <c r="N31" s="251">
        <v>0</v>
      </c>
      <c r="O31" s="251">
        <v>0</v>
      </c>
      <c r="P31" s="251">
        <v>54</v>
      </c>
      <c r="Q31" s="251">
        <v>0</v>
      </c>
      <c r="R31" s="251">
        <v>0</v>
      </c>
      <c r="S31" s="251">
        <v>0</v>
      </c>
      <c r="T31" s="251">
        <v>0</v>
      </c>
      <c r="U31" s="251">
        <v>0</v>
      </c>
      <c r="V31" s="251">
        <v>0</v>
      </c>
      <c r="W31" s="251">
        <v>0</v>
      </c>
      <c r="X31" s="251">
        <v>0</v>
      </c>
      <c r="Y31" s="251">
        <v>0</v>
      </c>
      <c r="Z31" s="251">
        <v>0</v>
      </c>
      <c r="AA31" s="251">
        <v>0</v>
      </c>
      <c r="AB31" s="251">
        <v>0</v>
      </c>
      <c r="AC31" s="251">
        <v>10</v>
      </c>
      <c r="AD31" s="251">
        <v>0</v>
      </c>
      <c r="AE31" s="251">
        <v>0</v>
      </c>
      <c r="AF31" s="251">
        <v>0</v>
      </c>
      <c r="AG31" s="251">
        <v>0</v>
      </c>
      <c r="AH31" s="251">
        <v>0</v>
      </c>
      <c r="AI31" s="251">
        <v>80</v>
      </c>
      <c r="AJ31" s="251">
        <v>0</v>
      </c>
      <c r="AK31" s="251">
        <v>0</v>
      </c>
      <c r="AL31" s="251">
        <v>0</v>
      </c>
      <c r="AM31" s="251">
        <v>9</v>
      </c>
      <c r="AN31" s="251">
        <v>0</v>
      </c>
      <c r="AO31" s="251">
        <v>0</v>
      </c>
      <c r="AP31" s="251">
        <v>0</v>
      </c>
      <c r="AQ31" s="251">
        <v>0</v>
      </c>
      <c r="AR31" s="251">
        <v>0</v>
      </c>
      <c r="AS31" s="251">
        <v>0</v>
      </c>
      <c r="AT31" s="251">
        <v>0</v>
      </c>
      <c r="AU31" s="251">
        <v>0</v>
      </c>
      <c r="AV31" s="251">
        <v>0</v>
      </c>
      <c r="AW31" s="251">
        <v>0</v>
      </c>
      <c r="AX31" s="251">
        <v>0</v>
      </c>
      <c r="AY31" s="251">
        <v>0</v>
      </c>
      <c r="AZ31" s="251">
        <v>0</v>
      </c>
      <c r="BA31" s="251">
        <v>0</v>
      </c>
      <c r="BB31" s="251">
        <v>1</v>
      </c>
      <c r="BC31" s="251">
        <v>0</v>
      </c>
      <c r="BD31" s="251">
        <v>0</v>
      </c>
      <c r="BE31" s="251">
        <v>0</v>
      </c>
      <c r="BF31" s="251">
        <v>0</v>
      </c>
      <c r="BG31" s="251">
        <v>0</v>
      </c>
      <c r="BH31" s="251">
        <v>0</v>
      </c>
      <c r="BI31" s="251">
        <v>0</v>
      </c>
      <c r="BJ31" s="251">
        <v>0</v>
      </c>
      <c r="BK31" s="115"/>
      <c r="BL31" s="254">
        <v>154</v>
      </c>
    </row>
    <row r="32" spans="1:64" s="96" customFormat="1" ht="32.1" customHeight="1">
      <c r="A32" s="250" t="s">
        <v>79</v>
      </c>
      <c r="B32" s="113"/>
      <c r="C32" s="251">
        <v>1</v>
      </c>
      <c r="D32" s="251">
        <v>0</v>
      </c>
      <c r="E32" s="251">
        <v>0</v>
      </c>
      <c r="F32" s="251">
        <v>0</v>
      </c>
      <c r="G32" s="251">
        <v>0</v>
      </c>
      <c r="H32" s="251">
        <v>0</v>
      </c>
      <c r="I32" s="251">
        <v>0</v>
      </c>
      <c r="J32" s="251">
        <v>0</v>
      </c>
      <c r="K32" s="251">
        <v>0</v>
      </c>
      <c r="L32" s="251">
        <v>1</v>
      </c>
      <c r="M32" s="251">
        <v>0</v>
      </c>
      <c r="N32" s="251">
        <v>0</v>
      </c>
      <c r="O32" s="251">
        <v>1</v>
      </c>
      <c r="P32" s="251">
        <v>0</v>
      </c>
      <c r="Q32" s="251">
        <v>0</v>
      </c>
      <c r="R32" s="251">
        <v>0</v>
      </c>
      <c r="S32" s="251">
        <v>0</v>
      </c>
      <c r="T32" s="251">
        <v>0</v>
      </c>
      <c r="U32" s="251">
        <v>0</v>
      </c>
      <c r="V32" s="251">
        <v>0</v>
      </c>
      <c r="W32" s="251">
        <v>0</v>
      </c>
      <c r="X32" s="251">
        <v>0</v>
      </c>
      <c r="Y32" s="251">
        <v>0</v>
      </c>
      <c r="Z32" s="251">
        <v>0</v>
      </c>
      <c r="AA32" s="251">
        <v>0</v>
      </c>
      <c r="AB32" s="251">
        <v>0</v>
      </c>
      <c r="AC32" s="251">
        <v>0</v>
      </c>
      <c r="AD32" s="251">
        <v>36</v>
      </c>
      <c r="AE32" s="251">
        <v>0</v>
      </c>
      <c r="AF32" s="251">
        <v>0</v>
      </c>
      <c r="AG32" s="251">
        <v>0</v>
      </c>
      <c r="AH32" s="251">
        <v>2</v>
      </c>
      <c r="AI32" s="251">
        <v>7</v>
      </c>
      <c r="AJ32" s="251">
        <v>0</v>
      </c>
      <c r="AK32" s="251">
        <v>2</v>
      </c>
      <c r="AL32" s="251">
        <v>0</v>
      </c>
      <c r="AM32" s="251">
        <v>0</v>
      </c>
      <c r="AN32" s="251">
        <v>0</v>
      </c>
      <c r="AO32" s="251">
        <v>0</v>
      </c>
      <c r="AP32" s="251">
        <v>0</v>
      </c>
      <c r="AQ32" s="251">
        <v>0</v>
      </c>
      <c r="AR32" s="251">
        <v>0</v>
      </c>
      <c r="AS32" s="251">
        <v>0</v>
      </c>
      <c r="AT32" s="251">
        <v>0</v>
      </c>
      <c r="AU32" s="251">
        <v>26</v>
      </c>
      <c r="AV32" s="251">
        <v>0</v>
      </c>
      <c r="AW32" s="251">
        <v>0</v>
      </c>
      <c r="AX32" s="251">
        <v>3</v>
      </c>
      <c r="AY32" s="251">
        <v>0</v>
      </c>
      <c r="AZ32" s="251">
        <v>0</v>
      </c>
      <c r="BA32" s="251">
        <v>0</v>
      </c>
      <c r="BB32" s="251">
        <v>0</v>
      </c>
      <c r="BC32" s="251">
        <v>0</v>
      </c>
      <c r="BD32" s="251">
        <v>0</v>
      </c>
      <c r="BE32" s="251">
        <v>0</v>
      </c>
      <c r="BF32" s="251">
        <v>3</v>
      </c>
      <c r="BG32" s="251">
        <v>1</v>
      </c>
      <c r="BH32" s="251">
        <v>0</v>
      </c>
      <c r="BI32" s="251">
        <v>0</v>
      </c>
      <c r="BJ32" s="251">
        <v>0</v>
      </c>
      <c r="BK32" s="115"/>
      <c r="BL32" s="254">
        <v>83</v>
      </c>
    </row>
    <row r="33" spans="1:64" s="96" customFormat="1" ht="32.1" customHeight="1">
      <c r="A33" s="250" t="s">
        <v>80</v>
      </c>
      <c r="B33" s="113"/>
      <c r="C33" s="251">
        <v>0</v>
      </c>
      <c r="D33" s="251">
        <v>0</v>
      </c>
      <c r="E33" s="251">
        <v>0</v>
      </c>
      <c r="F33" s="251">
        <v>0</v>
      </c>
      <c r="G33" s="251">
        <v>1</v>
      </c>
      <c r="H33" s="251">
        <v>4</v>
      </c>
      <c r="I33" s="251">
        <v>0</v>
      </c>
      <c r="J33" s="251">
        <v>0</v>
      </c>
      <c r="K33" s="251">
        <v>0</v>
      </c>
      <c r="L33" s="251">
        <v>1</v>
      </c>
      <c r="M33" s="251">
        <v>0</v>
      </c>
      <c r="N33" s="251">
        <v>0</v>
      </c>
      <c r="O33" s="251">
        <v>4</v>
      </c>
      <c r="P33" s="251">
        <v>0</v>
      </c>
      <c r="Q33" s="251">
        <v>0</v>
      </c>
      <c r="R33" s="251">
        <v>1</v>
      </c>
      <c r="S33" s="251">
        <v>0</v>
      </c>
      <c r="T33" s="251">
        <v>0</v>
      </c>
      <c r="U33" s="251">
        <v>0</v>
      </c>
      <c r="V33" s="251">
        <v>0</v>
      </c>
      <c r="W33" s="251">
        <v>0</v>
      </c>
      <c r="X33" s="251">
        <v>0</v>
      </c>
      <c r="Y33" s="251">
        <v>0</v>
      </c>
      <c r="Z33" s="251">
        <v>3</v>
      </c>
      <c r="AA33" s="251">
        <v>1</v>
      </c>
      <c r="AB33" s="251">
        <v>0</v>
      </c>
      <c r="AC33" s="251">
        <v>2</v>
      </c>
      <c r="AD33" s="251">
        <v>52</v>
      </c>
      <c r="AE33" s="251">
        <v>0</v>
      </c>
      <c r="AF33" s="251">
        <v>0</v>
      </c>
      <c r="AG33" s="251">
        <v>2</v>
      </c>
      <c r="AH33" s="251">
        <v>2</v>
      </c>
      <c r="AI33" s="251">
        <v>12</v>
      </c>
      <c r="AJ33" s="251">
        <v>0</v>
      </c>
      <c r="AK33" s="251">
        <v>0</v>
      </c>
      <c r="AL33" s="251">
        <v>0</v>
      </c>
      <c r="AM33" s="251">
        <v>0</v>
      </c>
      <c r="AN33" s="251">
        <v>2</v>
      </c>
      <c r="AO33" s="251">
        <v>0</v>
      </c>
      <c r="AP33" s="251">
        <v>0</v>
      </c>
      <c r="AQ33" s="251">
        <v>0</v>
      </c>
      <c r="AR33" s="251">
        <v>0</v>
      </c>
      <c r="AS33" s="251">
        <v>0</v>
      </c>
      <c r="AT33" s="251">
        <v>0</v>
      </c>
      <c r="AU33" s="251">
        <v>8</v>
      </c>
      <c r="AV33" s="251">
        <v>0</v>
      </c>
      <c r="AW33" s="251">
        <v>0</v>
      </c>
      <c r="AX33" s="251">
        <v>0</v>
      </c>
      <c r="AY33" s="251">
        <v>0</v>
      </c>
      <c r="AZ33" s="251">
        <v>0</v>
      </c>
      <c r="BA33" s="251">
        <v>0</v>
      </c>
      <c r="BB33" s="251">
        <v>0</v>
      </c>
      <c r="BC33" s="251">
        <v>2</v>
      </c>
      <c r="BD33" s="251">
        <v>10</v>
      </c>
      <c r="BE33" s="251">
        <v>7</v>
      </c>
      <c r="BF33" s="251">
        <v>34</v>
      </c>
      <c r="BG33" s="251">
        <v>6</v>
      </c>
      <c r="BH33" s="251">
        <v>0</v>
      </c>
      <c r="BI33" s="251">
        <v>19</v>
      </c>
      <c r="BJ33" s="251">
        <v>2</v>
      </c>
      <c r="BK33" s="115"/>
      <c r="BL33" s="254">
        <v>175</v>
      </c>
    </row>
    <row r="34" spans="1:64" s="96" customFormat="1" ht="32.1" customHeight="1">
      <c r="A34" s="250" t="s">
        <v>81</v>
      </c>
      <c r="B34" s="113"/>
      <c r="C34" s="251">
        <v>0</v>
      </c>
      <c r="D34" s="251">
        <v>0</v>
      </c>
      <c r="E34" s="251">
        <v>0</v>
      </c>
      <c r="F34" s="251">
        <v>0</v>
      </c>
      <c r="G34" s="251">
        <v>1</v>
      </c>
      <c r="H34" s="251">
        <v>24</v>
      </c>
      <c r="I34" s="251">
        <v>0</v>
      </c>
      <c r="J34" s="251">
        <v>16</v>
      </c>
      <c r="K34" s="251">
        <v>0</v>
      </c>
      <c r="L34" s="251">
        <v>0</v>
      </c>
      <c r="M34" s="251">
        <v>0</v>
      </c>
      <c r="N34" s="251">
        <v>0</v>
      </c>
      <c r="O34" s="251">
        <v>0</v>
      </c>
      <c r="P34" s="251">
        <v>0</v>
      </c>
      <c r="Q34" s="251">
        <v>0</v>
      </c>
      <c r="R34" s="251">
        <v>0</v>
      </c>
      <c r="S34" s="251">
        <v>0</v>
      </c>
      <c r="T34" s="251">
        <v>0</v>
      </c>
      <c r="U34" s="251">
        <v>0</v>
      </c>
      <c r="V34" s="251">
        <v>1</v>
      </c>
      <c r="W34" s="251">
        <v>0</v>
      </c>
      <c r="X34" s="251">
        <v>0</v>
      </c>
      <c r="Y34" s="251">
        <v>0</v>
      </c>
      <c r="Z34" s="251">
        <v>0</v>
      </c>
      <c r="AA34" s="251">
        <v>0</v>
      </c>
      <c r="AB34" s="251">
        <v>0</v>
      </c>
      <c r="AC34" s="251">
        <v>0</v>
      </c>
      <c r="AD34" s="251">
        <v>0</v>
      </c>
      <c r="AE34" s="251">
        <v>0</v>
      </c>
      <c r="AF34" s="251">
        <v>0</v>
      </c>
      <c r="AG34" s="251">
        <v>2</v>
      </c>
      <c r="AH34" s="251">
        <v>0</v>
      </c>
      <c r="AI34" s="251">
        <v>0</v>
      </c>
      <c r="AJ34" s="251">
        <v>0</v>
      </c>
      <c r="AK34" s="251">
        <v>0</v>
      </c>
      <c r="AL34" s="251">
        <v>0</v>
      </c>
      <c r="AM34" s="251">
        <v>0</v>
      </c>
      <c r="AN34" s="251">
        <v>0</v>
      </c>
      <c r="AO34" s="251">
        <v>0</v>
      </c>
      <c r="AP34" s="251">
        <v>0</v>
      </c>
      <c r="AQ34" s="251">
        <v>0</v>
      </c>
      <c r="AR34" s="251">
        <v>0</v>
      </c>
      <c r="AS34" s="251">
        <v>0</v>
      </c>
      <c r="AT34" s="251">
        <v>0</v>
      </c>
      <c r="AU34" s="251">
        <v>0</v>
      </c>
      <c r="AV34" s="251">
        <v>0</v>
      </c>
      <c r="AW34" s="251">
        <v>0</v>
      </c>
      <c r="AX34" s="251">
        <v>0</v>
      </c>
      <c r="AY34" s="251">
        <v>0</v>
      </c>
      <c r="AZ34" s="251">
        <v>0</v>
      </c>
      <c r="BA34" s="251">
        <v>0</v>
      </c>
      <c r="BB34" s="251">
        <v>0</v>
      </c>
      <c r="BC34" s="251">
        <v>0</v>
      </c>
      <c r="BD34" s="251">
        <v>8</v>
      </c>
      <c r="BE34" s="251">
        <v>3</v>
      </c>
      <c r="BF34" s="251">
        <v>0</v>
      </c>
      <c r="BG34" s="251">
        <v>1</v>
      </c>
      <c r="BH34" s="251">
        <v>2</v>
      </c>
      <c r="BI34" s="251">
        <v>0</v>
      </c>
      <c r="BJ34" s="251">
        <v>0</v>
      </c>
      <c r="BK34" s="115"/>
      <c r="BL34" s="254">
        <v>58</v>
      </c>
    </row>
    <row r="35" spans="1:64" s="96" customFormat="1" ht="32.1" customHeight="1">
      <c r="A35" s="250" t="s">
        <v>82</v>
      </c>
      <c r="B35" s="113"/>
      <c r="C35" s="251">
        <v>0</v>
      </c>
      <c r="D35" s="251">
        <v>0</v>
      </c>
      <c r="E35" s="251">
        <v>0</v>
      </c>
      <c r="F35" s="251">
        <v>0</v>
      </c>
      <c r="G35" s="251">
        <v>1</v>
      </c>
      <c r="H35" s="251">
        <v>0</v>
      </c>
      <c r="I35" s="251">
        <v>0</v>
      </c>
      <c r="J35" s="251">
        <v>0</v>
      </c>
      <c r="K35" s="251">
        <v>0</v>
      </c>
      <c r="L35" s="251">
        <v>0</v>
      </c>
      <c r="M35" s="251">
        <v>0</v>
      </c>
      <c r="N35" s="251">
        <v>0</v>
      </c>
      <c r="O35" s="251">
        <v>0</v>
      </c>
      <c r="P35" s="251">
        <v>6</v>
      </c>
      <c r="Q35" s="251">
        <v>0</v>
      </c>
      <c r="R35" s="251">
        <v>0</v>
      </c>
      <c r="S35" s="251">
        <v>0</v>
      </c>
      <c r="T35" s="251">
        <v>0</v>
      </c>
      <c r="U35" s="251">
        <v>1</v>
      </c>
      <c r="V35" s="251">
        <v>0</v>
      </c>
      <c r="W35" s="251">
        <v>0</v>
      </c>
      <c r="X35" s="251">
        <v>0</v>
      </c>
      <c r="Y35" s="251">
        <v>0</v>
      </c>
      <c r="Z35" s="251">
        <v>0</v>
      </c>
      <c r="AA35" s="251">
        <v>0</v>
      </c>
      <c r="AB35" s="251">
        <v>0</v>
      </c>
      <c r="AC35" s="251">
        <v>4</v>
      </c>
      <c r="AD35" s="251">
        <v>0</v>
      </c>
      <c r="AE35" s="251">
        <v>0</v>
      </c>
      <c r="AF35" s="251">
        <v>0</v>
      </c>
      <c r="AG35" s="251">
        <v>1</v>
      </c>
      <c r="AH35" s="251">
        <v>1</v>
      </c>
      <c r="AI35" s="251">
        <v>3</v>
      </c>
      <c r="AJ35" s="251">
        <v>0</v>
      </c>
      <c r="AK35" s="251">
        <v>0</v>
      </c>
      <c r="AL35" s="251">
        <v>0</v>
      </c>
      <c r="AM35" s="251">
        <v>0</v>
      </c>
      <c r="AN35" s="251">
        <v>0</v>
      </c>
      <c r="AO35" s="251">
        <v>0</v>
      </c>
      <c r="AP35" s="251">
        <v>0</v>
      </c>
      <c r="AQ35" s="251">
        <v>0</v>
      </c>
      <c r="AR35" s="251">
        <v>0</v>
      </c>
      <c r="AS35" s="251">
        <v>0</v>
      </c>
      <c r="AT35" s="251">
        <v>0</v>
      </c>
      <c r="AU35" s="251">
        <v>0</v>
      </c>
      <c r="AV35" s="251">
        <v>2</v>
      </c>
      <c r="AW35" s="251">
        <v>0</v>
      </c>
      <c r="AX35" s="251">
        <v>0</v>
      </c>
      <c r="AY35" s="251">
        <v>0</v>
      </c>
      <c r="AZ35" s="251">
        <v>0</v>
      </c>
      <c r="BA35" s="251">
        <v>0</v>
      </c>
      <c r="BB35" s="251">
        <v>3</v>
      </c>
      <c r="BC35" s="251">
        <v>0</v>
      </c>
      <c r="BD35" s="251">
        <v>0</v>
      </c>
      <c r="BE35" s="251">
        <v>0</v>
      </c>
      <c r="BF35" s="251">
        <v>0</v>
      </c>
      <c r="BG35" s="251">
        <v>3</v>
      </c>
      <c r="BH35" s="251">
        <v>0</v>
      </c>
      <c r="BI35" s="251">
        <v>1</v>
      </c>
      <c r="BJ35" s="251">
        <v>0</v>
      </c>
      <c r="BK35" s="115"/>
      <c r="BL35" s="254">
        <v>26</v>
      </c>
    </row>
    <row r="36" spans="1:64" s="96" customFormat="1" ht="32.1" customHeight="1">
      <c r="A36" s="250" t="s">
        <v>83</v>
      </c>
      <c r="B36" s="113"/>
      <c r="C36" s="251">
        <v>1</v>
      </c>
      <c r="D36" s="251">
        <v>0</v>
      </c>
      <c r="E36" s="251">
        <v>0</v>
      </c>
      <c r="F36" s="251">
        <v>0</v>
      </c>
      <c r="G36" s="251">
        <v>0</v>
      </c>
      <c r="H36" s="251">
        <v>1</v>
      </c>
      <c r="I36" s="251">
        <v>0</v>
      </c>
      <c r="J36" s="251">
        <v>0</v>
      </c>
      <c r="K36" s="251">
        <v>0</v>
      </c>
      <c r="L36" s="251">
        <v>0</v>
      </c>
      <c r="M36" s="251">
        <v>0</v>
      </c>
      <c r="N36" s="251">
        <v>0</v>
      </c>
      <c r="O36" s="251">
        <v>0</v>
      </c>
      <c r="P36" s="251">
        <v>0</v>
      </c>
      <c r="Q36" s="251">
        <v>0</v>
      </c>
      <c r="R36" s="251">
        <v>0</v>
      </c>
      <c r="S36" s="251">
        <v>0</v>
      </c>
      <c r="T36" s="251">
        <v>0</v>
      </c>
      <c r="U36" s="251">
        <v>0</v>
      </c>
      <c r="V36" s="251">
        <v>0</v>
      </c>
      <c r="W36" s="251">
        <v>0</v>
      </c>
      <c r="X36" s="251">
        <v>0</v>
      </c>
      <c r="Y36" s="251">
        <v>0</v>
      </c>
      <c r="Z36" s="251">
        <v>0</v>
      </c>
      <c r="AA36" s="251">
        <v>0</v>
      </c>
      <c r="AB36" s="251">
        <v>0</v>
      </c>
      <c r="AC36" s="251">
        <v>1</v>
      </c>
      <c r="AD36" s="251">
        <v>0</v>
      </c>
      <c r="AE36" s="251">
        <v>0</v>
      </c>
      <c r="AF36" s="251">
        <v>1</v>
      </c>
      <c r="AG36" s="251">
        <v>0</v>
      </c>
      <c r="AH36" s="251">
        <v>0</v>
      </c>
      <c r="AI36" s="251">
        <v>14</v>
      </c>
      <c r="AJ36" s="251">
        <v>0</v>
      </c>
      <c r="AK36" s="251">
        <v>1</v>
      </c>
      <c r="AL36" s="251">
        <v>0</v>
      </c>
      <c r="AM36" s="251">
        <v>0</v>
      </c>
      <c r="AN36" s="251">
        <v>0</v>
      </c>
      <c r="AO36" s="251">
        <v>0</v>
      </c>
      <c r="AP36" s="251">
        <v>0</v>
      </c>
      <c r="AQ36" s="251">
        <v>0</v>
      </c>
      <c r="AR36" s="251">
        <v>0</v>
      </c>
      <c r="AS36" s="251">
        <v>0</v>
      </c>
      <c r="AT36" s="251">
        <v>0</v>
      </c>
      <c r="AU36" s="251">
        <v>0</v>
      </c>
      <c r="AV36" s="251">
        <v>0</v>
      </c>
      <c r="AW36" s="251">
        <v>0</v>
      </c>
      <c r="AX36" s="251">
        <v>0</v>
      </c>
      <c r="AY36" s="251">
        <v>0</v>
      </c>
      <c r="AZ36" s="251">
        <v>0</v>
      </c>
      <c r="BA36" s="251">
        <v>0</v>
      </c>
      <c r="BB36" s="251">
        <v>1</v>
      </c>
      <c r="BC36" s="251">
        <v>0</v>
      </c>
      <c r="BD36" s="251">
        <v>0</v>
      </c>
      <c r="BE36" s="251">
        <v>0</v>
      </c>
      <c r="BF36" s="251">
        <v>0</v>
      </c>
      <c r="BG36" s="251">
        <v>1</v>
      </c>
      <c r="BH36" s="251">
        <v>0</v>
      </c>
      <c r="BI36" s="251">
        <v>0</v>
      </c>
      <c r="BJ36" s="251">
        <v>0</v>
      </c>
      <c r="BK36" s="115"/>
      <c r="BL36" s="254">
        <v>21</v>
      </c>
    </row>
    <row r="37" spans="1:64" s="96" customFormat="1" ht="32.1" customHeight="1">
      <c r="A37" s="250" t="s">
        <v>84</v>
      </c>
      <c r="B37" s="113"/>
      <c r="C37" s="251">
        <v>0</v>
      </c>
      <c r="D37" s="251">
        <v>0</v>
      </c>
      <c r="E37" s="251">
        <v>0</v>
      </c>
      <c r="F37" s="251">
        <v>2</v>
      </c>
      <c r="G37" s="251">
        <v>2</v>
      </c>
      <c r="H37" s="251">
        <v>0</v>
      </c>
      <c r="I37" s="251">
        <v>0</v>
      </c>
      <c r="J37" s="251">
        <v>0</v>
      </c>
      <c r="K37" s="251">
        <v>0</v>
      </c>
      <c r="L37" s="251">
        <v>0</v>
      </c>
      <c r="M37" s="251">
        <v>0</v>
      </c>
      <c r="N37" s="251">
        <v>0</v>
      </c>
      <c r="O37" s="251">
        <v>0</v>
      </c>
      <c r="P37" s="251">
        <v>43</v>
      </c>
      <c r="Q37" s="251">
        <v>0</v>
      </c>
      <c r="R37" s="251">
        <v>0</v>
      </c>
      <c r="S37" s="251">
        <v>0</v>
      </c>
      <c r="T37" s="251">
        <v>0</v>
      </c>
      <c r="U37" s="251">
        <v>0</v>
      </c>
      <c r="V37" s="251">
        <v>0</v>
      </c>
      <c r="W37" s="251">
        <v>0</v>
      </c>
      <c r="X37" s="251">
        <v>0</v>
      </c>
      <c r="Y37" s="251">
        <v>0</v>
      </c>
      <c r="Z37" s="251">
        <v>0</v>
      </c>
      <c r="AA37" s="251">
        <v>0</v>
      </c>
      <c r="AB37" s="251">
        <v>0</v>
      </c>
      <c r="AC37" s="251">
        <v>1</v>
      </c>
      <c r="AD37" s="251">
        <v>0</v>
      </c>
      <c r="AE37" s="251">
        <v>0</v>
      </c>
      <c r="AF37" s="251">
        <v>24</v>
      </c>
      <c r="AG37" s="251">
        <v>2</v>
      </c>
      <c r="AH37" s="251">
        <v>1</v>
      </c>
      <c r="AI37" s="251">
        <v>260</v>
      </c>
      <c r="AJ37" s="251">
        <v>1</v>
      </c>
      <c r="AK37" s="251">
        <v>26</v>
      </c>
      <c r="AL37" s="251">
        <v>0</v>
      </c>
      <c r="AM37" s="251">
        <v>0</v>
      </c>
      <c r="AN37" s="251">
        <v>0</v>
      </c>
      <c r="AO37" s="251">
        <v>0</v>
      </c>
      <c r="AP37" s="251">
        <v>24</v>
      </c>
      <c r="AQ37" s="251">
        <v>20</v>
      </c>
      <c r="AR37" s="251">
        <v>0</v>
      </c>
      <c r="AS37" s="251">
        <v>0</v>
      </c>
      <c r="AT37" s="251">
        <v>0</v>
      </c>
      <c r="AU37" s="251">
        <v>0</v>
      </c>
      <c r="AV37" s="251">
        <v>0</v>
      </c>
      <c r="AW37" s="251">
        <v>2</v>
      </c>
      <c r="AX37" s="251">
        <v>0</v>
      </c>
      <c r="AY37" s="251">
        <v>0</v>
      </c>
      <c r="AZ37" s="251">
        <v>0</v>
      </c>
      <c r="BA37" s="251">
        <v>0</v>
      </c>
      <c r="BB37" s="251">
        <v>134</v>
      </c>
      <c r="BC37" s="251">
        <v>0</v>
      </c>
      <c r="BD37" s="251">
        <v>1</v>
      </c>
      <c r="BE37" s="251">
        <v>5</v>
      </c>
      <c r="BF37" s="251">
        <v>0</v>
      </c>
      <c r="BG37" s="251">
        <v>18</v>
      </c>
      <c r="BH37" s="251">
        <v>0</v>
      </c>
      <c r="BI37" s="251">
        <v>0</v>
      </c>
      <c r="BJ37" s="251">
        <v>0</v>
      </c>
      <c r="BK37" s="115"/>
      <c r="BL37" s="254">
        <v>566</v>
      </c>
    </row>
    <row r="38" spans="1:64" s="96" customFormat="1" ht="32.1" customHeight="1">
      <c r="A38" s="250" t="s">
        <v>85</v>
      </c>
      <c r="B38" s="113"/>
      <c r="C38" s="251">
        <v>0</v>
      </c>
      <c r="D38" s="251">
        <v>0</v>
      </c>
      <c r="E38" s="251">
        <v>0</v>
      </c>
      <c r="F38" s="251">
        <v>0</v>
      </c>
      <c r="G38" s="251">
        <v>0</v>
      </c>
      <c r="H38" s="251">
        <v>0</v>
      </c>
      <c r="I38" s="251">
        <v>1</v>
      </c>
      <c r="J38" s="251">
        <v>0</v>
      </c>
      <c r="K38" s="251">
        <v>0</v>
      </c>
      <c r="L38" s="251">
        <v>0</v>
      </c>
      <c r="M38" s="251">
        <v>0</v>
      </c>
      <c r="N38" s="251">
        <v>0</v>
      </c>
      <c r="O38" s="251">
        <v>0</v>
      </c>
      <c r="P38" s="251">
        <v>0</v>
      </c>
      <c r="Q38" s="251">
        <v>0</v>
      </c>
      <c r="R38" s="251">
        <v>0</v>
      </c>
      <c r="S38" s="251">
        <v>0</v>
      </c>
      <c r="T38" s="251">
        <v>0</v>
      </c>
      <c r="U38" s="251">
        <v>0</v>
      </c>
      <c r="V38" s="251">
        <v>0</v>
      </c>
      <c r="W38" s="251">
        <v>0</v>
      </c>
      <c r="X38" s="251">
        <v>0</v>
      </c>
      <c r="Y38" s="251">
        <v>0</v>
      </c>
      <c r="Z38" s="251">
        <v>0</v>
      </c>
      <c r="AA38" s="251">
        <v>0</v>
      </c>
      <c r="AB38" s="251">
        <v>0</v>
      </c>
      <c r="AC38" s="251">
        <v>329</v>
      </c>
      <c r="AD38" s="251">
        <v>0</v>
      </c>
      <c r="AE38" s="251">
        <v>0</v>
      </c>
      <c r="AF38" s="251">
        <v>0</v>
      </c>
      <c r="AG38" s="251">
        <v>4</v>
      </c>
      <c r="AH38" s="251">
        <v>0</v>
      </c>
      <c r="AI38" s="251">
        <v>0</v>
      </c>
      <c r="AJ38" s="251">
        <v>0</v>
      </c>
      <c r="AK38" s="251">
        <v>0</v>
      </c>
      <c r="AL38" s="251">
        <v>0</v>
      </c>
      <c r="AM38" s="251">
        <v>0</v>
      </c>
      <c r="AN38" s="251">
        <v>0</v>
      </c>
      <c r="AO38" s="251">
        <v>0</v>
      </c>
      <c r="AP38" s="251">
        <v>0</v>
      </c>
      <c r="AQ38" s="251">
        <v>0</v>
      </c>
      <c r="AR38" s="251">
        <v>0</v>
      </c>
      <c r="AS38" s="251">
        <v>0</v>
      </c>
      <c r="AT38" s="251">
        <v>0</v>
      </c>
      <c r="AU38" s="251">
        <v>0</v>
      </c>
      <c r="AV38" s="251">
        <v>0</v>
      </c>
      <c r="AW38" s="251">
        <v>0</v>
      </c>
      <c r="AX38" s="251">
        <v>0</v>
      </c>
      <c r="AY38" s="251">
        <v>0</v>
      </c>
      <c r="AZ38" s="251">
        <v>0</v>
      </c>
      <c r="BA38" s="251">
        <v>0</v>
      </c>
      <c r="BB38" s="251">
        <v>0</v>
      </c>
      <c r="BC38" s="251">
        <v>0</v>
      </c>
      <c r="BD38" s="251">
        <v>1</v>
      </c>
      <c r="BE38" s="251">
        <v>1</v>
      </c>
      <c r="BF38" s="251">
        <v>0</v>
      </c>
      <c r="BG38" s="251">
        <v>1</v>
      </c>
      <c r="BH38" s="251">
        <v>0</v>
      </c>
      <c r="BI38" s="251">
        <v>0</v>
      </c>
      <c r="BJ38" s="251">
        <v>0</v>
      </c>
      <c r="BK38" s="115"/>
      <c r="BL38" s="254">
        <v>337</v>
      </c>
    </row>
    <row r="39" spans="1:64" s="96" customFormat="1" ht="32.1" customHeight="1">
      <c r="A39" s="250" t="s">
        <v>86</v>
      </c>
      <c r="B39" s="113"/>
      <c r="C39" s="251">
        <v>0</v>
      </c>
      <c r="D39" s="251">
        <v>0</v>
      </c>
      <c r="E39" s="251">
        <v>0</v>
      </c>
      <c r="F39" s="251">
        <v>0</v>
      </c>
      <c r="G39" s="251">
        <v>0</v>
      </c>
      <c r="H39" s="251">
        <v>0</v>
      </c>
      <c r="I39" s="251">
        <v>0</v>
      </c>
      <c r="J39" s="251">
        <v>0</v>
      </c>
      <c r="K39" s="251">
        <v>0</v>
      </c>
      <c r="L39" s="251">
        <v>5</v>
      </c>
      <c r="M39" s="251">
        <v>0</v>
      </c>
      <c r="N39" s="251">
        <v>0</v>
      </c>
      <c r="O39" s="251">
        <v>0</v>
      </c>
      <c r="P39" s="251">
        <v>1</v>
      </c>
      <c r="Q39" s="251">
        <v>0</v>
      </c>
      <c r="R39" s="251">
        <v>5</v>
      </c>
      <c r="S39" s="251">
        <v>0</v>
      </c>
      <c r="T39" s="251">
        <v>0</v>
      </c>
      <c r="U39" s="251">
        <v>0</v>
      </c>
      <c r="V39" s="251">
        <v>0</v>
      </c>
      <c r="W39" s="251">
        <v>0</v>
      </c>
      <c r="X39" s="251">
        <v>0</v>
      </c>
      <c r="Y39" s="251">
        <v>0</v>
      </c>
      <c r="Z39" s="251">
        <v>0</v>
      </c>
      <c r="AA39" s="251">
        <v>0</v>
      </c>
      <c r="AB39" s="251">
        <v>0</v>
      </c>
      <c r="AC39" s="251">
        <v>0</v>
      </c>
      <c r="AD39" s="251">
        <v>0</v>
      </c>
      <c r="AE39" s="251">
        <v>0</v>
      </c>
      <c r="AF39" s="251">
        <v>0</v>
      </c>
      <c r="AG39" s="251">
        <v>0</v>
      </c>
      <c r="AH39" s="251">
        <v>0</v>
      </c>
      <c r="AI39" s="251">
        <v>1</v>
      </c>
      <c r="AJ39" s="251">
        <v>0</v>
      </c>
      <c r="AK39" s="251">
        <v>0</v>
      </c>
      <c r="AL39" s="251">
        <v>0</v>
      </c>
      <c r="AM39" s="251">
        <v>0</v>
      </c>
      <c r="AN39" s="251">
        <v>0</v>
      </c>
      <c r="AO39" s="251">
        <v>0</v>
      </c>
      <c r="AP39" s="251">
        <v>1</v>
      </c>
      <c r="AQ39" s="251">
        <v>0</v>
      </c>
      <c r="AR39" s="251">
        <v>0</v>
      </c>
      <c r="AS39" s="251">
        <v>0</v>
      </c>
      <c r="AT39" s="251">
        <v>0</v>
      </c>
      <c r="AU39" s="251">
        <v>0</v>
      </c>
      <c r="AV39" s="251">
        <v>0</v>
      </c>
      <c r="AW39" s="251">
        <v>1</v>
      </c>
      <c r="AX39" s="251">
        <v>1</v>
      </c>
      <c r="AY39" s="251">
        <v>18</v>
      </c>
      <c r="AZ39" s="251">
        <v>0</v>
      </c>
      <c r="BA39" s="251">
        <v>0</v>
      </c>
      <c r="BB39" s="251">
        <v>0</v>
      </c>
      <c r="BC39" s="251">
        <v>0</v>
      </c>
      <c r="BD39" s="251">
        <v>0</v>
      </c>
      <c r="BE39" s="251">
        <v>0</v>
      </c>
      <c r="BF39" s="251">
        <v>0</v>
      </c>
      <c r="BG39" s="251">
        <v>2</v>
      </c>
      <c r="BH39" s="251">
        <v>0</v>
      </c>
      <c r="BI39" s="251">
        <v>0</v>
      </c>
      <c r="BJ39" s="251">
        <v>0</v>
      </c>
      <c r="BK39" s="115"/>
      <c r="BL39" s="254">
        <v>35</v>
      </c>
    </row>
    <row r="40" spans="1:64" s="96" customFormat="1" ht="8.1" customHeight="1">
      <c r="A40" s="118"/>
      <c r="B40" s="114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  <c r="AV40" s="119"/>
      <c r="AW40" s="119"/>
      <c r="AX40" s="119"/>
      <c r="AY40" s="119"/>
      <c r="AZ40" s="119"/>
      <c r="BA40" s="119"/>
      <c r="BB40" s="119"/>
      <c r="BC40" s="119"/>
      <c r="BD40" s="119"/>
      <c r="BE40" s="119"/>
      <c r="BF40" s="119"/>
      <c r="BG40" s="119"/>
      <c r="BH40" s="119"/>
      <c r="BI40" s="119"/>
      <c r="BJ40" s="119"/>
      <c r="BK40" s="116"/>
      <c r="BL40" s="119"/>
    </row>
    <row r="41" spans="1:64" s="97" customFormat="1" ht="32.1" customHeight="1">
      <c r="A41" s="127" t="s">
        <v>193</v>
      </c>
      <c r="B41" s="122"/>
      <c r="C41" s="253">
        <v>76</v>
      </c>
      <c r="D41" s="253">
        <v>6</v>
      </c>
      <c r="E41" s="253">
        <v>39</v>
      </c>
      <c r="F41" s="253">
        <v>6</v>
      </c>
      <c r="G41" s="253">
        <v>180</v>
      </c>
      <c r="H41" s="253">
        <v>218</v>
      </c>
      <c r="I41" s="253">
        <v>13</v>
      </c>
      <c r="J41" s="253">
        <v>19</v>
      </c>
      <c r="K41" s="253">
        <v>1</v>
      </c>
      <c r="L41" s="253">
        <v>161</v>
      </c>
      <c r="M41" s="253">
        <v>2</v>
      </c>
      <c r="N41" s="253">
        <v>9</v>
      </c>
      <c r="O41" s="253">
        <v>5</v>
      </c>
      <c r="P41" s="253">
        <v>119</v>
      </c>
      <c r="Q41" s="253">
        <v>21</v>
      </c>
      <c r="R41" s="253">
        <v>151</v>
      </c>
      <c r="S41" s="253">
        <v>5</v>
      </c>
      <c r="T41" s="253">
        <v>1</v>
      </c>
      <c r="U41" s="253">
        <v>3</v>
      </c>
      <c r="V41" s="253">
        <v>1</v>
      </c>
      <c r="W41" s="253">
        <v>2</v>
      </c>
      <c r="X41" s="253">
        <v>1</v>
      </c>
      <c r="Y41" s="253">
        <v>1</v>
      </c>
      <c r="Z41" s="253">
        <v>3</v>
      </c>
      <c r="AA41" s="253">
        <v>9</v>
      </c>
      <c r="AB41" s="253">
        <v>1</v>
      </c>
      <c r="AC41" s="253">
        <v>503</v>
      </c>
      <c r="AD41" s="253">
        <v>89</v>
      </c>
      <c r="AE41" s="253">
        <v>154</v>
      </c>
      <c r="AF41" s="253">
        <v>348</v>
      </c>
      <c r="AG41" s="253">
        <v>164</v>
      </c>
      <c r="AH41" s="253">
        <v>415</v>
      </c>
      <c r="AI41" s="253">
        <v>1514</v>
      </c>
      <c r="AJ41" s="253">
        <v>1</v>
      </c>
      <c r="AK41" s="253">
        <v>410</v>
      </c>
      <c r="AL41" s="253">
        <v>1</v>
      </c>
      <c r="AM41" s="253">
        <v>9</v>
      </c>
      <c r="AN41" s="253">
        <v>2</v>
      </c>
      <c r="AO41" s="253">
        <v>2</v>
      </c>
      <c r="AP41" s="253">
        <v>42</v>
      </c>
      <c r="AQ41" s="253">
        <v>25</v>
      </c>
      <c r="AR41" s="253">
        <v>2</v>
      </c>
      <c r="AS41" s="253">
        <v>7</v>
      </c>
      <c r="AT41" s="253">
        <v>12</v>
      </c>
      <c r="AU41" s="253">
        <v>469</v>
      </c>
      <c r="AV41" s="253">
        <v>93</v>
      </c>
      <c r="AW41" s="253">
        <v>30</v>
      </c>
      <c r="AX41" s="253">
        <v>114</v>
      </c>
      <c r="AY41" s="253">
        <v>21</v>
      </c>
      <c r="AZ41" s="253">
        <v>146</v>
      </c>
      <c r="BA41" s="253">
        <v>17</v>
      </c>
      <c r="BB41" s="253">
        <v>256</v>
      </c>
      <c r="BC41" s="253">
        <v>25</v>
      </c>
      <c r="BD41" s="253">
        <v>469</v>
      </c>
      <c r="BE41" s="253">
        <v>403</v>
      </c>
      <c r="BF41" s="253">
        <v>43</v>
      </c>
      <c r="BG41" s="253">
        <v>522</v>
      </c>
      <c r="BH41" s="253">
        <v>62</v>
      </c>
      <c r="BI41" s="253">
        <v>123</v>
      </c>
      <c r="BJ41" s="253">
        <v>116</v>
      </c>
      <c r="BK41" s="123"/>
      <c r="BL41" s="253">
        <v>7662</v>
      </c>
    </row>
    <row r="42" spans="1:64" s="96" customFormat="1" ht="8.1" customHeight="1">
      <c r="A42" s="120"/>
      <c r="B42" s="114"/>
      <c r="C42" s="513"/>
      <c r="D42" s="513"/>
      <c r="E42" s="513"/>
      <c r="F42" s="513"/>
      <c r="G42" s="513"/>
      <c r="H42" s="513"/>
      <c r="I42" s="513"/>
      <c r="J42" s="513"/>
      <c r="K42" s="513"/>
      <c r="L42" s="513"/>
      <c r="M42" s="513"/>
      <c r="N42" s="513"/>
      <c r="O42" s="513"/>
      <c r="P42" s="513"/>
      <c r="Q42" s="513"/>
      <c r="R42" s="513"/>
      <c r="S42" s="513"/>
      <c r="T42" s="513"/>
      <c r="U42" s="513"/>
      <c r="V42" s="513"/>
      <c r="W42" s="513"/>
      <c r="X42" s="513"/>
      <c r="Y42" s="513"/>
      <c r="Z42" s="513"/>
      <c r="AA42" s="513"/>
      <c r="AB42" s="513"/>
      <c r="AC42" s="513"/>
      <c r="AD42" s="513"/>
      <c r="AE42" s="513"/>
      <c r="AF42" s="513"/>
      <c r="AG42" s="513"/>
      <c r="AH42" s="513"/>
      <c r="AI42" s="513"/>
      <c r="AJ42" s="513"/>
      <c r="AK42" s="513"/>
      <c r="AL42" s="513"/>
      <c r="AM42" s="513"/>
      <c r="AN42" s="513"/>
      <c r="AO42" s="513"/>
      <c r="AP42" s="513"/>
      <c r="AQ42" s="513"/>
      <c r="AR42" s="513"/>
      <c r="AS42" s="513"/>
      <c r="AT42" s="513"/>
      <c r="AU42" s="513"/>
      <c r="AV42" s="513"/>
      <c r="AW42" s="513"/>
      <c r="AX42" s="513"/>
      <c r="AY42" s="513"/>
      <c r="AZ42" s="513"/>
      <c r="BA42" s="513"/>
      <c r="BB42" s="513"/>
      <c r="BC42" s="513"/>
      <c r="BD42" s="513"/>
      <c r="BE42" s="513"/>
      <c r="BF42" s="513"/>
      <c r="BG42" s="513"/>
      <c r="BH42" s="513"/>
      <c r="BI42" s="513"/>
      <c r="BJ42" s="513"/>
      <c r="BK42" s="116"/>
      <c r="BL42" s="121"/>
    </row>
    <row r="43" spans="1:64" s="96" customFormat="1" ht="32.1" customHeight="1">
      <c r="A43" s="250" t="s">
        <v>366</v>
      </c>
      <c r="C43" s="251"/>
      <c r="D43" s="251"/>
      <c r="E43" s="251"/>
      <c r="F43" s="251"/>
      <c r="G43" s="251"/>
      <c r="H43" s="251"/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51"/>
      <c r="AA43" s="251"/>
      <c r="AB43" s="251"/>
      <c r="AC43" s="251"/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Q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  <c r="BB43" s="251"/>
      <c r="BC43" s="251"/>
      <c r="BD43" s="251"/>
      <c r="BE43" s="251"/>
      <c r="BF43" s="251"/>
      <c r="BG43" s="251"/>
      <c r="BH43" s="251"/>
      <c r="BI43" s="251"/>
      <c r="BJ43" s="251"/>
      <c r="BK43" s="113"/>
      <c r="BL43" s="254">
        <v>0</v>
      </c>
    </row>
    <row r="44" spans="1:64" s="96" customFormat="1" ht="32.1" customHeight="1">
      <c r="A44" s="250" t="s">
        <v>183</v>
      </c>
      <c r="B44" s="113"/>
      <c r="C44" s="251">
        <v>0</v>
      </c>
      <c r="D44" s="251">
        <v>0</v>
      </c>
      <c r="E44" s="251">
        <v>0</v>
      </c>
      <c r="F44" s="251">
        <v>0</v>
      </c>
      <c r="G44" s="251">
        <v>0</v>
      </c>
      <c r="H44" s="251">
        <v>0</v>
      </c>
      <c r="I44" s="251">
        <v>0</v>
      </c>
      <c r="J44" s="251">
        <v>0</v>
      </c>
      <c r="K44" s="251">
        <v>0</v>
      </c>
      <c r="L44" s="251">
        <v>14</v>
      </c>
      <c r="M44" s="251">
        <v>0</v>
      </c>
      <c r="N44" s="251">
        <v>0</v>
      </c>
      <c r="O44" s="251">
        <v>0</v>
      </c>
      <c r="P44" s="251">
        <v>0</v>
      </c>
      <c r="Q44" s="251">
        <v>0</v>
      </c>
      <c r="R44" s="251">
        <v>3</v>
      </c>
      <c r="S44" s="251">
        <v>0</v>
      </c>
      <c r="T44" s="251">
        <v>0</v>
      </c>
      <c r="U44" s="251">
        <v>0</v>
      </c>
      <c r="V44" s="251">
        <v>0</v>
      </c>
      <c r="W44" s="251">
        <v>0</v>
      </c>
      <c r="X44" s="251">
        <v>0</v>
      </c>
      <c r="Y44" s="251">
        <v>0</v>
      </c>
      <c r="Z44" s="251">
        <v>0</v>
      </c>
      <c r="AA44" s="251">
        <v>0</v>
      </c>
      <c r="AB44" s="251">
        <v>0</v>
      </c>
      <c r="AC44" s="251">
        <v>7</v>
      </c>
      <c r="AD44" s="251">
        <v>0</v>
      </c>
      <c r="AE44" s="251">
        <v>0</v>
      </c>
      <c r="AF44" s="251">
        <v>0</v>
      </c>
      <c r="AG44" s="251">
        <v>0</v>
      </c>
      <c r="AH44" s="251">
        <v>1</v>
      </c>
      <c r="AI44" s="251">
        <v>5</v>
      </c>
      <c r="AJ44" s="251">
        <v>0</v>
      </c>
      <c r="AK44" s="251">
        <v>0</v>
      </c>
      <c r="AL44" s="251">
        <v>0</v>
      </c>
      <c r="AM44" s="251">
        <v>0</v>
      </c>
      <c r="AN44" s="251">
        <v>0</v>
      </c>
      <c r="AO44" s="251">
        <v>0</v>
      </c>
      <c r="AP44" s="251">
        <v>0</v>
      </c>
      <c r="AQ44" s="251">
        <v>0</v>
      </c>
      <c r="AR44" s="251">
        <v>0</v>
      </c>
      <c r="AS44" s="251">
        <v>0</v>
      </c>
      <c r="AT44" s="251">
        <v>0</v>
      </c>
      <c r="AU44" s="251">
        <v>1</v>
      </c>
      <c r="AV44" s="251">
        <v>0</v>
      </c>
      <c r="AW44" s="251">
        <v>0</v>
      </c>
      <c r="AX44" s="251">
        <v>0</v>
      </c>
      <c r="AY44" s="251">
        <v>2</v>
      </c>
      <c r="AZ44" s="251">
        <v>0</v>
      </c>
      <c r="BA44" s="251">
        <v>0</v>
      </c>
      <c r="BB44" s="251">
        <v>0</v>
      </c>
      <c r="BC44" s="251">
        <v>0</v>
      </c>
      <c r="BD44" s="251">
        <v>0</v>
      </c>
      <c r="BE44" s="251">
        <v>0</v>
      </c>
      <c r="BF44" s="251">
        <v>0</v>
      </c>
      <c r="BG44" s="251">
        <v>1</v>
      </c>
      <c r="BH44" s="251">
        <v>0</v>
      </c>
      <c r="BI44" s="251">
        <v>0</v>
      </c>
      <c r="BJ44" s="251">
        <v>0</v>
      </c>
      <c r="BK44" s="113"/>
      <c r="BL44" s="254">
        <v>34</v>
      </c>
    </row>
    <row r="45" spans="1:64" s="96" customFormat="1" ht="32.1" customHeight="1">
      <c r="A45" s="250" t="s">
        <v>184</v>
      </c>
      <c r="B45" s="113"/>
      <c r="C45" s="251">
        <v>0</v>
      </c>
      <c r="D45" s="251">
        <v>0</v>
      </c>
      <c r="E45" s="251">
        <v>0</v>
      </c>
      <c r="F45" s="251">
        <v>0</v>
      </c>
      <c r="G45" s="251">
        <v>1</v>
      </c>
      <c r="H45" s="251">
        <v>1</v>
      </c>
      <c r="I45" s="251">
        <v>0</v>
      </c>
      <c r="J45" s="251">
        <v>0</v>
      </c>
      <c r="K45" s="251">
        <v>0</v>
      </c>
      <c r="L45" s="251">
        <v>0</v>
      </c>
      <c r="M45" s="251">
        <v>0</v>
      </c>
      <c r="N45" s="251">
        <v>0</v>
      </c>
      <c r="O45" s="251">
        <v>0</v>
      </c>
      <c r="P45" s="251">
        <v>0</v>
      </c>
      <c r="Q45" s="251">
        <v>0</v>
      </c>
      <c r="R45" s="251">
        <v>1</v>
      </c>
      <c r="S45" s="251">
        <v>0</v>
      </c>
      <c r="T45" s="251">
        <v>0</v>
      </c>
      <c r="U45" s="251">
        <v>0</v>
      </c>
      <c r="V45" s="251">
        <v>0</v>
      </c>
      <c r="W45" s="251">
        <v>0</v>
      </c>
      <c r="X45" s="251">
        <v>0</v>
      </c>
      <c r="Y45" s="251">
        <v>0</v>
      </c>
      <c r="Z45" s="251">
        <v>0</v>
      </c>
      <c r="AA45" s="251">
        <v>0</v>
      </c>
      <c r="AB45" s="251">
        <v>0</v>
      </c>
      <c r="AC45" s="251">
        <v>4</v>
      </c>
      <c r="AD45" s="251">
        <v>0</v>
      </c>
      <c r="AE45" s="251">
        <v>2</v>
      </c>
      <c r="AF45" s="251">
        <v>1</v>
      </c>
      <c r="AG45" s="251">
        <v>0</v>
      </c>
      <c r="AH45" s="251">
        <v>1</v>
      </c>
      <c r="AI45" s="251">
        <v>6</v>
      </c>
      <c r="AJ45" s="251">
        <v>0</v>
      </c>
      <c r="AK45" s="251">
        <v>6</v>
      </c>
      <c r="AL45" s="251">
        <v>0</v>
      </c>
      <c r="AM45" s="251">
        <v>0</v>
      </c>
      <c r="AN45" s="251">
        <v>0</v>
      </c>
      <c r="AO45" s="251">
        <v>0</v>
      </c>
      <c r="AP45" s="251">
        <v>0</v>
      </c>
      <c r="AQ45" s="251">
        <v>0</v>
      </c>
      <c r="AR45" s="251">
        <v>0</v>
      </c>
      <c r="AS45" s="251">
        <v>0</v>
      </c>
      <c r="AT45" s="251">
        <v>0</v>
      </c>
      <c r="AU45" s="251">
        <v>0</v>
      </c>
      <c r="AV45" s="251">
        <v>0</v>
      </c>
      <c r="AW45" s="251">
        <v>0</v>
      </c>
      <c r="AX45" s="251">
        <v>1</v>
      </c>
      <c r="AY45" s="251">
        <v>0</v>
      </c>
      <c r="AZ45" s="251">
        <v>0</v>
      </c>
      <c r="BA45" s="251">
        <v>0</v>
      </c>
      <c r="BB45" s="251">
        <v>1</v>
      </c>
      <c r="BC45" s="251">
        <v>0</v>
      </c>
      <c r="BD45" s="251">
        <v>0</v>
      </c>
      <c r="BE45" s="251">
        <v>1</v>
      </c>
      <c r="BF45" s="251">
        <v>0</v>
      </c>
      <c r="BG45" s="251">
        <v>2</v>
      </c>
      <c r="BH45" s="251">
        <v>0</v>
      </c>
      <c r="BI45" s="251">
        <v>0</v>
      </c>
      <c r="BJ45" s="251">
        <v>0</v>
      </c>
      <c r="BK45" s="113"/>
      <c r="BL45" s="254">
        <v>28</v>
      </c>
    </row>
    <row r="46" spans="1:64" s="96" customFormat="1" ht="32.1" customHeight="1">
      <c r="A46" s="250" t="s">
        <v>185</v>
      </c>
      <c r="B46" s="113"/>
      <c r="C46" s="251">
        <v>0</v>
      </c>
      <c r="D46" s="251">
        <v>0</v>
      </c>
      <c r="E46" s="251">
        <v>0</v>
      </c>
      <c r="F46" s="251">
        <v>0</v>
      </c>
      <c r="G46" s="251">
        <v>0</v>
      </c>
      <c r="H46" s="251">
        <v>0</v>
      </c>
      <c r="I46" s="251">
        <v>0</v>
      </c>
      <c r="J46" s="251">
        <v>0</v>
      </c>
      <c r="K46" s="251">
        <v>0</v>
      </c>
      <c r="L46" s="251">
        <v>0</v>
      </c>
      <c r="M46" s="251">
        <v>0</v>
      </c>
      <c r="N46" s="251">
        <v>0</v>
      </c>
      <c r="O46" s="251">
        <v>0</v>
      </c>
      <c r="P46" s="251">
        <v>0</v>
      </c>
      <c r="Q46" s="251">
        <v>0</v>
      </c>
      <c r="R46" s="251">
        <v>0</v>
      </c>
      <c r="S46" s="251">
        <v>0</v>
      </c>
      <c r="T46" s="251">
        <v>0</v>
      </c>
      <c r="U46" s="251">
        <v>0</v>
      </c>
      <c r="V46" s="251">
        <v>0</v>
      </c>
      <c r="W46" s="251">
        <v>0</v>
      </c>
      <c r="X46" s="251">
        <v>0</v>
      </c>
      <c r="Y46" s="251">
        <v>0</v>
      </c>
      <c r="Z46" s="251">
        <v>0</v>
      </c>
      <c r="AA46" s="251">
        <v>0</v>
      </c>
      <c r="AB46" s="251">
        <v>0</v>
      </c>
      <c r="AC46" s="251">
        <v>0</v>
      </c>
      <c r="AD46" s="251">
        <v>0</v>
      </c>
      <c r="AE46" s="251">
        <v>0</v>
      </c>
      <c r="AF46" s="251">
        <v>0</v>
      </c>
      <c r="AG46" s="251">
        <v>0</v>
      </c>
      <c r="AH46" s="251">
        <v>0</v>
      </c>
      <c r="AI46" s="251">
        <v>0</v>
      </c>
      <c r="AJ46" s="251">
        <v>0</v>
      </c>
      <c r="AK46" s="251">
        <v>0</v>
      </c>
      <c r="AL46" s="251">
        <v>0</v>
      </c>
      <c r="AM46" s="251">
        <v>0</v>
      </c>
      <c r="AN46" s="251">
        <v>0</v>
      </c>
      <c r="AO46" s="251">
        <v>0</v>
      </c>
      <c r="AP46" s="251">
        <v>0</v>
      </c>
      <c r="AQ46" s="251">
        <v>0</v>
      </c>
      <c r="AR46" s="251">
        <v>0</v>
      </c>
      <c r="AS46" s="251">
        <v>0</v>
      </c>
      <c r="AT46" s="251">
        <v>0</v>
      </c>
      <c r="AU46" s="251">
        <v>0</v>
      </c>
      <c r="AV46" s="251">
        <v>0</v>
      </c>
      <c r="AW46" s="251">
        <v>0</v>
      </c>
      <c r="AX46" s="251">
        <v>0</v>
      </c>
      <c r="AY46" s="251">
        <v>1</v>
      </c>
      <c r="AZ46" s="251">
        <v>0</v>
      </c>
      <c r="BA46" s="251">
        <v>0</v>
      </c>
      <c r="BB46" s="251">
        <v>0</v>
      </c>
      <c r="BC46" s="251">
        <v>0</v>
      </c>
      <c r="BD46" s="251">
        <v>0</v>
      </c>
      <c r="BE46" s="251">
        <v>0</v>
      </c>
      <c r="BF46" s="251">
        <v>0</v>
      </c>
      <c r="BG46" s="251">
        <v>0</v>
      </c>
      <c r="BH46" s="251">
        <v>0</v>
      </c>
      <c r="BI46" s="251">
        <v>0</v>
      </c>
      <c r="BJ46" s="251">
        <v>0</v>
      </c>
      <c r="BK46" s="113"/>
      <c r="BL46" s="254">
        <v>1</v>
      </c>
    </row>
    <row r="47" spans="1:64" s="96" customFormat="1" ht="32.1" customHeight="1">
      <c r="A47" s="250" t="s">
        <v>186</v>
      </c>
      <c r="B47" s="113"/>
      <c r="C47" s="251">
        <v>0</v>
      </c>
      <c r="D47" s="251">
        <v>0</v>
      </c>
      <c r="E47" s="251">
        <v>0</v>
      </c>
      <c r="F47" s="251">
        <v>0</v>
      </c>
      <c r="G47" s="251">
        <v>0</v>
      </c>
      <c r="H47" s="251">
        <v>1</v>
      </c>
      <c r="I47" s="251">
        <v>0</v>
      </c>
      <c r="J47" s="251">
        <v>0</v>
      </c>
      <c r="K47" s="251">
        <v>0</v>
      </c>
      <c r="L47" s="251">
        <v>0</v>
      </c>
      <c r="M47" s="251">
        <v>0</v>
      </c>
      <c r="N47" s="251">
        <v>0</v>
      </c>
      <c r="O47" s="251">
        <v>0</v>
      </c>
      <c r="P47" s="251">
        <v>0</v>
      </c>
      <c r="Q47" s="251">
        <v>0</v>
      </c>
      <c r="R47" s="251">
        <v>0</v>
      </c>
      <c r="S47" s="251">
        <v>0</v>
      </c>
      <c r="T47" s="251">
        <v>0</v>
      </c>
      <c r="U47" s="251">
        <v>0</v>
      </c>
      <c r="V47" s="251">
        <v>0</v>
      </c>
      <c r="W47" s="251">
        <v>0</v>
      </c>
      <c r="X47" s="251">
        <v>0</v>
      </c>
      <c r="Y47" s="251">
        <v>0</v>
      </c>
      <c r="Z47" s="251">
        <v>0</v>
      </c>
      <c r="AA47" s="251">
        <v>0</v>
      </c>
      <c r="AB47" s="251">
        <v>0</v>
      </c>
      <c r="AC47" s="251">
        <v>0</v>
      </c>
      <c r="AD47" s="251">
        <v>0</v>
      </c>
      <c r="AE47" s="251">
        <v>0</v>
      </c>
      <c r="AF47" s="251">
        <v>0</v>
      </c>
      <c r="AG47" s="251">
        <v>0</v>
      </c>
      <c r="AH47" s="251">
        <v>0</v>
      </c>
      <c r="AI47" s="251">
        <v>1</v>
      </c>
      <c r="AJ47" s="251">
        <v>0</v>
      </c>
      <c r="AK47" s="251">
        <v>0</v>
      </c>
      <c r="AL47" s="251">
        <v>0</v>
      </c>
      <c r="AM47" s="251">
        <v>0</v>
      </c>
      <c r="AN47" s="251">
        <v>0</v>
      </c>
      <c r="AO47" s="251">
        <v>0</v>
      </c>
      <c r="AP47" s="251">
        <v>0</v>
      </c>
      <c r="AQ47" s="251">
        <v>0</v>
      </c>
      <c r="AR47" s="251">
        <v>0</v>
      </c>
      <c r="AS47" s="251">
        <v>0</v>
      </c>
      <c r="AT47" s="251">
        <v>0</v>
      </c>
      <c r="AU47" s="251">
        <v>0</v>
      </c>
      <c r="AV47" s="251">
        <v>0</v>
      </c>
      <c r="AW47" s="251">
        <v>0</v>
      </c>
      <c r="AX47" s="251">
        <v>0</v>
      </c>
      <c r="AY47" s="251">
        <v>0</v>
      </c>
      <c r="AZ47" s="251">
        <v>0</v>
      </c>
      <c r="BA47" s="251">
        <v>0</v>
      </c>
      <c r="BB47" s="251">
        <v>0</v>
      </c>
      <c r="BC47" s="251">
        <v>0</v>
      </c>
      <c r="BD47" s="251">
        <v>0</v>
      </c>
      <c r="BE47" s="251">
        <v>0</v>
      </c>
      <c r="BF47" s="251">
        <v>0</v>
      </c>
      <c r="BG47" s="251">
        <v>0</v>
      </c>
      <c r="BH47" s="251">
        <v>0</v>
      </c>
      <c r="BI47" s="251">
        <v>0</v>
      </c>
      <c r="BJ47" s="251">
        <v>0</v>
      </c>
      <c r="BK47" s="113"/>
      <c r="BL47" s="254">
        <v>2</v>
      </c>
    </row>
    <row r="48" spans="1:64" s="96" customFormat="1" ht="32.1" customHeight="1">
      <c r="A48" s="250" t="s">
        <v>187</v>
      </c>
      <c r="B48" s="113"/>
      <c r="C48" s="251">
        <v>0</v>
      </c>
      <c r="D48" s="251">
        <v>0</v>
      </c>
      <c r="E48" s="251">
        <v>0</v>
      </c>
      <c r="F48" s="251">
        <v>0</v>
      </c>
      <c r="G48" s="251">
        <v>0</v>
      </c>
      <c r="H48" s="251">
        <v>2</v>
      </c>
      <c r="I48" s="251">
        <v>0</v>
      </c>
      <c r="J48" s="251">
        <v>0</v>
      </c>
      <c r="K48" s="251">
        <v>0</v>
      </c>
      <c r="L48" s="251">
        <v>0</v>
      </c>
      <c r="M48" s="251">
        <v>0</v>
      </c>
      <c r="N48" s="251">
        <v>0</v>
      </c>
      <c r="O48" s="251">
        <v>1</v>
      </c>
      <c r="P48" s="251">
        <v>0</v>
      </c>
      <c r="Q48" s="251">
        <v>0</v>
      </c>
      <c r="R48" s="251">
        <v>0</v>
      </c>
      <c r="S48" s="251">
        <v>0</v>
      </c>
      <c r="T48" s="251">
        <v>0</v>
      </c>
      <c r="U48" s="251">
        <v>0</v>
      </c>
      <c r="V48" s="251">
        <v>0</v>
      </c>
      <c r="W48" s="251">
        <v>0</v>
      </c>
      <c r="X48" s="251">
        <v>0</v>
      </c>
      <c r="Y48" s="251">
        <v>0</v>
      </c>
      <c r="Z48" s="251">
        <v>0</v>
      </c>
      <c r="AA48" s="251">
        <v>0</v>
      </c>
      <c r="AB48" s="251">
        <v>0</v>
      </c>
      <c r="AC48" s="251">
        <v>2</v>
      </c>
      <c r="AD48" s="251">
        <v>3</v>
      </c>
      <c r="AE48" s="251">
        <v>0</v>
      </c>
      <c r="AF48" s="251">
        <v>0</v>
      </c>
      <c r="AG48" s="251">
        <v>0</v>
      </c>
      <c r="AH48" s="251">
        <v>0</v>
      </c>
      <c r="AI48" s="251">
        <v>0</v>
      </c>
      <c r="AJ48" s="251">
        <v>0</v>
      </c>
      <c r="AK48" s="251">
        <v>0</v>
      </c>
      <c r="AL48" s="251">
        <v>0</v>
      </c>
      <c r="AM48" s="251">
        <v>0</v>
      </c>
      <c r="AN48" s="251">
        <v>0</v>
      </c>
      <c r="AO48" s="251">
        <v>0</v>
      </c>
      <c r="AP48" s="251">
        <v>0</v>
      </c>
      <c r="AQ48" s="251">
        <v>0</v>
      </c>
      <c r="AR48" s="251">
        <v>0</v>
      </c>
      <c r="AS48" s="251">
        <v>0</v>
      </c>
      <c r="AT48" s="251">
        <v>0</v>
      </c>
      <c r="AU48" s="251">
        <v>0</v>
      </c>
      <c r="AV48" s="251">
        <v>0</v>
      </c>
      <c r="AW48" s="251">
        <v>0</v>
      </c>
      <c r="AX48" s="251">
        <v>0</v>
      </c>
      <c r="AY48" s="251">
        <v>1</v>
      </c>
      <c r="AZ48" s="251">
        <v>0</v>
      </c>
      <c r="BA48" s="251">
        <v>0</v>
      </c>
      <c r="BB48" s="251">
        <v>0</v>
      </c>
      <c r="BC48" s="251">
        <v>0</v>
      </c>
      <c r="BD48" s="251">
        <v>0</v>
      </c>
      <c r="BE48" s="251">
        <v>0</v>
      </c>
      <c r="BF48" s="251">
        <v>12</v>
      </c>
      <c r="BG48" s="251">
        <v>1</v>
      </c>
      <c r="BH48" s="251">
        <v>0</v>
      </c>
      <c r="BI48" s="251">
        <v>2</v>
      </c>
      <c r="BJ48" s="251">
        <v>0</v>
      </c>
      <c r="BK48" s="113"/>
      <c r="BL48" s="254">
        <v>24</v>
      </c>
    </row>
    <row r="49" spans="1:64" s="96" customFormat="1" ht="32.1" customHeight="1">
      <c r="A49" s="250" t="s">
        <v>188</v>
      </c>
      <c r="B49" s="113"/>
      <c r="C49" s="251">
        <v>0</v>
      </c>
      <c r="D49" s="251">
        <v>0</v>
      </c>
      <c r="E49" s="251">
        <v>0</v>
      </c>
      <c r="F49" s="251">
        <v>0</v>
      </c>
      <c r="G49" s="251">
        <v>0</v>
      </c>
      <c r="H49" s="251">
        <v>0</v>
      </c>
      <c r="I49" s="251">
        <v>0</v>
      </c>
      <c r="J49" s="251">
        <v>0</v>
      </c>
      <c r="K49" s="251">
        <v>0</v>
      </c>
      <c r="L49" s="251">
        <v>0</v>
      </c>
      <c r="M49" s="251">
        <v>0</v>
      </c>
      <c r="N49" s="251">
        <v>0</v>
      </c>
      <c r="O49" s="251">
        <v>0</v>
      </c>
      <c r="P49" s="251">
        <v>0</v>
      </c>
      <c r="Q49" s="251">
        <v>0</v>
      </c>
      <c r="R49" s="251">
        <v>1</v>
      </c>
      <c r="S49" s="251">
        <v>0</v>
      </c>
      <c r="T49" s="251">
        <v>0</v>
      </c>
      <c r="U49" s="251">
        <v>0</v>
      </c>
      <c r="V49" s="251">
        <v>1</v>
      </c>
      <c r="W49" s="251">
        <v>0</v>
      </c>
      <c r="X49" s="251">
        <v>0</v>
      </c>
      <c r="Y49" s="251">
        <v>0</v>
      </c>
      <c r="Z49" s="251">
        <v>0</v>
      </c>
      <c r="AA49" s="251">
        <v>0</v>
      </c>
      <c r="AB49" s="251">
        <v>0</v>
      </c>
      <c r="AC49" s="251">
        <v>3</v>
      </c>
      <c r="AD49" s="251">
        <v>0</v>
      </c>
      <c r="AE49" s="251">
        <v>0</v>
      </c>
      <c r="AF49" s="251">
        <v>0</v>
      </c>
      <c r="AG49" s="251">
        <v>0</v>
      </c>
      <c r="AH49" s="251">
        <v>0</v>
      </c>
      <c r="AI49" s="251">
        <v>0</v>
      </c>
      <c r="AJ49" s="251">
        <v>0</v>
      </c>
      <c r="AK49" s="251">
        <v>0</v>
      </c>
      <c r="AL49" s="251">
        <v>0</v>
      </c>
      <c r="AM49" s="251">
        <v>0</v>
      </c>
      <c r="AN49" s="251">
        <v>0</v>
      </c>
      <c r="AO49" s="251">
        <v>0</v>
      </c>
      <c r="AP49" s="251">
        <v>0</v>
      </c>
      <c r="AQ49" s="251">
        <v>0</v>
      </c>
      <c r="AR49" s="251">
        <v>0</v>
      </c>
      <c r="AS49" s="251">
        <v>0</v>
      </c>
      <c r="AT49" s="251">
        <v>0</v>
      </c>
      <c r="AU49" s="251">
        <v>1</v>
      </c>
      <c r="AV49" s="251">
        <v>0</v>
      </c>
      <c r="AW49" s="251">
        <v>0</v>
      </c>
      <c r="AX49" s="251">
        <v>0</v>
      </c>
      <c r="AY49" s="251">
        <v>0</v>
      </c>
      <c r="AZ49" s="251">
        <v>0</v>
      </c>
      <c r="BA49" s="251">
        <v>0</v>
      </c>
      <c r="BB49" s="251">
        <v>1</v>
      </c>
      <c r="BC49" s="251">
        <v>0</v>
      </c>
      <c r="BD49" s="251">
        <v>1</v>
      </c>
      <c r="BE49" s="251">
        <v>2</v>
      </c>
      <c r="BF49" s="251">
        <v>0</v>
      </c>
      <c r="BG49" s="251">
        <v>0</v>
      </c>
      <c r="BH49" s="251">
        <v>0</v>
      </c>
      <c r="BI49" s="251">
        <v>0</v>
      </c>
      <c r="BJ49" s="251">
        <v>1</v>
      </c>
      <c r="BK49" s="113"/>
      <c r="BL49" s="254">
        <v>11</v>
      </c>
    </row>
    <row r="50" spans="1:64" s="96" customFormat="1" ht="32.1" customHeight="1">
      <c r="A50" s="250" t="s">
        <v>362</v>
      </c>
      <c r="B50" s="113"/>
      <c r="C50" s="251">
        <v>0</v>
      </c>
      <c r="D50" s="251">
        <v>0</v>
      </c>
      <c r="E50" s="251">
        <v>2</v>
      </c>
      <c r="F50" s="251">
        <v>0</v>
      </c>
      <c r="G50" s="251">
        <v>1</v>
      </c>
      <c r="H50" s="251">
        <v>0</v>
      </c>
      <c r="I50" s="251">
        <v>0</v>
      </c>
      <c r="J50" s="251">
        <v>1</v>
      </c>
      <c r="K50" s="251">
        <v>0</v>
      </c>
      <c r="L50" s="251">
        <v>0</v>
      </c>
      <c r="M50" s="251">
        <v>0</v>
      </c>
      <c r="N50" s="251">
        <v>0</v>
      </c>
      <c r="O50" s="251">
        <v>0</v>
      </c>
      <c r="P50" s="251">
        <v>0</v>
      </c>
      <c r="Q50" s="251">
        <v>0</v>
      </c>
      <c r="R50" s="251">
        <v>1</v>
      </c>
      <c r="S50" s="251">
        <v>0</v>
      </c>
      <c r="T50" s="251">
        <v>0</v>
      </c>
      <c r="U50" s="251">
        <v>0</v>
      </c>
      <c r="V50" s="251">
        <v>0</v>
      </c>
      <c r="W50" s="251">
        <v>0</v>
      </c>
      <c r="X50" s="251">
        <v>0</v>
      </c>
      <c r="Y50" s="251">
        <v>0</v>
      </c>
      <c r="Z50" s="251">
        <v>1</v>
      </c>
      <c r="AA50" s="251">
        <v>0</v>
      </c>
      <c r="AB50" s="251">
        <v>0</v>
      </c>
      <c r="AC50" s="251">
        <v>12</v>
      </c>
      <c r="AD50" s="251">
        <v>0</v>
      </c>
      <c r="AE50" s="251">
        <v>0</v>
      </c>
      <c r="AF50" s="251">
        <v>3</v>
      </c>
      <c r="AG50" s="251">
        <v>5</v>
      </c>
      <c r="AH50" s="251">
        <v>5</v>
      </c>
      <c r="AI50" s="251">
        <v>5</v>
      </c>
      <c r="AJ50" s="251">
        <v>0</v>
      </c>
      <c r="AK50" s="251">
        <v>1</v>
      </c>
      <c r="AL50" s="251">
        <v>0</v>
      </c>
      <c r="AM50" s="251">
        <v>0</v>
      </c>
      <c r="AN50" s="251">
        <v>0</v>
      </c>
      <c r="AO50" s="251">
        <v>0</v>
      </c>
      <c r="AP50" s="251">
        <v>0</v>
      </c>
      <c r="AQ50" s="251">
        <v>0</v>
      </c>
      <c r="AR50" s="251">
        <v>0</v>
      </c>
      <c r="AS50" s="251">
        <v>0</v>
      </c>
      <c r="AT50" s="251">
        <v>0</v>
      </c>
      <c r="AU50" s="251">
        <v>0</v>
      </c>
      <c r="AV50" s="251">
        <v>0</v>
      </c>
      <c r="AW50" s="251">
        <v>0</v>
      </c>
      <c r="AX50" s="251">
        <v>0</v>
      </c>
      <c r="AY50" s="251">
        <v>1</v>
      </c>
      <c r="AZ50" s="251">
        <v>0</v>
      </c>
      <c r="BA50" s="251">
        <v>0</v>
      </c>
      <c r="BB50" s="251">
        <v>2</v>
      </c>
      <c r="BC50" s="251">
        <v>2</v>
      </c>
      <c r="BD50" s="251">
        <v>2</v>
      </c>
      <c r="BE50" s="251">
        <v>9</v>
      </c>
      <c r="BF50" s="251">
        <v>0</v>
      </c>
      <c r="BG50" s="251">
        <v>38</v>
      </c>
      <c r="BH50" s="251">
        <v>2</v>
      </c>
      <c r="BI50" s="251">
        <v>4</v>
      </c>
      <c r="BJ50" s="251">
        <v>0</v>
      </c>
      <c r="BK50" s="113"/>
      <c r="BL50" s="254">
        <v>97</v>
      </c>
    </row>
    <row r="51" spans="1:64" s="96" customFormat="1" ht="32.1" customHeight="1">
      <c r="A51" s="250" t="s">
        <v>190</v>
      </c>
      <c r="B51" s="113"/>
      <c r="C51" s="251">
        <v>0</v>
      </c>
      <c r="D51" s="251">
        <v>0</v>
      </c>
      <c r="E51" s="251">
        <v>0</v>
      </c>
      <c r="F51" s="251">
        <v>0</v>
      </c>
      <c r="G51" s="251">
        <v>0</v>
      </c>
      <c r="H51" s="251">
        <v>0</v>
      </c>
      <c r="I51" s="251">
        <v>0</v>
      </c>
      <c r="J51" s="251">
        <v>0</v>
      </c>
      <c r="K51" s="251">
        <v>0</v>
      </c>
      <c r="L51" s="251">
        <v>0</v>
      </c>
      <c r="M51" s="251">
        <v>0</v>
      </c>
      <c r="N51" s="251">
        <v>0</v>
      </c>
      <c r="O51" s="251">
        <v>0</v>
      </c>
      <c r="P51" s="251">
        <v>0</v>
      </c>
      <c r="Q51" s="251">
        <v>0</v>
      </c>
      <c r="R51" s="251">
        <v>0</v>
      </c>
      <c r="S51" s="251">
        <v>0</v>
      </c>
      <c r="T51" s="251">
        <v>0</v>
      </c>
      <c r="U51" s="251">
        <v>0</v>
      </c>
      <c r="V51" s="251">
        <v>0</v>
      </c>
      <c r="W51" s="251">
        <v>0</v>
      </c>
      <c r="X51" s="251">
        <v>0</v>
      </c>
      <c r="Y51" s="251">
        <v>0</v>
      </c>
      <c r="Z51" s="251">
        <v>0</v>
      </c>
      <c r="AA51" s="251">
        <v>0</v>
      </c>
      <c r="AB51" s="251">
        <v>0</v>
      </c>
      <c r="AC51" s="251">
        <v>1</v>
      </c>
      <c r="AD51" s="251">
        <v>0</v>
      </c>
      <c r="AE51" s="251">
        <v>2</v>
      </c>
      <c r="AF51" s="251">
        <v>0</v>
      </c>
      <c r="AG51" s="251">
        <v>0</v>
      </c>
      <c r="AH51" s="251">
        <v>3</v>
      </c>
      <c r="AI51" s="251">
        <v>7</v>
      </c>
      <c r="AJ51" s="251">
        <v>0</v>
      </c>
      <c r="AK51" s="251">
        <v>1</v>
      </c>
      <c r="AL51" s="251">
        <v>0</v>
      </c>
      <c r="AM51" s="251">
        <v>0</v>
      </c>
      <c r="AN51" s="251">
        <v>0</v>
      </c>
      <c r="AO51" s="251">
        <v>0</v>
      </c>
      <c r="AP51" s="251">
        <v>0</v>
      </c>
      <c r="AQ51" s="251">
        <v>0</v>
      </c>
      <c r="AR51" s="251">
        <v>0</v>
      </c>
      <c r="AS51" s="251">
        <v>0</v>
      </c>
      <c r="AT51" s="251">
        <v>0</v>
      </c>
      <c r="AU51" s="251">
        <v>0</v>
      </c>
      <c r="AV51" s="251">
        <v>0</v>
      </c>
      <c r="AW51" s="251">
        <v>0</v>
      </c>
      <c r="AX51" s="251">
        <v>0</v>
      </c>
      <c r="AY51" s="251">
        <v>0</v>
      </c>
      <c r="AZ51" s="251">
        <v>1</v>
      </c>
      <c r="BA51" s="251">
        <v>0</v>
      </c>
      <c r="BB51" s="251">
        <v>1</v>
      </c>
      <c r="BC51" s="251">
        <v>0</v>
      </c>
      <c r="BD51" s="251">
        <v>0</v>
      </c>
      <c r="BE51" s="251">
        <v>0</v>
      </c>
      <c r="BF51" s="251">
        <v>0</v>
      </c>
      <c r="BG51" s="251">
        <v>1</v>
      </c>
      <c r="BH51" s="251">
        <v>0</v>
      </c>
      <c r="BI51" s="251">
        <v>1</v>
      </c>
      <c r="BJ51" s="251">
        <v>0</v>
      </c>
      <c r="BK51" s="113"/>
      <c r="BL51" s="254">
        <v>18</v>
      </c>
    </row>
    <row r="52" spans="1:64" s="96" customFormat="1" ht="32.1" customHeight="1">
      <c r="A52" s="250" t="s">
        <v>182</v>
      </c>
      <c r="B52" s="113"/>
      <c r="C52" s="251">
        <v>0</v>
      </c>
      <c r="D52" s="251">
        <v>0</v>
      </c>
      <c r="E52" s="251">
        <v>0</v>
      </c>
      <c r="F52" s="251">
        <v>0</v>
      </c>
      <c r="G52" s="251">
        <v>0</v>
      </c>
      <c r="H52" s="251">
        <v>1</v>
      </c>
      <c r="I52" s="251">
        <v>0</v>
      </c>
      <c r="J52" s="251">
        <v>0</v>
      </c>
      <c r="K52" s="251">
        <v>0</v>
      </c>
      <c r="L52" s="251">
        <v>0</v>
      </c>
      <c r="M52" s="251">
        <v>0</v>
      </c>
      <c r="N52" s="251">
        <v>0</v>
      </c>
      <c r="O52" s="251">
        <v>0</v>
      </c>
      <c r="P52" s="251">
        <v>0</v>
      </c>
      <c r="Q52" s="251">
        <v>0</v>
      </c>
      <c r="R52" s="251">
        <v>0</v>
      </c>
      <c r="S52" s="251">
        <v>0</v>
      </c>
      <c r="T52" s="251">
        <v>0</v>
      </c>
      <c r="U52" s="251">
        <v>0</v>
      </c>
      <c r="V52" s="251">
        <v>0</v>
      </c>
      <c r="W52" s="251">
        <v>0</v>
      </c>
      <c r="X52" s="251">
        <v>0</v>
      </c>
      <c r="Y52" s="251">
        <v>0</v>
      </c>
      <c r="Z52" s="251">
        <v>0</v>
      </c>
      <c r="AA52" s="251">
        <v>0</v>
      </c>
      <c r="AB52" s="251">
        <v>0</v>
      </c>
      <c r="AC52" s="251">
        <v>0</v>
      </c>
      <c r="AD52" s="251">
        <v>0</v>
      </c>
      <c r="AE52" s="251">
        <v>0</v>
      </c>
      <c r="AF52" s="251">
        <v>0</v>
      </c>
      <c r="AG52" s="251">
        <v>0</v>
      </c>
      <c r="AH52" s="251">
        <v>2</v>
      </c>
      <c r="AI52" s="251">
        <v>2</v>
      </c>
      <c r="AJ52" s="251">
        <v>0</v>
      </c>
      <c r="AK52" s="251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0</v>
      </c>
      <c r="AU52" s="251">
        <v>0</v>
      </c>
      <c r="AV52" s="251">
        <v>0</v>
      </c>
      <c r="AW52" s="251">
        <v>0</v>
      </c>
      <c r="AX52" s="251">
        <v>2</v>
      </c>
      <c r="AY52" s="251">
        <v>0</v>
      </c>
      <c r="AZ52" s="251">
        <v>0</v>
      </c>
      <c r="BA52" s="251">
        <v>0</v>
      </c>
      <c r="BB52" s="251">
        <v>1</v>
      </c>
      <c r="BC52" s="251">
        <v>0</v>
      </c>
      <c r="BD52" s="251">
        <v>2</v>
      </c>
      <c r="BE52" s="251">
        <v>4</v>
      </c>
      <c r="BF52" s="251">
        <v>0</v>
      </c>
      <c r="BG52" s="251">
        <v>1</v>
      </c>
      <c r="BH52" s="251">
        <v>2</v>
      </c>
      <c r="BI52" s="251">
        <v>0</v>
      </c>
      <c r="BJ52" s="251">
        <v>0</v>
      </c>
      <c r="BK52" s="113"/>
      <c r="BL52" s="254">
        <v>17</v>
      </c>
    </row>
    <row r="53" spans="1:64" s="96" customFormat="1" ht="32.1" customHeight="1">
      <c r="A53" s="250" t="s">
        <v>180</v>
      </c>
      <c r="B53" s="113"/>
      <c r="C53" s="251">
        <v>1</v>
      </c>
      <c r="D53" s="251">
        <v>0</v>
      </c>
      <c r="E53" s="251">
        <v>0</v>
      </c>
      <c r="F53" s="251">
        <v>0</v>
      </c>
      <c r="G53" s="251">
        <v>0</v>
      </c>
      <c r="H53" s="251">
        <v>0</v>
      </c>
      <c r="I53" s="251">
        <v>0</v>
      </c>
      <c r="J53" s="251">
        <v>0</v>
      </c>
      <c r="K53" s="251">
        <v>0</v>
      </c>
      <c r="L53" s="251">
        <v>0</v>
      </c>
      <c r="M53" s="251">
        <v>0</v>
      </c>
      <c r="N53" s="251">
        <v>0</v>
      </c>
      <c r="O53" s="251">
        <v>0</v>
      </c>
      <c r="P53" s="251">
        <v>0</v>
      </c>
      <c r="Q53" s="251">
        <v>0</v>
      </c>
      <c r="R53" s="251">
        <v>0</v>
      </c>
      <c r="S53" s="251">
        <v>0</v>
      </c>
      <c r="T53" s="251">
        <v>0</v>
      </c>
      <c r="U53" s="251">
        <v>0</v>
      </c>
      <c r="V53" s="251">
        <v>0</v>
      </c>
      <c r="W53" s="251">
        <v>0</v>
      </c>
      <c r="X53" s="251">
        <v>0</v>
      </c>
      <c r="Y53" s="251">
        <v>0</v>
      </c>
      <c r="Z53" s="251">
        <v>0</v>
      </c>
      <c r="AA53" s="251">
        <v>0</v>
      </c>
      <c r="AB53" s="251">
        <v>0</v>
      </c>
      <c r="AC53" s="251">
        <v>0</v>
      </c>
      <c r="AD53" s="251">
        <v>0</v>
      </c>
      <c r="AE53" s="251">
        <v>0</v>
      </c>
      <c r="AF53" s="251">
        <v>0</v>
      </c>
      <c r="AG53" s="251">
        <v>0</v>
      </c>
      <c r="AH53" s="251">
        <v>1</v>
      </c>
      <c r="AI53" s="251">
        <v>8</v>
      </c>
      <c r="AJ53" s="251">
        <v>0</v>
      </c>
      <c r="AK53" s="251">
        <v>2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</v>
      </c>
      <c r="AU53" s="251">
        <v>0</v>
      </c>
      <c r="AV53" s="251">
        <v>0</v>
      </c>
      <c r="AW53" s="251">
        <v>0</v>
      </c>
      <c r="AX53" s="251">
        <v>0</v>
      </c>
      <c r="AY53" s="251">
        <v>0</v>
      </c>
      <c r="AZ53" s="251">
        <v>0</v>
      </c>
      <c r="BA53" s="251">
        <v>0</v>
      </c>
      <c r="BB53" s="251">
        <v>1</v>
      </c>
      <c r="BC53" s="251">
        <v>0</v>
      </c>
      <c r="BD53" s="251">
        <v>2</v>
      </c>
      <c r="BE53" s="251">
        <v>0</v>
      </c>
      <c r="BF53" s="251">
        <v>0</v>
      </c>
      <c r="BG53" s="251">
        <v>1</v>
      </c>
      <c r="BH53" s="251">
        <v>0</v>
      </c>
      <c r="BI53" s="251">
        <v>0</v>
      </c>
      <c r="BJ53" s="251">
        <v>0</v>
      </c>
      <c r="BK53" s="113"/>
      <c r="BL53" s="254">
        <v>16</v>
      </c>
    </row>
    <row r="54" spans="1:64" s="96" customFormat="1" ht="32.1" customHeight="1">
      <c r="A54" s="250" t="s">
        <v>179</v>
      </c>
      <c r="B54" s="113"/>
      <c r="C54" s="251">
        <v>0</v>
      </c>
      <c r="D54" s="251">
        <v>0</v>
      </c>
      <c r="E54" s="251">
        <v>0</v>
      </c>
      <c r="F54" s="251">
        <v>0</v>
      </c>
      <c r="G54" s="251">
        <v>0</v>
      </c>
      <c r="H54" s="251">
        <v>0</v>
      </c>
      <c r="I54" s="251">
        <v>0</v>
      </c>
      <c r="J54" s="251">
        <v>0</v>
      </c>
      <c r="K54" s="251">
        <v>0</v>
      </c>
      <c r="L54" s="251">
        <v>0</v>
      </c>
      <c r="M54" s="251">
        <v>0</v>
      </c>
      <c r="N54" s="251">
        <v>0</v>
      </c>
      <c r="O54" s="251">
        <v>0</v>
      </c>
      <c r="P54" s="251">
        <v>0</v>
      </c>
      <c r="Q54" s="251">
        <v>0</v>
      </c>
      <c r="R54" s="251">
        <v>0</v>
      </c>
      <c r="S54" s="251">
        <v>0</v>
      </c>
      <c r="T54" s="251">
        <v>0</v>
      </c>
      <c r="U54" s="251">
        <v>0</v>
      </c>
      <c r="V54" s="251">
        <v>0</v>
      </c>
      <c r="W54" s="251">
        <v>0</v>
      </c>
      <c r="X54" s="251">
        <v>0</v>
      </c>
      <c r="Y54" s="251">
        <v>0</v>
      </c>
      <c r="Z54" s="251">
        <v>0</v>
      </c>
      <c r="AA54" s="251">
        <v>0</v>
      </c>
      <c r="AB54" s="251">
        <v>0</v>
      </c>
      <c r="AC54" s="251">
        <v>4</v>
      </c>
      <c r="AD54" s="251">
        <v>1</v>
      </c>
      <c r="AE54" s="251">
        <v>0</v>
      </c>
      <c r="AF54" s="251">
        <v>0</v>
      </c>
      <c r="AG54" s="251">
        <v>0</v>
      </c>
      <c r="AH54" s="251">
        <v>0</v>
      </c>
      <c r="AI54" s="251">
        <v>0</v>
      </c>
      <c r="AJ54" s="251">
        <v>0</v>
      </c>
      <c r="AK54" s="251">
        <v>1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0</v>
      </c>
      <c r="AU54" s="251">
        <v>2</v>
      </c>
      <c r="AV54" s="251">
        <v>2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1</v>
      </c>
      <c r="BC54" s="251">
        <v>0</v>
      </c>
      <c r="BD54" s="251">
        <v>0</v>
      </c>
      <c r="BE54" s="251">
        <v>0</v>
      </c>
      <c r="BF54" s="251">
        <v>0</v>
      </c>
      <c r="BG54" s="251">
        <v>1</v>
      </c>
      <c r="BH54" s="251">
        <v>0</v>
      </c>
      <c r="BI54" s="251">
        <v>0</v>
      </c>
      <c r="BJ54" s="251">
        <v>0</v>
      </c>
      <c r="BK54" s="113"/>
      <c r="BL54" s="254">
        <v>12</v>
      </c>
    </row>
    <row r="55" spans="1:64" s="96" customFormat="1" ht="32.1" customHeight="1">
      <c r="A55" s="250" t="s">
        <v>181</v>
      </c>
      <c r="B55" s="113"/>
      <c r="C55" s="251">
        <v>0</v>
      </c>
      <c r="D55" s="251">
        <v>0</v>
      </c>
      <c r="E55" s="251">
        <v>0</v>
      </c>
      <c r="F55" s="251">
        <v>0</v>
      </c>
      <c r="G55" s="251">
        <v>0</v>
      </c>
      <c r="H55" s="251">
        <v>0</v>
      </c>
      <c r="I55" s="251">
        <v>0</v>
      </c>
      <c r="J55" s="251">
        <v>0</v>
      </c>
      <c r="K55" s="251">
        <v>0</v>
      </c>
      <c r="L55" s="251">
        <v>1</v>
      </c>
      <c r="M55" s="251">
        <v>0</v>
      </c>
      <c r="N55" s="251">
        <v>0</v>
      </c>
      <c r="O55" s="251">
        <v>0</v>
      </c>
      <c r="P55" s="251">
        <v>1</v>
      </c>
      <c r="Q55" s="251">
        <v>0</v>
      </c>
      <c r="R55" s="251">
        <v>0</v>
      </c>
      <c r="S55" s="251">
        <v>0</v>
      </c>
      <c r="T55" s="251">
        <v>0</v>
      </c>
      <c r="U55" s="251">
        <v>0</v>
      </c>
      <c r="V55" s="251">
        <v>0</v>
      </c>
      <c r="W55" s="251">
        <v>0</v>
      </c>
      <c r="X55" s="251">
        <v>0</v>
      </c>
      <c r="Y55" s="251">
        <v>0</v>
      </c>
      <c r="Z55" s="251">
        <v>0</v>
      </c>
      <c r="AA55" s="251">
        <v>0</v>
      </c>
      <c r="AB55" s="251">
        <v>0</v>
      </c>
      <c r="AC55" s="251">
        <v>0</v>
      </c>
      <c r="AD55" s="251">
        <v>0</v>
      </c>
      <c r="AE55" s="251">
        <v>0</v>
      </c>
      <c r="AF55" s="251">
        <v>0</v>
      </c>
      <c r="AG55" s="251">
        <v>0</v>
      </c>
      <c r="AH55" s="251">
        <v>0</v>
      </c>
      <c r="AI55" s="251">
        <v>3</v>
      </c>
      <c r="AJ55" s="251">
        <v>0</v>
      </c>
      <c r="AK55" s="251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</v>
      </c>
      <c r="AU55" s="251">
        <v>0</v>
      </c>
      <c r="AV55" s="251">
        <v>0</v>
      </c>
      <c r="AW55" s="251">
        <v>0</v>
      </c>
      <c r="AX55" s="251">
        <v>0</v>
      </c>
      <c r="AY55" s="251">
        <v>2</v>
      </c>
      <c r="AZ55" s="251">
        <v>0</v>
      </c>
      <c r="BA55" s="251">
        <v>0</v>
      </c>
      <c r="BB55" s="251">
        <v>0</v>
      </c>
      <c r="BC55" s="251">
        <v>0</v>
      </c>
      <c r="BD55" s="251">
        <v>0</v>
      </c>
      <c r="BE55" s="251">
        <v>0</v>
      </c>
      <c r="BF55" s="251">
        <v>0</v>
      </c>
      <c r="BG55" s="251">
        <v>2</v>
      </c>
      <c r="BH55" s="251">
        <v>0</v>
      </c>
      <c r="BI55" s="251">
        <v>1</v>
      </c>
      <c r="BJ55" s="251">
        <v>0</v>
      </c>
      <c r="BK55" s="113"/>
      <c r="BL55" s="254">
        <v>10</v>
      </c>
    </row>
    <row r="56" spans="1:64" s="96" customFormat="1" ht="32.1" customHeight="1">
      <c r="A56" s="250" t="s">
        <v>191</v>
      </c>
      <c r="B56" s="113"/>
      <c r="C56" s="251">
        <v>0</v>
      </c>
      <c r="D56" s="251">
        <v>0</v>
      </c>
      <c r="E56" s="251">
        <v>0</v>
      </c>
      <c r="F56" s="251">
        <v>0</v>
      </c>
      <c r="G56" s="251">
        <v>0</v>
      </c>
      <c r="H56" s="251">
        <v>0</v>
      </c>
      <c r="I56" s="251">
        <v>0</v>
      </c>
      <c r="J56" s="251">
        <v>0</v>
      </c>
      <c r="K56" s="251">
        <v>0</v>
      </c>
      <c r="L56" s="251">
        <v>0</v>
      </c>
      <c r="M56" s="251">
        <v>0</v>
      </c>
      <c r="N56" s="251">
        <v>0</v>
      </c>
      <c r="O56" s="251">
        <v>0</v>
      </c>
      <c r="P56" s="251">
        <v>0</v>
      </c>
      <c r="Q56" s="251">
        <v>0</v>
      </c>
      <c r="R56" s="251">
        <v>0</v>
      </c>
      <c r="S56" s="251">
        <v>0</v>
      </c>
      <c r="T56" s="251">
        <v>0</v>
      </c>
      <c r="U56" s="251">
        <v>0</v>
      </c>
      <c r="V56" s="251">
        <v>0</v>
      </c>
      <c r="W56" s="251">
        <v>0</v>
      </c>
      <c r="X56" s="251">
        <v>0</v>
      </c>
      <c r="Y56" s="251">
        <v>0</v>
      </c>
      <c r="Z56" s="251">
        <v>0</v>
      </c>
      <c r="AA56" s="251">
        <v>0</v>
      </c>
      <c r="AB56" s="251">
        <v>0</v>
      </c>
      <c r="AC56" s="251">
        <v>0</v>
      </c>
      <c r="AD56" s="251">
        <v>0</v>
      </c>
      <c r="AE56" s="251">
        <v>0</v>
      </c>
      <c r="AF56" s="251">
        <v>0</v>
      </c>
      <c r="AG56" s="251">
        <v>0</v>
      </c>
      <c r="AH56" s="251">
        <v>1</v>
      </c>
      <c r="AI56" s="251">
        <v>0</v>
      </c>
      <c r="AJ56" s="251">
        <v>0</v>
      </c>
      <c r="AK56" s="251">
        <v>0</v>
      </c>
      <c r="AL56" s="251">
        <v>0</v>
      </c>
      <c r="AM56" s="251">
        <v>0</v>
      </c>
      <c r="AN56" s="251">
        <v>0</v>
      </c>
      <c r="AO56" s="251">
        <v>0</v>
      </c>
      <c r="AP56" s="251">
        <v>0</v>
      </c>
      <c r="AQ56" s="251">
        <v>0</v>
      </c>
      <c r="AR56" s="251">
        <v>0</v>
      </c>
      <c r="AS56" s="251">
        <v>0</v>
      </c>
      <c r="AT56" s="251">
        <v>0</v>
      </c>
      <c r="AU56" s="251">
        <v>0</v>
      </c>
      <c r="AV56" s="251">
        <v>0</v>
      </c>
      <c r="AW56" s="251">
        <v>0</v>
      </c>
      <c r="AX56" s="251">
        <v>0</v>
      </c>
      <c r="AY56" s="251">
        <v>1</v>
      </c>
      <c r="AZ56" s="251">
        <v>0</v>
      </c>
      <c r="BA56" s="251">
        <v>0</v>
      </c>
      <c r="BB56" s="251">
        <v>0</v>
      </c>
      <c r="BC56" s="251">
        <v>0</v>
      </c>
      <c r="BD56" s="251">
        <v>0</v>
      </c>
      <c r="BE56" s="251">
        <v>2</v>
      </c>
      <c r="BF56" s="251">
        <v>0</v>
      </c>
      <c r="BG56" s="251">
        <v>0</v>
      </c>
      <c r="BH56" s="251">
        <v>0</v>
      </c>
      <c r="BI56" s="251">
        <v>1</v>
      </c>
      <c r="BJ56" s="251">
        <v>0</v>
      </c>
      <c r="BK56" s="113"/>
      <c r="BL56" s="254">
        <v>5</v>
      </c>
    </row>
    <row r="57" spans="1:64" s="97" customFormat="1" ht="32.1" customHeight="1">
      <c r="A57" s="127" t="s">
        <v>193</v>
      </c>
      <c r="B57" s="122"/>
      <c r="C57" s="253">
        <v>1</v>
      </c>
      <c r="D57" s="253">
        <v>0</v>
      </c>
      <c r="E57" s="253">
        <v>2</v>
      </c>
      <c r="F57" s="253">
        <v>0</v>
      </c>
      <c r="G57" s="253">
        <v>2</v>
      </c>
      <c r="H57" s="253">
        <v>5</v>
      </c>
      <c r="I57" s="253">
        <v>0</v>
      </c>
      <c r="J57" s="253">
        <v>1</v>
      </c>
      <c r="K57" s="253">
        <v>0</v>
      </c>
      <c r="L57" s="253">
        <v>15</v>
      </c>
      <c r="M57" s="253">
        <v>0</v>
      </c>
      <c r="N57" s="253">
        <v>0</v>
      </c>
      <c r="O57" s="253">
        <v>1</v>
      </c>
      <c r="P57" s="253">
        <v>1</v>
      </c>
      <c r="Q57" s="253">
        <v>0</v>
      </c>
      <c r="R57" s="253">
        <v>6</v>
      </c>
      <c r="S57" s="253">
        <v>0</v>
      </c>
      <c r="T57" s="253">
        <v>0</v>
      </c>
      <c r="U57" s="253">
        <v>0</v>
      </c>
      <c r="V57" s="253">
        <v>1</v>
      </c>
      <c r="W57" s="253">
        <v>0</v>
      </c>
      <c r="X57" s="253">
        <v>0</v>
      </c>
      <c r="Y57" s="253">
        <v>0</v>
      </c>
      <c r="Z57" s="253">
        <v>1</v>
      </c>
      <c r="AA57" s="253">
        <v>0</v>
      </c>
      <c r="AB57" s="253">
        <v>0</v>
      </c>
      <c r="AC57" s="253">
        <v>33</v>
      </c>
      <c r="AD57" s="253">
        <v>4</v>
      </c>
      <c r="AE57" s="253">
        <v>4</v>
      </c>
      <c r="AF57" s="253">
        <v>4</v>
      </c>
      <c r="AG57" s="253">
        <v>5</v>
      </c>
      <c r="AH57" s="253">
        <v>14</v>
      </c>
      <c r="AI57" s="253">
        <v>37</v>
      </c>
      <c r="AJ57" s="253">
        <v>0</v>
      </c>
      <c r="AK57" s="253">
        <v>11</v>
      </c>
      <c r="AL57" s="253">
        <v>0</v>
      </c>
      <c r="AM57" s="253">
        <v>0</v>
      </c>
      <c r="AN57" s="253">
        <v>0</v>
      </c>
      <c r="AO57" s="253">
        <v>0</v>
      </c>
      <c r="AP57" s="253">
        <v>0</v>
      </c>
      <c r="AQ57" s="253">
        <v>0</v>
      </c>
      <c r="AR57" s="253">
        <v>0</v>
      </c>
      <c r="AS57" s="253">
        <v>0</v>
      </c>
      <c r="AT57" s="253">
        <v>0</v>
      </c>
      <c r="AU57" s="253">
        <v>4</v>
      </c>
      <c r="AV57" s="253">
        <v>2</v>
      </c>
      <c r="AW57" s="253">
        <v>0</v>
      </c>
      <c r="AX57" s="253">
        <v>3</v>
      </c>
      <c r="AY57" s="253">
        <v>8</v>
      </c>
      <c r="AZ57" s="253">
        <v>1</v>
      </c>
      <c r="BA57" s="253">
        <v>0</v>
      </c>
      <c r="BB57" s="253">
        <v>8</v>
      </c>
      <c r="BC57" s="253">
        <v>2</v>
      </c>
      <c r="BD57" s="253">
        <v>7</v>
      </c>
      <c r="BE57" s="253">
        <v>18</v>
      </c>
      <c r="BF57" s="253">
        <v>12</v>
      </c>
      <c r="BG57" s="253">
        <v>48</v>
      </c>
      <c r="BH57" s="253">
        <v>4</v>
      </c>
      <c r="BI57" s="253">
        <v>9</v>
      </c>
      <c r="BJ57" s="253">
        <v>1</v>
      </c>
      <c r="BK57" s="123"/>
      <c r="BL57" s="253">
        <v>275</v>
      </c>
    </row>
    <row r="58" spans="1:64" ht="8.1" customHeight="1">
      <c r="A58" s="124"/>
      <c r="B58" s="55"/>
      <c r="C58" s="125"/>
      <c r="D58" s="124"/>
      <c r="E58" s="125"/>
    </row>
    <row r="59" spans="1:64" ht="32.1" customHeight="1">
      <c r="A59" s="255" t="s">
        <v>90</v>
      </c>
      <c r="B59" s="122"/>
      <c r="C59" s="253">
        <v>77</v>
      </c>
      <c r="D59" s="253">
        <v>6</v>
      </c>
      <c r="E59" s="253">
        <v>41</v>
      </c>
      <c r="F59" s="253">
        <v>6</v>
      </c>
      <c r="G59" s="253">
        <v>182</v>
      </c>
      <c r="H59" s="253">
        <v>223</v>
      </c>
      <c r="I59" s="253">
        <v>13</v>
      </c>
      <c r="J59" s="253">
        <v>20</v>
      </c>
      <c r="K59" s="253">
        <v>1</v>
      </c>
      <c r="L59" s="253">
        <v>176</v>
      </c>
      <c r="M59" s="253">
        <v>2</v>
      </c>
      <c r="N59" s="253">
        <v>9</v>
      </c>
      <c r="O59" s="253">
        <v>6</v>
      </c>
      <c r="P59" s="253">
        <v>120</v>
      </c>
      <c r="Q59" s="253">
        <v>21</v>
      </c>
      <c r="R59" s="253">
        <v>157</v>
      </c>
      <c r="S59" s="253">
        <v>5</v>
      </c>
      <c r="T59" s="253">
        <v>1</v>
      </c>
      <c r="U59" s="253">
        <v>3</v>
      </c>
      <c r="V59" s="253">
        <v>2</v>
      </c>
      <c r="W59" s="253">
        <v>2</v>
      </c>
      <c r="X59" s="253">
        <v>1</v>
      </c>
      <c r="Y59" s="253">
        <v>1</v>
      </c>
      <c r="Z59" s="253">
        <v>4</v>
      </c>
      <c r="AA59" s="253">
        <v>9</v>
      </c>
      <c r="AB59" s="253">
        <v>1</v>
      </c>
      <c r="AC59" s="253">
        <v>536</v>
      </c>
      <c r="AD59" s="253">
        <v>93</v>
      </c>
      <c r="AE59" s="253">
        <v>158</v>
      </c>
      <c r="AF59" s="253">
        <v>352</v>
      </c>
      <c r="AG59" s="253">
        <v>169</v>
      </c>
      <c r="AH59" s="253">
        <v>429</v>
      </c>
      <c r="AI59" s="253">
        <v>1551</v>
      </c>
      <c r="AJ59" s="253">
        <v>1</v>
      </c>
      <c r="AK59" s="253">
        <v>421</v>
      </c>
      <c r="AL59" s="253">
        <v>1</v>
      </c>
      <c r="AM59" s="253">
        <v>9</v>
      </c>
      <c r="AN59" s="253">
        <v>2</v>
      </c>
      <c r="AO59" s="253">
        <v>2</v>
      </c>
      <c r="AP59" s="253">
        <v>42</v>
      </c>
      <c r="AQ59" s="253">
        <v>25</v>
      </c>
      <c r="AR59" s="253">
        <v>2</v>
      </c>
      <c r="AS59" s="253">
        <v>7</v>
      </c>
      <c r="AT59" s="253">
        <v>12</v>
      </c>
      <c r="AU59" s="253">
        <v>473</v>
      </c>
      <c r="AV59" s="253">
        <v>95</v>
      </c>
      <c r="AW59" s="253">
        <v>30</v>
      </c>
      <c r="AX59" s="253">
        <v>117</v>
      </c>
      <c r="AY59" s="253">
        <v>29</v>
      </c>
      <c r="AZ59" s="253">
        <v>147</v>
      </c>
      <c r="BA59" s="253">
        <v>17</v>
      </c>
      <c r="BB59" s="253">
        <v>264</v>
      </c>
      <c r="BC59" s="253">
        <v>27</v>
      </c>
      <c r="BD59" s="253">
        <v>476</v>
      </c>
      <c r="BE59" s="253">
        <v>421</v>
      </c>
      <c r="BF59" s="253">
        <v>55</v>
      </c>
      <c r="BG59" s="253">
        <v>570</v>
      </c>
      <c r="BH59" s="253">
        <v>66</v>
      </c>
      <c r="BI59" s="253">
        <v>132</v>
      </c>
      <c r="BJ59" s="253">
        <v>117</v>
      </c>
      <c r="BK59" s="123"/>
      <c r="BL59" s="253">
        <v>7937</v>
      </c>
    </row>
    <row r="60" spans="1:64">
      <c r="A60" s="55"/>
    </row>
    <row r="61" spans="1:64" ht="20.100000000000001" customHeight="1">
      <c r="A61" s="126" t="s">
        <v>276</v>
      </c>
    </row>
    <row r="62" spans="1:64" ht="20.100000000000001" customHeight="1">
      <c r="A62" s="126" t="s">
        <v>358</v>
      </c>
    </row>
    <row r="63" spans="1:64" ht="20.100000000000001" customHeight="1">
      <c r="A63" s="126" t="s">
        <v>359</v>
      </c>
    </row>
    <row r="64" spans="1:64" ht="20.100000000000001" customHeight="1">
      <c r="A64" s="126" t="s">
        <v>360</v>
      </c>
    </row>
    <row r="65" spans="1:1" ht="20.100000000000001" customHeight="1">
      <c r="A65" s="126" t="s">
        <v>265</v>
      </c>
    </row>
    <row r="66" spans="1:1" ht="20.100000000000001" customHeight="1">
      <c r="A66" s="126" t="s">
        <v>266</v>
      </c>
    </row>
    <row r="67" spans="1:1" ht="20.100000000000001" customHeight="1"/>
  </sheetData>
  <mergeCells count="6">
    <mergeCell ref="A2:BL2"/>
    <mergeCell ref="C5:BJ5"/>
    <mergeCell ref="C42:BJ42"/>
    <mergeCell ref="A5:A6"/>
    <mergeCell ref="BL5:BL6"/>
    <mergeCell ref="A3:BL3"/>
  </mergeCells>
  <printOptions horizontalCentered="1"/>
  <pageMargins left="0.23622047244094491" right="0.23622047244094491" top="0.94488188976377963" bottom="0.35433070866141736" header="0.19685039370078741" footer="0.31496062992125984"/>
  <pageSetup scale="24" firstPageNumber="9" orientation="landscape" useFirstPageNumber="1" r:id="rId1"/>
  <headerFooter scaleWithDoc="0">
    <oddHeader>&amp;L&amp;G&amp;C&amp;G&amp;R&amp;G</oddHeader>
    <oddFooter>&amp;R&amp;"Montserrat,Normal"&amp;8 &amp;10 9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7A6E8-A5B1-410C-84C1-343EBA8361EA}">
  <dimension ref="A1:AC66"/>
  <sheetViews>
    <sheetView view="pageBreakPreview" topLeftCell="A25" zoomScale="55" zoomScaleNormal="100" zoomScaleSheetLayoutView="55" workbookViewId="0">
      <selection activeCell="X63" sqref="X63"/>
    </sheetView>
  </sheetViews>
  <sheetFormatPr baseColWidth="10" defaultRowHeight="15"/>
  <cols>
    <col min="1" max="1" width="58.85546875" style="54" customWidth="1"/>
    <col min="2" max="2" width="1.7109375" style="54" customWidth="1"/>
    <col min="3" max="12" width="14.28515625" style="54" customWidth="1"/>
    <col min="13" max="13" width="1.7109375" style="54" customWidth="1"/>
    <col min="14" max="14" width="14.28515625" style="54" customWidth="1"/>
    <col min="15" max="15" width="1.7109375" style="54" customWidth="1"/>
    <col min="16" max="25" width="14.28515625" style="54" customWidth="1"/>
    <col min="26" max="26" width="1.7109375" style="54" customWidth="1"/>
    <col min="27" max="27" width="14.28515625" style="54" customWidth="1"/>
    <col min="28" max="28" width="1.7109375" style="54" customWidth="1"/>
    <col min="29" max="29" width="14.28515625" style="54" customWidth="1"/>
    <col min="30" max="16384" width="11.42578125" style="54"/>
  </cols>
  <sheetData>
    <row r="1" spans="1:29">
      <c r="A1" s="53" t="s">
        <v>53</v>
      </c>
    </row>
    <row r="2" spans="1:29" s="144" customFormat="1" ht="24.95" customHeight="1">
      <c r="A2" s="515" t="s">
        <v>367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</row>
    <row r="3" spans="1:29" s="144" customFormat="1" ht="24.95" customHeight="1">
      <c r="A3" s="515" t="str">
        <f>UPPER(CONCATENATE("Septiembre 2023"))</f>
        <v>SEPTIEMBRE 2023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</row>
    <row r="4" spans="1:29">
      <c r="A4" s="55"/>
    </row>
    <row r="5" spans="1:29">
      <c r="A5" s="516" t="s">
        <v>280</v>
      </c>
      <c r="B5" s="517"/>
      <c r="C5" s="516" t="s">
        <v>363</v>
      </c>
      <c r="D5" s="516"/>
      <c r="E5" s="516"/>
      <c r="F5" s="516"/>
      <c r="G5" s="516"/>
      <c r="H5" s="516"/>
      <c r="I5" s="516"/>
      <c r="J5" s="516"/>
      <c r="K5" s="516"/>
      <c r="L5" s="516"/>
      <c r="M5" s="517"/>
      <c r="N5" s="516" t="s">
        <v>90</v>
      </c>
      <c r="O5" s="517"/>
      <c r="P5" s="516" t="s">
        <v>364</v>
      </c>
      <c r="Q5" s="516"/>
      <c r="R5" s="516"/>
      <c r="S5" s="516"/>
      <c r="T5" s="516"/>
      <c r="U5" s="516"/>
      <c r="V5" s="516"/>
      <c r="W5" s="516"/>
      <c r="X5" s="516"/>
      <c r="Y5" s="516"/>
      <c r="Z5" s="517"/>
      <c r="AA5" s="516" t="s">
        <v>90</v>
      </c>
      <c r="AB5" s="517"/>
      <c r="AC5" s="516" t="s">
        <v>365</v>
      </c>
    </row>
    <row r="6" spans="1:29">
      <c r="A6" s="516"/>
      <c r="B6" s="517"/>
      <c r="C6" s="516" t="s">
        <v>269</v>
      </c>
      <c r="D6" s="516"/>
      <c r="E6" s="516"/>
      <c r="F6" s="516"/>
      <c r="G6" s="516"/>
      <c r="H6" s="518" t="s">
        <v>270</v>
      </c>
      <c r="I6" s="516"/>
      <c r="J6" s="516"/>
      <c r="K6" s="516"/>
      <c r="L6" s="516"/>
      <c r="M6" s="517"/>
      <c r="N6" s="516"/>
      <c r="O6" s="517"/>
      <c r="P6" s="516" t="s">
        <v>269</v>
      </c>
      <c r="Q6" s="516"/>
      <c r="R6" s="516"/>
      <c r="S6" s="516"/>
      <c r="T6" s="516"/>
      <c r="U6" s="516" t="s">
        <v>270</v>
      </c>
      <c r="V6" s="516"/>
      <c r="W6" s="516"/>
      <c r="X6" s="516"/>
      <c r="Y6" s="516"/>
      <c r="Z6" s="517"/>
      <c r="AA6" s="516"/>
      <c r="AB6" s="517"/>
      <c r="AC6" s="516"/>
    </row>
    <row r="7" spans="1:29" ht="27.75" customHeight="1">
      <c r="A7" s="516"/>
      <c r="B7" s="517"/>
      <c r="C7" s="516" t="s">
        <v>278</v>
      </c>
      <c r="D7" s="516"/>
      <c r="E7" s="516" t="s">
        <v>279</v>
      </c>
      <c r="F7" s="516"/>
      <c r="G7" s="516" t="s">
        <v>193</v>
      </c>
      <c r="H7" s="518" t="s">
        <v>278</v>
      </c>
      <c r="I7" s="516"/>
      <c r="J7" s="516" t="s">
        <v>279</v>
      </c>
      <c r="K7" s="516"/>
      <c r="L7" s="516" t="s">
        <v>193</v>
      </c>
      <c r="M7" s="517"/>
      <c r="N7" s="516"/>
      <c r="O7" s="517"/>
      <c r="P7" s="516" t="s">
        <v>278</v>
      </c>
      <c r="Q7" s="516"/>
      <c r="R7" s="516" t="s">
        <v>279</v>
      </c>
      <c r="S7" s="516"/>
      <c r="T7" s="516" t="s">
        <v>193</v>
      </c>
      <c r="U7" s="516" t="s">
        <v>278</v>
      </c>
      <c r="V7" s="516"/>
      <c r="W7" s="516" t="s">
        <v>279</v>
      </c>
      <c r="X7" s="516"/>
      <c r="Y7" s="516" t="s">
        <v>193</v>
      </c>
      <c r="Z7" s="517"/>
      <c r="AA7" s="516"/>
      <c r="AB7" s="517"/>
      <c r="AC7" s="516"/>
    </row>
    <row r="8" spans="1:29">
      <c r="A8" s="516"/>
      <c r="B8" s="517"/>
      <c r="C8" s="63" t="s">
        <v>272</v>
      </c>
      <c r="D8" s="63" t="s">
        <v>273</v>
      </c>
      <c r="E8" s="63" t="s">
        <v>272</v>
      </c>
      <c r="F8" s="63" t="s">
        <v>273</v>
      </c>
      <c r="G8" s="516"/>
      <c r="H8" s="135" t="s">
        <v>272</v>
      </c>
      <c r="I8" s="63" t="s">
        <v>273</v>
      </c>
      <c r="J8" s="63" t="s">
        <v>272</v>
      </c>
      <c r="K8" s="63" t="s">
        <v>273</v>
      </c>
      <c r="L8" s="516"/>
      <c r="M8" s="517"/>
      <c r="N8" s="516"/>
      <c r="O8" s="517"/>
      <c r="P8" s="63" t="s">
        <v>272</v>
      </c>
      <c r="Q8" s="63" t="s">
        <v>273</v>
      </c>
      <c r="R8" s="63" t="s">
        <v>272</v>
      </c>
      <c r="S8" s="63" t="s">
        <v>273</v>
      </c>
      <c r="T8" s="516"/>
      <c r="U8" s="63" t="s">
        <v>272</v>
      </c>
      <c r="V8" s="63" t="s">
        <v>273</v>
      </c>
      <c r="W8" s="63" t="s">
        <v>272</v>
      </c>
      <c r="X8" s="63" t="s">
        <v>273</v>
      </c>
      <c r="Y8" s="516"/>
      <c r="Z8" s="517"/>
      <c r="AA8" s="516"/>
      <c r="AB8" s="517"/>
      <c r="AC8" s="516"/>
    </row>
    <row r="9" spans="1:29" ht="8.1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29" ht="24.95" customHeight="1">
      <c r="A10" s="102" t="s">
        <v>55</v>
      </c>
      <c r="B10" s="129"/>
      <c r="C10" s="130">
        <v>11</v>
      </c>
      <c r="D10" s="130">
        <v>2</v>
      </c>
      <c r="E10" s="130">
        <v>19</v>
      </c>
      <c r="F10" s="130">
        <v>1</v>
      </c>
      <c r="G10" s="131">
        <v>33</v>
      </c>
      <c r="H10" s="130"/>
      <c r="I10" s="130"/>
      <c r="J10" s="130"/>
      <c r="K10" s="130"/>
      <c r="L10" s="131">
        <v>0</v>
      </c>
      <c r="M10" s="129"/>
      <c r="N10" s="131">
        <v>33</v>
      </c>
      <c r="O10" s="129"/>
      <c r="P10" s="130"/>
      <c r="Q10" s="130"/>
      <c r="R10" s="130">
        <v>5</v>
      </c>
      <c r="S10" s="130"/>
      <c r="T10" s="131">
        <v>5</v>
      </c>
      <c r="U10" s="130"/>
      <c r="V10" s="130"/>
      <c r="W10" s="130"/>
      <c r="X10" s="130"/>
      <c r="Y10" s="131">
        <v>0</v>
      </c>
      <c r="Z10" s="129"/>
      <c r="AA10" s="131">
        <v>5</v>
      </c>
      <c r="AB10" s="129"/>
      <c r="AC10" s="131">
        <v>38</v>
      </c>
    </row>
    <row r="11" spans="1:29" ht="24.95" customHeight="1">
      <c r="A11" s="102" t="s">
        <v>56</v>
      </c>
      <c r="B11" s="129"/>
      <c r="C11" s="130">
        <v>216</v>
      </c>
      <c r="D11" s="130">
        <v>40</v>
      </c>
      <c r="E11" s="130">
        <v>141</v>
      </c>
      <c r="F11" s="130">
        <v>33</v>
      </c>
      <c r="G11" s="131">
        <v>430</v>
      </c>
      <c r="H11" s="130">
        <v>57</v>
      </c>
      <c r="I11" s="130">
        <v>11</v>
      </c>
      <c r="J11" s="130">
        <v>60</v>
      </c>
      <c r="K11" s="130"/>
      <c r="L11" s="131">
        <v>128</v>
      </c>
      <c r="M11" s="129"/>
      <c r="N11" s="131">
        <v>558</v>
      </c>
      <c r="O11" s="129"/>
      <c r="P11" s="130">
        <v>4</v>
      </c>
      <c r="Q11" s="130">
        <v>3</v>
      </c>
      <c r="R11" s="130">
        <v>1</v>
      </c>
      <c r="S11" s="130"/>
      <c r="T11" s="131">
        <v>8</v>
      </c>
      <c r="U11" s="130">
        <v>2</v>
      </c>
      <c r="V11" s="130"/>
      <c r="W11" s="130"/>
      <c r="X11" s="130"/>
      <c r="Y11" s="131">
        <v>2</v>
      </c>
      <c r="Z11" s="129"/>
      <c r="AA11" s="131">
        <v>10</v>
      </c>
      <c r="AB11" s="129"/>
      <c r="AC11" s="131">
        <v>568</v>
      </c>
    </row>
    <row r="12" spans="1:29" ht="24.95" customHeight="1">
      <c r="A12" s="102" t="s">
        <v>57</v>
      </c>
      <c r="B12" s="129"/>
      <c r="C12" s="130">
        <v>26</v>
      </c>
      <c r="D12" s="130">
        <v>5</v>
      </c>
      <c r="E12" s="130">
        <v>44</v>
      </c>
      <c r="F12" s="130">
        <v>1</v>
      </c>
      <c r="G12" s="131">
        <v>76</v>
      </c>
      <c r="H12" s="130">
        <v>4</v>
      </c>
      <c r="I12" s="130">
        <v>1</v>
      </c>
      <c r="J12" s="130">
        <v>5</v>
      </c>
      <c r="K12" s="130">
        <v>1</v>
      </c>
      <c r="L12" s="131">
        <v>11</v>
      </c>
      <c r="M12" s="129"/>
      <c r="N12" s="131">
        <v>87</v>
      </c>
      <c r="O12" s="129"/>
      <c r="P12" s="130">
        <v>2</v>
      </c>
      <c r="Q12" s="130"/>
      <c r="R12" s="130">
        <v>2</v>
      </c>
      <c r="S12" s="130"/>
      <c r="T12" s="131">
        <v>4</v>
      </c>
      <c r="U12" s="130"/>
      <c r="V12" s="130"/>
      <c r="W12" s="130"/>
      <c r="X12" s="130"/>
      <c r="Y12" s="131">
        <v>0</v>
      </c>
      <c r="Z12" s="129"/>
      <c r="AA12" s="131">
        <v>4</v>
      </c>
      <c r="AB12" s="129"/>
      <c r="AC12" s="131">
        <v>91</v>
      </c>
    </row>
    <row r="13" spans="1:29" ht="24.95" customHeight="1">
      <c r="A13" s="102" t="s">
        <v>58</v>
      </c>
      <c r="B13" s="129"/>
      <c r="C13" s="130">
        <v>1</v>
      </c>
      <c r="D13" s="130"/>
      <c r="E13" s="130">
        <v>7</v>
      </c>
      <c r="F13" s="130">
        <v>1</v>
      </c>
      <c r="G13" s="131">
        <v>9</v>
      </c>
      <c r="H13" s="130"/>
      <c r="I13" s="130"/>
      <c r="J13" s="130"/>
      <c r="K13" s="130"/>
      <c r="L13" s="131">
        <v>0</v>
      </c>
      <c r="M13" s="129"/>
      <c r="N13" s="131">
        <v>9</v>
      </c>
      <c r="O13" s="129"/>
      <c r="P13" s="130">
        <v>3</v>
      </c>
      <c r="Q13" s="130"/>
      <c r="R13" s="130">
        <v>4</v>
      </c>
      <c r="S13" s="130"/>
      <c r="T13" s="131">
        <v>7</v>
      </c>
      <c r="U13" s="130"/>
      <c r="V13" s="130"/>
      <c r="W13" s="130"/>
      <c r="X13" s="130"/>
      <c r="Y13" s="131">
        <v>0</v>
      </c>
      <c r="Z13" s="129"/>
      <c r="AA13" s="131">
        <v>7</v>
      </c>
      <c r="AB13" s="129"/>
      <c r="AC13" s="131">
        <v>16</v>
      </c>
    </row>
    <row r="14" spans="1:29" ht="24.95" customHeight="1">
      <c r="A14" s="102" t="s">
        <v>61</v>
      </c>
      <c r="B14" s="129"/>
      <c r="C14" s="130">
        <v>44</v>
      </c>
      <c r="D14" s="130">
        <v>5</v>
      </c>
      <c r="E14" s="130">
        <v>50</v>
      </c>
      <c r="F14" s="130">
        <v>5</v>
      </c>
      <c r="G14" s="131">
        <v>104</v>
      </c>
      <c r="H14" s="130"/>
      <c r="I14" s="130"/>
      <c r="J14" s="130"/>
      <c r="K14" s="130">
        <v>1</v>
      </c>
      <c r="L14" s="131">
        <v>1</v>
      </c>
      <c r="M14" s="129"/>
      <c r="N14" s="131">
        <v>105</v>
      </c>
      <c r="O14" s="129"/>
      <c r="P14" s="130"/>
      <c r="Q14" s="130"/>
      <c r="R14" s="130"/>
      <c r="S14" s="130"/>
      <c r="T14" s="131">
        <v>0</v>
      </c>
      <c r="U14" s="130"/>
      <c r="V14" s="130"/>
      <c r="W14" s="130"/>
      <c r="X14" s="130"/>
      <c r="Y14" s="131">
        <v>0</v>
      </c>
      <c r="Z14" s="129"/>
      <c r="AA14" s="131">
        <v>0</v>
      </c>
      <c r="AB14" s="129"/>
      <c r="AC14" s="131">
        <v>105</v>
      </c>
    </row>
    <row r="15" spans="1:29" ht="24.95" customHeight="1">
      <c r="A15" s="102" t="s">
        <v>62</v>
      </c>
      <c r="B15" s="129"/>
      <c r="C15" s="130">
        <v>48</v>
      </c>
      <c r="D15" s="130">
        <v>15</v>
      </c>
      <c r="E15" s="130"/>
      <c r="F15" s="130">
        <v>27</v>
      </c>
      <c r="G15" s="131">
        <v>90</v>
      </c>
      <c r="H15" s="130"/>
      <c r="I15" s="130">
        <v>1</v>
      </c>
      <c r="J15" s="130"/>
      <c r="K15" s="130">
        <v>9</v>
      </c>
      <c r="L15" s="131">
        <v>10</v>
      </c>
      <c r="M15" s="129"/>
      <c r="N15" s="131">
        <v>100</v>
      </c>
      <c r="O15" s="129"/>
      <c r="P15" s="130">
        <v>4</v>
      </c>
      <c r="Q15" s="130"/>
      <c r="R15" s="130">
        <v>24</v>
      </c>
      <c r="S15" s="130"/>
      <c r="T15" s="131">
        <v>28</v>
      </c>
      <c r="U15" s="130"/>
      <c r="V15" s="130"/>
      <c r="W15" s="130">
        <v>3</v>
      </c>
      <c r="X15" s="130"/>
      <c r="Y15" s="131">
        <v>3</v>
      </c>
      <c r="Z15" s="129"/>
      <c r="AA15" s="131">
        <v>31</v>
      </c>
      <c r="AB15" s="129"/>
      <c r="AC15" s="131">
        <v>131</v>
      </c>
    </row>
    <row r="16" spans="1:29" ht="24.95" customHeight="1">
      <c r="A16" s="102" t="s">
        <v>63</v>
      </c>
      <c r="B16" s="129"/>
      <c r="C16" s="130">
        <v>163</v>
      </c>
      <c r="D16" s="130">
        <v>27</v>
      </c>
      <c r="E16" s="130">
        <v>298</v>
      </c>
      <c r="F16" s="130">
        <v>43</v>
      </c>
      <c r="G16" s="131">
        <v>531</v>
      </c>
      <c r="H16" s="130">
        <v>1</v>
      </c>
      <c r="I16" s="130">
        <v>5</v>
      </c>
      <c r="J16" s="130">
        <v>17</v>
      </c>
      <c r="K16" s="130">
        <v>4</v>
      </c>
      <c r="L16" s="131">
        <v>27</v>
      </c>
      <c r="M16" s="129"/>
      <c r="N16" s="131">
        <v>558</v>
      </c>
      <c r="O16" s="129"/>
      <c r="P16" s="130">
        <v>9</v>
      </c>
      <c r="Q16" s="130">
        <v>4</v>
      </c>
      <c r="R16" s="130">
        <v>52</v>
      </c>
      <c r="S16" s="130">
        <v>11</v>
      </c>
      <c r="T16" s="131">
        <v>76</v>
      </c>
      <c r="U16" s="130"/>
      <c r="V16" s="130"/>
      <c r="W16" s="130">
        <v>2</v>
      </c>
      <c r="X16" s="130"/>
      <c r="Y16" s="131">
        <v>2</v>
      </c>
      <c r="Z16" s="129"/>
      <c r="AA16" s="131">
        <v>78</v>
      </c>
      <c r="AB16" s="129"/>
      <c r="AC16" s="131">
        <v>636</v>
      </c>
    </row>
    <row r="17" spans="1:29" ht="24.95" customHeight="1">
      <c r="A17" s="102" t="s">
        <v>59</v>
      </c>
      <c r="B17" s="129"/>
      <c r="C17" s="130">
        <v>9</v>
      </c>
      <c r="D17" s="130">
        <v>6</v>
      </c>
      <c r="E17" s="130">
        <v>14</v>
      </c>
      <c r="F17" s="130">
        <v>13</v>
      </c>
      <c r="G17" s="131">
        <v>42</v>
      </c>
      <c r="H17" s="130"/>
      <c r="I17" s="130"/>
      <c r="J17" s="130"/>
      <c r="K17" s="130"/>
      <c r="L17" s="131">
        <v>0</v>
      </c>
      <c r="M17" s="129"/>
      <c r="N17" s="131">
        <v>42</v>
      </c>
      <c r="O17" s="129"/>
      <c r="P17" s="130"/>
      <c r="Q17" s="130"/>
      <c r="R17" s="130">
        <v>1</v>
      </c>
      <c r="S17" s="130"/>
      <c r="T17" s="131">
        <v>1</v>
      </c>
      <c r="U17" s="130"/>
      <c r="V17" s="130"/>
      <c r="W17" s="130"/>
      <c r="X17" s="130"/>
      <c r="Y17" s="131">
        <v>0</v>
      </c>
      <c r="Z17" s="129"/>
      <c r="AA17" s="131">
        <v>1</v>
      </c>
      <c r="AB17" s="129"/>
      <c r="AC17" s="131">
        <v>43</v>
      </c>
    </row>
    <row r="18" spans="1:29" ht="24.95" customHeight="1">
      <c r="A18" s="102" t="s">
        <v>60</v>
      </c>
      <c r="B18" s="129"/>
      <c r="C18" s="130">
        <v>17</v>
      </c>
      <c r="D18" s="130">
        <v>3</v>
      </c>
      <c r="E18" s="130">
        <v>45</v>
      </c>
      <c r="F18" s="130">
        <v>5</v>
      </c>
      <c r="G18" s="131">
        <v>70</v>
      </c>
      <c r="H18" s="130">
        <v>5</v>
      </c>
      <c r="I18" s="130">
        <v>1</v>
      </c>
      <c r="J18" s="130">
        <v>7</v>
      </c>
      <c r="K18" s="130">
        <v>1</v>
      </c>
      <c r="L18" s="131">
        <v>14</v>
      </c>
      <c r="M18" s="129"/>
      <c r="N18" s="131">
        <v>84</v>
      </c>
      <c r="O18" s="129"/>
      <c r="P18" s="130">
        <v>1</v>
      </c>
      <c r="Q18" s="130"/>
      <c r="R18" s="130">
        <v>4</v>
      </c>
      <c r="S18" s="130"/>
      <c r="T18" s="131">
        <v>5</v>
      </c>
      <c r="U18" s="130"/>
      <c r="V18" s="130"/>
      <c r="W18" s="130">
        <v>1</v>
      </c>
      <c r="X18" s="130"/>
      <c r="Y18" s="131">
        <v>1</v>
      </c>
      <c r="Z18" s="129"/>
      <c r="AA18" s="131">
        <v>6</v>
      </c>
      <c r="AB18" s="129"/>
      <c r="AC18" s="131">
        <v>90</v>
      </c>
    </row>
    <row r="19" spans="1:29" ht="24.95" customHeight="1">
      <c r="A19" s="102" t="s">
        <v>64</v>
      </c>
      <c r="B19" s="129"/>
      <c r="C19" s="130">
        <v>18</v>
      </c>
      <c r="D19" s="130"/>
      <c r="E19" s="130">
        <v>38</v>
      </c>
      <c r="F19" s="130">
        <v>6</v>
      </c>
      <c r="G19" s="131">
        <v>62</v>
      </c>
      <c r="H19" s="130"/>
      <c r="I19" s="130"/>
      <c r="J19" s="130"/>
      <c r="K19" s="130"/>
      <c r="L19" s="131">
        <v>0</v>
      </c>
      <c r="M19" s="129"/>
      <c r="N19" s="131">
        <v>62</v>
      </c>
      <c r="O19" s="129"/>
      <c r="P19" s="130"/>
      <c r="Q19" s="130"/>
      <c r="R19" s="130"/>
      <c r="S19" s="130"/>
      <c r="T19" s="131">
        <v>0</v>
      </c>
      <c r="U19" s="130"/>
      <c r="V19" s="130"/>
      <c r="W19" s="130"/>
      <c r="X19" s="130"/>
      <c r="Y19" s="131">
        <v>0</v>
      </c>
      <c r="Z19" s="129"/>
      <c r="AA19" s="131">
        <v>0</v>
      </c>
      <c r="AB19" s="129"/>
      <c r="AC19" s="131">
        <v>62</v>
      </c>
    </row>
    <row r="20" spans="1:29" ht="24.95" customHeight="1">
      <c r="A20" s="102" t="s">
        <v>69</v>
      </c>
      <c r="B20" s="129"/>
      <c r="C20" s="130">
        <v>28</v>
      </c>
      <c r="D20" s="130">
        <v>2</v>
      </c>
      <c r="E20" s="130">
        <v>116</v>
      </c>
      <c r="F20" s="130">
        <v>8</v>
      </c>
      <c r="G20" s="131">
        <v>154</v>
      </c>
      <c r="H20" s="130">
        <v>1</v>
      </c>
      <c r="I20" s="130"/>
      <c r="J20" s="130">
        <v>1</v>
      </c>
      <c r="K20" s="130"/>
      <c r="L20" s="131">
        <v>2</v>
      </c>
      <c r="M20" s="129"/>
      <c r="N20" s="131">
        <v>156</v>
      </c>
      <c r="O20" s="129"/>
      <c r="P20" s="130">
        <v>19</v>
      </c>
      <c r="Q20" s="130"/>
      <c r="R20" s="130">
        <v>116</v>
      </c>
      <c r="S20" s="130">
        <v>7</v>
      </c>
      <c r="T20" s="131">
        <v>142</v>
      </c>
      <c r="U20" s="130"/>
      <c r="V20" s="130"/>
      <c r="W20" s="130"/>
      <c r="X20" s="130"/>
      <c r="Y20" s="131">
        <v>0</v>
      </c>
      <c r="Z20" s="129"/>
      <c r="AA20" s="131">
        <v>142</v>
      </c>
      <c r="AB20" s="129"/>
      <c r="AC20" s="131">
        <v>298</v>
      </c>
    </row>
    <row r="21" spans="1:29" ht="24.95" customHeight="1">
      <c r="A21" s="102" t="s">
        <v>65</v>
      </c>
      <c r="B21" s="129"/>
      <c r="C21" s="130">
        <v>57</v>
      </c>
      <c r="D21" s="130">
        <v>8</v>
      </c>
      <c r="E21" s="130">
        <v>203</v>
      </c>
      <c r="F21" s="130">
        <v>31</v>
      </c>
      <c r="G21" s="131">
        <v>299</v>
      </c>
      <c r="H21" s="130">
        <v>2</v>
      </c>
      <c r="I21" s="130">
        <v>5</v>
      </c>
      <c r="J21" s="130">
        <v>1</v>
      </c>
      <c r="K21" s="130">
        <v>4</v>
      </c>
      <c r="L21" s="131">
        <v>12</v>
      </c>
      <c r="M21" s="129"/>
      <c r="N21" s="131">
        <v>311</v>
      </c>
      <c r="O21" s="129"/>
      <c r="P21" s="130"/>
      <c r="Q21" s="130"/>
      <c r="R21" s="130"/>
      <c r="S21" s="130"/>
      <c r="T21" s="131">
        <v>0</v>
      </c>
      <c r="U21" s="130"/>
      <c r="V21" s="130"/>
      <c r="W21" s="130"/>
      <c r="X21" s="130"/>
      <c r="Y21" s="131">
        <v>0</v>
      </c>
      <c r="Z21" s="129"/>
      <c r="AA21" s="131">
        <v>0</v>
      </c>
      <c r="AB21" s="129"/>
      <c r="AC21" s="131">
        <v>311</v>
      </c>
    </row>
    <row r="22" spans="1:29" ht="24.95" customHeight="1">
      <c r="A22" s="102" t="s">
        <v>66</v>
      </c>
      <c r="B22" s="129"/>
      <c r="C22" s="130">
        <v>17</v>
      </c>
      <c r="D22" s="130">
        <v>2</v>
      </c>
      <c r="E22" s="130">
        <v>40</v>
      </c>
      <c r="F22" s="130">
        <v>7</v>
      </c>
      <c r="G22" s="131">
        <v>66</v>
      </c>
      <c r="H22" s="130">
        <v>1</v>
      </c>
      <c r="I22" s="130"/>
      <c r="J22" s="130">
        <v>2</v>
      </c>
      <c r="K22" s="130"/>
      <c r="L22" s="131">
        <v>3</v>
      </c>
      <c r="M22" s="129"/>
      <c r="N22" s="131">
        <v>69</v>
      </c>
      <c r="O22" s="129"/>
      <c r="P22" s="130">
        <v>2</v>
      </c>
      <c r="Q22" s="130"/>
      <c r="R22" s="130">
        <v>28</v>
      </c>
      <c r="S22" s="130">
        <v>1</v>
      </c>
      <c r="T22" s="131">
        <v>31</v>
      </c>
      <c r="U22" s="130"/>
      <c r="V22" s="130"/>
      <c r="W22" s="130"/>
      <c r="X22" s="130"/>
      <c r="Y22" s="131">
        <v>0</v>
      </c>
      <c r="Z22" s="129"/>
      <c r="AA22" s="131">
        <v>31</v>
      </c>
      <c r="AB22" s="129"/>
      <c r="AC22" s="131">
        <v>100</v>
      </c>
    </row>
    <row r="23" spans="1:29" ht="24.95" customHeight="1">
      <c r="A23" s="102" t="s">
        <v>67</v>
      </c>
      <c r="B23" s="129"/>
      <c r="C23" s="130">
        <v>13</v>
      </c>
      <c r="D23" s="130">
        <v>5</v>
      </c>
      <c r="E23" s="130">
        <v>59</v>
      </c>
      <c r="F23" s="130">
        <v>17</v>
      </c>
      <c r="G23" s="131">
        <v>94</v>
      </c>
      <c r="H23" s="130"/>
      <c r="I23" s="130"/>
      <c r="J23" s="130">
        <v>1</v>
      </c>
      <c r="K23" s="130"/>
      <c r="L23" s="131">
        <v>1</v>
      </c>
      <c r="M23" s="129"/>
      <c r="N23" s="131">
        <v>95</v>
      </c>
      <c r="O23" s="129"/>
      <c r="P23" s="130">
        <v>3</v>
      </c>
      <c r="Q23" s="130"/>
      <c r="R23" s="130">
        <v>12</v>
      </c>
      <c r="S23" s="130">
        <v>1</v>
      </c>
      <c r="T23" s="131">
        <v>16</v>
      </c>
      <c r="U23" s="130"/>
      <c r="V23" s="130"/>
      <c r="W23" s="130"/>
      <c r="X23" s="130"/>
      <c r="Y23" s="131">
        <v>0</v>
      </c>
      <c r="Z23" s="129"/>
      <c r="AA23" s="131">
        <v>16</v>
      </c>
      <c r="AB23" s="129"/>
      <c r="AC23" s="131">
        <v>111</v>
      </c>
    </row>
    <row r="24" spans="1:29" ht="24.95" customHeight="1">
      <c r="A24" s="102" t="s">
        <v>68</v>
      </c>
      <c r="B24" s="129"/>
      <c r="C24" s="130">
        <v>117</v>
      </c>
      <c r="D24" s="130">
        <v>8</v>
      </c>
      <c r="E24" s="130">
        <v>24</v>
      </c>
      <c r="F24" s="130">
        <v>17</v>
      </c>
      <c r="G24" s="131">
        <v>166</v>
      </c>
      <c r="H24" s="130">
        <v>58</v>
      </c>
      <c r="I24" s="130">
        <v>2</v>
      </c>
      <c r="J24" s="130">
        <v>36</v>
      </c>
      <c r="K24" s="130">
        <v>2</v>
      </c>
      <c r="L24" s="131">
        <v>98</v>
      </c>
      <c r="M24" s="129"/>
      <c r="N24" s="131">
        <v>264</v>
      </c>
      <c r="O24" s="129"/>
      <c r="P24" s="130">
        <v>14</v>
      </c>
      <c r="Q24" s="130"/>
      <c r="R24" s="130">
        <v>1</v>
      </c>
      <c r="S24" s="130"/>
      <c r="T24" s="131">
        <v>15</v>
      </c>
      <c r="U24" s="130"/>
      <c r="V24" s="130"/>
      <c r="W24" s="130"/>
      <c r="X24" s="130"/>
      <c r="Y24" s="131">
        <v>0</v>
      </c>
      <c r="Z24" s="129"/>
      <c r="AA24" s="131">
        <v>15</v>
      </c>
      <c r="AB24" s="129"/>
      <c r="AC24" s="131">
        <v>279</v>
      </c>
    </row>
    <row r="25" spans="1:29" ht="24.95" customHeight="1">
      <c r="A25" s="102" t="s">
        <v>70</v>
      </c>
      <c r="B25" s="129"/>
      <c r="C25" s="130">
        <v>54</v>
      </c>
      <c r="D25" s="130">
        <v>22</v>
      </c>
      <c r="E25" s="130">
        <v>133</v>
      </c>
      <c r="F25" s="130">
        <v>23</v>
      </c>
      <c r="G25" s="131">
        <v>232</v>
      </c>
      <c r="H25" s="130">
        <v>14</v>
      </c>
      <c r="I25" s="130">
        <v>4</v>
      </c>
      <c r="J25" s="130">
        <v>16</v>
      </c>
      <c r="K25" s="130">
        <v>3</v>
      </c>
      <c r="L25" s="131">
        <v>37</v>
      </c>
      <c r="M25" s="129"/>
      <c r="N25" s="131">
        <v>269</v>
      </c>
      <c r="O25" s="129"/>
      <c r="P25" s="130">
        <v>12</v>
      </c>
      <c r="Q25" s="130">
        <v>1</v>
      </c>
      <c r="R25" s="130">
        <v>30</v>
      </c>
      <c r="S25" s="130"/>
      <c r="T25" s="131">
        <v>43</v>
      </c>
      <c r="U25" s="130">
        <v>1</v>
      </c>
      <c r="V25" s="130"/>
      <c r="W25" s="130">
        <v>4</v>
      </c>
      <c r="X25" s="130"/>
      <c r="Y25" s="131">
        <v>5</v>
      </c>
      <c r="Z25" s="129"/>
      <c r="AA25" s="131">
        <v>48</v>
      </c>
      <c r="AB25" s="129"/>
      <c r="AC25" s="131">
        <v>317</v>
      </c>
    </row>
    <row r="26" spans="1:29" ht="24.95" customHeight="1">
      <c r="A26" s="102" t="s">
        <v>71</v>
      </c>
      <c r="B26" s="129"/>
      <c r="C26" s="130">
        <v>12</v>
      </c>
      <c r="D26" s="130"/>
      <c r="E26" s="130">
        <v>29</v>
      </c>
      <c r="F26" s="130"/>
      <c r="G26" s="131">
        <v>41</v>
      </c>
      <c r="H26" s="130"/>
      <c r="I26" s="130"/>
      <c r="J26" s="130"/>
      <c r="K26" s="130"/>
      <c r="L26" s="131">
        <v>0</v>
      </c>
      <c r="M26" s="129"/>
      <c r="N26" s="131">
        <v>41</v>
      </c>
      <c r="O26" s="129"/>
      <c r="P26" s="130"/>
      <c r="Q26" s="130"/>
      <c r="R26" s="130"/>
      <c r="S26" s="130">
        <v>2</v>
      </c>
      <c r="T26" s="131">
        <v>2</v>
      </c>
      <c r="U26" s="130"/>
      <c r="V26" s="130"/>
      <c r="W26" s="130"/>
      <c r="X26" s="130"/>
      <c r="Y26" s="131">
        <v>0</v>
      </c>
      <c r="Z26" s="129"/>
      <c r="AA26" s="131">
        <v>2</v>
      </c>
      <c r="AB26" s="129"/>
      <c r="AC26" s="131">
        <v>43</v>
      </c>
    </row>
    <row r="27" spans="1:29" ht="24.95" customHeight="1">
      <c r="A27" s="102" t="s">
        <v>72</v>
      </c>
      <c r="B27" s="129"/>
      <c r="C27" s="130">
        <v>7</v>
      </c>
      <c r="D27" s="130">
        <v>4</v>
      </c>
      <c r="E27" s="130">
        <v>27</v>
      </c>
      <c r="F27" s="130">
        <v>5</v>
      </c>
      <c r="G27" s="131">
        <v>43</v>
      </c>
      <c r="H27" s="130"/>
      <c r="I27" s="130"/>
      <c r="J27" s="130"/>
      <c r="K27" s="130"/>
      <c r="L27" s="131">
        <v>0</v>
      </c>
      <c r="M27" s="129"/>
      <c r="N27" s="131">
        <v>43</v>
      </c>
      <c r="O27" s="129"/>
      <c r="P27" s="130">
        <v>4</v>
      </c>
      <c r="Q27" s="130"/>
      <c r="R27" s="130"/>
      <c r="S27" s="130"/>
      <c r="T27" s="131">
        <v>4</v>
      </c>
      <c r="U27" s="130"/>
      <c r="V27" s="130"/>
      <c r="W27" s="130"/>
      <c r="X27" s="130"/>
      <c r="Y27" s="131">
        <v>0</v>
      </c>
      <c r="Z27" s="129"/>
      <c r="AA27" s="131">
        <v>4</v>
      </c>
      <c r="AB27" s="129"/>
      <c r="AC27" s="131">
        <v>47</v>
      </c>
    </row>
    <row r="28" spans="1:29" ht="24.95" customHeight="1">
      <c r="A28" s="102" t="s">
        <v>73</v>
      </c>
      <c r="B28" s="129"/>
      <c r="C28" s="130">
        <v>110</v>
      </c>
      <c r="D28" s="130">
        <v>21</v>
      </c>
      <c r="E28" s="130">
        <v>164</v>
      </c>
      <c r="F28" s="130">
        <v>18</v>
      </c>
      <c r="G28" s="131">
        <v>313</v>
      </c>
      <c r="H28" s="130">
        <v>5</v>
      </c>
      <c r="I28" s="130"/>
      <c r="J28" s="130">
        <v>5</v>
      </c>
      <c r="K28" s="130"/>
      <c r="L28" s="131">
        <v>10</v>
      </c>
      <c r="M28" s="129"/>
      <c r="N28" s="131">
        <v>323</v>
      </c>
      <c r="O28" s="129"/>
      <c r="P28" s="130">
        <v>3</v>
      </c>
      <c r="Q28" s="130">
        <v>3</v>
      </c>
      <c r="R28" s="130">
        <v>28</v>
      </c>
      <c r="S28" s="130">
        <v>3</v>
      </c>
      <c r="T28" s="131">
        <v>37</v>
      </c>
      <c r="U28" s="130"/>
      <c r="V28" s="130"/>
      <c r="W28" s="130"/>
      <c r="X28" s="130"/>
      <c r="Y28" s="131">
        <v>0</v>
      </c>
      <c r="Z28" s="129"/>
      <c r="AA28" s="131">
        <v>37</v>
      </c>
      <c r="AB28" s="129"/>
      <c r="AC28" s="131">
        <v>360</v>
      </c>
    </row>
    <row r="29" spans="1:29" ht="24.95" customHeight="1">
      <c r="A29" s="102" t="s">
        <v>74</v>
      </c>
      <c r="B29" s="129"/>
      <c r="C29" s="130">
        <v>32</v>
      </c>
      <c r="D29" s="130"/>
      <c r="E29" s="130">
        <v>47</v>
      </c>
      <c r="F29" s="130"/>
      <c r="G29" s="131">
        <v>79</v>
      </c>
      <c r="H29" s="130"/>
      <c r="I29" s="130"/>
      <c r="J29" s="130"/>
      <c r="K29" s="130"/>
      <c r="L29" s="131">
        <v>0</v>
      </c>
      <c r="M29" s="129"/>
      <c r="N29" s="131">
        <v>79</v>
      </c>
      <c r="O29" s="129"/>
      <c r="P29" s="130"/>
      <c r="Q29" s="130"/>
      <c r="R29" s="130"/>
      <c r="S29" s="130"/>
      <c r="T29" s="131">
        <v>0</v>
      </c>
      <c r="U29" s="130"/>
      <c r="V29" s="130"/>
      <c r="W29" s="130"/>
      <c r="X29" s="130"/>
      <c r="Y29" s="131">
        <v>0</v>
      </c>
      <c r="Z29" s="129"/>
      <c r="AA29" s="131">
        <v>0</v>
      </c>
      <c r="AB29" s="129"/>
      <c r="AC29" s="131">
        <v>79</v>
      </c>
    </row>
    <row r="30" spans="1:29" ht="24.95" customHeight="1">
      <c r="A30" s="102" t="s">
        <v>75</v>
      </c>
      <c r="B30" s="129"/>
      <c r="C30" s="130">
        <v>97</v>
      </c>
      <c r="D30" s="130">
        <v>19</v>
      </c>
      <c r="E30" s="130">
        <v>85</v>
      </c>
      <c r="F30" s="130">
        <v>15</v>
      </c>
      <c r="G30" s="131">
        <v>216</v>
      </c>
      <c r="H30" s="130">
        <v>2</v>
      </c>
      <c r="I30" s="130">
        <v>1</v>
      </c>
      <c r="J30" s="130">
        <v>1</v>
      </c>
      <c r="K30" s="130"/>
      <c r="L30" s="131">
        <v>4</v>
      </c>
      <c r="M30" s="129"/>
      <c r="N30" s="131">
        <v>220</v>
      </c>
      <c r="O30" s="129"/>
      <c r="P30" s="130">
        <v>21</v>
      </c>
      <c r="Q30" s="130"/>
      <c r="R30" s="130">
        <v>1</v>
      </c>
      <c r="S30" s="130"/>
      <c r="T30" s="131">
        <v>22</v>
      </c>
      <c r="U30" s="130"/>
      <c r="V30" s="130"/>
      <c r="W30" s="130"/>
      <c r="X30" s="130"/>
      <c r="Y30" s="131">
        <v>0</v>
      </c>
      <c r="Z30" s="129"/>
      <c r="AA30" s="131">
        <v>22</v>
      </c>
      <c r="AB30" s="129"/>
      <c r="AC30" s="131">
        <v>242</v>
      </c>
    </row>
    <row r="31" spans="1:29" ht="24.95" customHeight="1">
      <c r="A31" s="102" t="s">
        <v>76</v>
      </c>
      <c r="B31" s="129"/>
      <c r="C31" s="130">
        <v>12</v>
      </c>
      <c r="D31" s="130"/>
      <c r="E31" s="130">
        <v>28</v>
      </c>
      <c r="F31" s="130"/>
      <c r="G31" s="131">
        <v>40</v>
      </c>
      <c r="H31" s="130"/>
      <c r="I31" s="130"/>
      <c r="J31" s="130"/>
      <c r="K31" s="130"/>
      <c r="L31" s="131">
        <v>0</v>
      </c>
      <c r="M31" s="129"/>
      <c r="N31" s="131">
        <v>40</v>
      </c>
      <c r="O31" s="129"/>
      <c r="P31" s="130"/>
      <c r="Q31" s="130"/>
      <c r="R31" s="130">
        <v>7</v>
      </c>
      <c r="S31" s="130">
        <v>2</v>
      </c>
      <c r="T31" s="131">
        <v>9</v>
      </c>
      <c r="U31" s="130"/>
      <c r="V31" s="130"/>
      <c r="W31" s="130"/>
      <c r="X31" s="130"/>
      <c r="Y31" s="131">
        <v>0</v>
      </c>
      <c r="Z31" s="129"/>
      <c r="AA31" s="131">
        <v>9</v>
      </c>
      <c r="AB31" s="129"/>
      <c r="AC31" s="131">
        <v>49</v>
      </c>
    </row>
    <row r="32" spans="1:29" ht="24.95" customHeight="1">
      <c r="A32" s="102" t="s">
        <v>77</v>
      </c>
      <c r="B32" s="129"/>
      <c r="C32" s="130">
        <v>54</v>
      </c>
      <c r="D32" s="130">
        <v>14</v>
      </c>
      <c r="E32" s="130">
        <v>10</v>
      </c>
      <c r="F32" s="130">
        <v>7</v>
      </c>
      <c r="G32" s="131">
        <v>85</v>
      </c>
      <c r="H32" s="130">
        <v>1</v>
      </c>
      <c r="I32" s="130"/>
      <c r="J32" s="130">
        <v>4</v>
      </c>
      <c r="K32" s="130"/>
      <c r="L32" s="131">
        <v>5</v>
      </c>
      <c r="M32" s="129"/>
      <c r="N32" s="131">
        <v>90</v>
      </c>
      <c r="O32" s="129"/>
      <c r="P32" s="130">
        <v>4</v>
      </c>
      <c r="Q32" s="130"/>
      <c r="R32" s="130">
        <v>1</v>
      </c>
      <c r="S32" s="130"/>
      <c r="T32" s="131">
        <v>5</v>
      </c>
      <c r="U32" s="130"/>
      <c r="V32" s="130"/>
      <c r="W32" s="130"/>
      <c r="X32" s="130"/>
      <c r="Y32" s="131">
        <v>0</v>
      </c>
      <c r="Z32" s="129"/>
      <c r="AA32" s="131">
        <v>5</v>
      </c>
      <c r="AB32" s="129"/>
      <c r="AC32" s="131">
        <v>95</v>
      </c>
    </row>
    <row r="33" spans="1:29" ht="24.95" customHeight="1">
      <c r="A33" s="102" t="s">
        <v>78</v>
      </c>
      <c r="B33" s="129"/>
      <c r="C33" s="130">
        <v>90</v>
      </c>
      <c r="D33" s="130">
        <v>24</v>
      </c>
      <c r="E33" s="130">
        <v>133</v>
      </c>
      <c r="F33" s="130">
        <v>17</v>
      </c>
      <c r="G33" s="131">
        <v>264</v>
      </c>
      <c r="H33" s="130">
        <v>3</v>
      </c>
      <c r="I33" s="130">
        <v>1</v>
      </c>
      <c r="J33" s="130">
        <v>10</v>
      </c>
      <c r="K33" s="130">
        <v>1</v>
      </c>
      <c r="L33" s="131">
        <v>15</v>
      </c>
      <c r="M33" s="129"/>
      <c r="N33" s="131">
        <v>279</v>
      </c>
      <c r="O33" s="129"/>
      <c r="P33" s="130">
        <v>16</v>
      </c>
      <c r="Q33" s="130"/>
      <c r="R33" s="130">
        <v>21</v>
      </c>
      <c r="S33" s="130">
        <v>1</v>
      </c>
      <c r="T33" s="131">
        <v>38</v>
      </c>
      <c r="U33" s="130"/>
      <c r="V33" s="130"/>
      <c r="W33" s="130"/>
      <c r="X33" s="130"/>
      <c r="Y33" s="131">
        <v>0</v>
      </c>
      <c r="Z33" s="129"/>
      <c r="AA33" s="131">
        <v>38</v>
      </c>
      <c r="AB33" s="129"/>
      <c r="AC33" s="131">
        <v>317</v>
      </c>
    </row>
    <row r="34" spans="1:29" ht="24.95" customHeight="1">
      <c r="A34" s="102" t="s">
        <v>79</v>
      </c>
      <c r="B34" s="129"/>
      <c r="C34" s="130">
        <v>20</v>
      </c>
      <c r="D34" s="130">
        <v>1</v>
      </c>
      <c r="E34" s="130">
        <v>94</v>
      </c>
      <c r="F34" s="130">
        <v>1</v>
      </c>
      <c r="G34" s="131">
        <v>116</v>
      </c>
      <c r="H34" s="130">
        <v>1</v>
      </c>
      <c r="I34" s="130"/>
      <c r="J34" s="130">
        <v>3</v>
      </c>
      <c r="K34" s="130"/>
      <c r="L34" s="131">
        <v>4</v>
      </c>
      <c r="M34" s="129"/>
      <c r="N34" s="131">
        <v>120</v>
      </c>
      <c r="O34" s="129"/>
      <c r="P34" s="130">
        <v>10</v>
      </c>
      <c r="Q34" s="130"/>
      <c r="R34" s="130"/>
      <c r="S34" s="130"/>
      <c r="T34" s="131">
        <v>10</v>
      </c>
      <c r="U34" s="130"/>
      <c r="V34" s="130"/>
      <c r="W34" s="130"/>
      <c r="X34" s="130"/>
      <c r="Y34" s="131">
        <v>0</v>
      </c>
      <c r="Z34" s="129"/>
      <c r="AA34" s="131">
        <v>10</v>
      </c>
      <c r="AB34" s="129"/>
      <c r="AC34" s="131">
        <v>130</v>
      </c>
    </row>
    <row r="35" spans="1:29" ht="24.95" customHeight="1">
      <c r="A35" s="102" t="s">
        <v>80</v>
      </c>
      <c r="B35" s="129"/>
      <c r="C35" s="130">
        <v>62</v>
      </c>
      <c r="D35" s="130">
        <v>13</v>
      </c>
      <c r="E35" s="130">
        <v>121</v>
      </c>
      <c r="F35" s="130">
        <v>20</v>
      </c>
      <c r="G35" s="131">
        <v>216</v>
      </c>
      <c r="H35" s="130"/>
      <c r="I35" s="130"/>
      <c r="J35" s="130">
        <v>4</v>
      </c>
      <c r="K35" s="130">
        <v>2</v>
      </c>
      <c r="L35" s="131">
        <v>6</v>
      </c>
      <c r="M35" s="129"/>
      <c r="N35" s="131">
        <v>222</v>
      </c>
      <c r="O35" s="129"/>
      <c r="P35" s="130">
        <v>33</v>
      </c>
      <c r="Q35" s="130"/>
      <c r="R35" s="130">
        <v>29</v>
      </c>
      <c r="S35" s="130">
        <v>2</v>
      </c>
      <c r="T35" s="131">
        <v>64</v>
      </c>
      <c r="U35" s="130"/>
      <c r="V35" s="130"/>
      <c r="W35" s="130"/>
      <c r="X35" s="130"/>
      <c r="Y35" s="131">
        <v>0</v>
      </c>
      <c r="Z35" s="129"/>
      <c r="AA35" s="131">
        <v>64</v>
      </c>
      <c r="AB35" s="129"/>
      <c r="AC35" s="131">
        <v>286</v>
      </c>
    </row>
    <row r="36" spans="1:29" ht="24.95" customHeight="1">
      <c r="A36" s="102" t="s">
        <v>81</v>
      </c>
      <c r="B36" s="129"/>
      <c r="C36" s="130">
        <v>14</v>
      </c>
      <c r="D36" s="130"/>
      <c r="E36" s="130">
        <v>50</v>
      </c>
      <c r="F36" s="130">
        <v>2</v>
      </c>
      <c r="G36" s="131">
        <v>66</v>
      </c>
      <c r="H36" s="130"/>
      <c r="I36" s="130"/>
      <c r="J36" s="130"/>
      <c r="K36" s="130"/>
      <c r="L36" s="131">
        <v>0</v>
      </c>
      <c r="M36" s="129"/>
      <c r="N36" s="131">
        <v>66</v>
      </c>
      <c r="O36" s="129"/>
      <c r="P36" s="130"/>
      <c r="Q36" s="130"/>
      <c r="R36" s="130"/>
      <c r="S36" s="130"/>
      <c r="T36" s="131">
        <v>0</v>
      </c>
      <c r="U36" s="130"/>
      <c r="V36" s="130"/>
      <c r="W36" s="130"/>
      <c r="X36" s="130"/>
      <c r="Y36" s="131">
        <v>0</v>
      </c>
      <c r="Z36" s="129"/>
      <c r="AA36" s="131">
        <v>0</v>
      </c>
      <c r="AB36" s="129"/>
      <c r="AC36" s="131">
        <v>66</v>
      </c>
    </row>
    <row r="37" spans="1:29" ht="24.95" customHeight="1">
      <c r="A37" s="102" t="s">
        <v>82</v>
      </c>
      <c r="B37" s="129"/>
      <c r="C37" s="130">
        <v>20</v>
      </c>
      <c r="D37" s="130">
        <v>1</v>
      </c>
      <c r="E37" s="130">
        <v>31</v>
      </c>
      <c r="F37" s="130">
        <v>1</v>
      </c>
      <c r="G37" s="131">
        <v>53</v>
      </c>
      <c r="H37" s="130"/>
      <c r="I37" s="130"/>
      <c r="J37" s="130">
        <v>2</v>
      </c>
      <c r="K37" s="130"/>
      <c r="L37" s="131">
        <v>2</v>
      </c>
      <c r="M37" s="129"/>
      <c r="N37" s="131">
        <v>55</v>
      </c>
      <c r="O37" s="129"/>
      <c r="P37" s="130">
        <v>1</v>
      </c>
      <c r="Q37" s="130"/>
      <c r="R37" s="130">
        <v>7</v>
      </c>
      <c r="S37" s="130"/>
      <c r="T37" s="131">
        <v>8</v>
      </c>
      <c r="U37" s="130"/>
      <c r="V37" s="130"/>
      <c r="W37" s="130"/>
      <c r="X37" s="130"/>
      <c r="Y37" s="131">
        <v>0</v>
      </c>
      <c r="Z37" s="129"/>
      <c r="AA37" s="131">
        <v>8</v>
      </c>
      <c r="AB37" s="129"/>
      <c r="AC37" s="131">
        <v>63</v>
      </c>
    </row>
    <row r="38" spans="1:29" ht="24.95" customHeight="1">
      <c r="A38" s="102" t="s">
        <v>83</v>
      </c>
      <c r="B38" s="129"/>
      <c r="C38" s="130">
        <v>22</v>
      </c>
      <c r="D38" s="130">
        <v>11</v>
      </c>
      <c r="E38" s="130">
        <v>16</v>
      </c>
      <c r="F38" s="130">
        <v>1</v>
      </c>
      <c r="G38" s="131">
        <v>50</v>
      </c>
      <c r="H38" s="130">
        <v>2</v>
      </c>
      <c r="I38" s="130"/>
      <c r="J38" s="130">
        <v>3</v>
      </c>
      <c r="K38" s="130"/>
      <c r="L38" s="131">
        <v>5</v>
      </c>
      <c r="M38" s="129"/>
      <c r="N38" s="131">
        <v>55</v>
      </c>
      <c r="O38" s="129"/>
      <c r="P38" s="130"/>
      <c r="Q38" s="130"/>
      <c r="R38" s="130"/>
      <c r="S38" s="130"/>
      <c r="T38" s="131">
        <v>0</v>
      </c>
      <c r="U38" s="130"/>
      <c r="V38" s="130"/>
      <c r="W38" s="130"/>
      <c r="X38" s="130"/>
      <c r="Y38" s="131">
        <v>0</v>
      </c>
      <c r="Z38" s="129"/>
      <c r="AA38" s="131">
        <v>0</v>
      </c>
      <c r="AB38" s="129"/>
      <c r="AC38" s="131">
        <v>55</v>
      </c>
    </row>
    <row r="39" spans="1:29" ht="24.95" customHeight="1">
      <c r="A39" s="102" t="s">
        <v>84</v>
      </c>
      <c r="B39" s="129"/>
      <c r="C39" s="130">
        <v>70</v>
      </c>
      <c r="D39" s="130">
        <v>6</v>
      </c>
      <c r="E39" s="130">
        <v>61</v>
      </c>
      <c r="F39" s="130">
        <v>4</v>
      </c>
      <c r="G39" s="131">
        <v>141</v>
      </c>
      <c r="H39" s="130"/>
      <c r="I39" s="130"/>
      <c r="J39" s="130"/>
      <c r="K39" s="130"/>
      <c r="L39" s="131">
        <v>0</v>
      </c>
      <c r="M39" s="129"/>
      <c r="N39" s="131">
        <v>141</v>
      </c>
      <c r="O39" s="129"/>
      <c r="P39" s="130">
        <v>2</v>
      </c>
      <c r="Q39" s="130"/>
      <c r="R39" s="130"/>
      <c r="S39" s="130"/>
      <c r="T39" s="131">
        <v>2</v>
      </c>
      <c r="U39" s="130">
        <v>1</v>
      </c>
      <c r="V39" s="130"/>
      <c r="W39" s="130"/>
      <c r="X39" s="130"/>
      <c r="Y39" s="131">
        <v>1</v>
      </c>
      <c r="Z39" s="129"/>
      <c r="AA39" s="131">
        <v>3</v>
      </c>
      <c r="AB39" s="129"/>
      <c r="AC39" s="131">
        <v>144</v>
      </c>
    </row>
    <row r="40" spans="1:29" ht="24.95" customHeight="1">
      <c r="A40" s="102" t="s">
        <v>85</v>
      </c>
      <c r="B40" s="129"/>
      <c r="C40" s="130">
        <v>3</v>
      </c>
      <c r="D40" s="130">
        <v>1</v>
      </c>
      <c r="E40" s="130">
        <v>28</v>
      </c>
      <c r="F40" s="130"/>
      <c r="G40" s="131">
        <v>32</v>
      </c>
      <c r="H40" s="130"/>
      <c r="I40" s="130"/>
      <c r="J40" s="130"/>
      <c r="K40" s="130"/>
      <c r="L40" s="131">
        <v>0</v>
      </c>
      <c r="M40" s="129"/>
      <c r="N40" s="131">
        <v>32</v>
      </c>
      <c r="O40" s="129"/>
      <c r="P40" s="130">
        <v>4</v>
      </c>
      <c r="Q40" s="130"/>
      <c r="R40" s="130">
        <v>6</v>
      </c>
      <c r="S40" s="130"/>
      <c r="T40" s="131">
        <v>10</v>
      </c>
      <c r="U40" s="130"/>
      <c r="V40" s="130"/>
      <c r="W40" s="130"/>
      <c r="X40" s="130"/>
      <c r="Y40" s="131">
        <v>0</v>
      </c>
      <c r="Z40" s="129"/>
      <c r="AA40" s="131">
        <v>10</v>
      </c>
      <c r="AB40" s="129"/>
      <c r="AC40" s="131">
        <v>42</v>
      </c>
    </row>
    <row r="41" spans="1:29" ht="24.95" customHeight="1">
      <c r="A41" s="102" t="s">
        <v>86</v>
      </c>
      <c r="B41" s="129"/>
      <c r="C41" s="130">
        <v>8</v>
      </c>
      <c r="D41" s="130"/>
      <c r="E41" s="130">
        <v>23</v>
      </c>
      <c r="F41" s="130">
        <v>4</v>
      </c>
      <c r="G41" s="131">
        <v>35</v>
      </c>
      <c r="H41" s="130">
        <v>9</v>
      </c>
      <c r="I41" s="130"/>
      <c r="J41" s="130">
        <v>5</v>
      </c>
      <c r="K41" s="130"/>
      <c r="L41" s="131">
        <v>14</v>
      </c>
      <c r="M41" s="129"/>
      <c r="N41" s="131">
        <v>49</v>
      </c>
      <c r="O41" s="129"/>
      <c r="P41" s="130">
        <v>7</v>
      </c>
      <c r="Q41" s="130"/>
      <c r="R41" s="130">
        <v>20</v>
      </c>
      <c r="S41" s="130"/>
      <c r="T41" s="131">
        <v>27</v>
      </c>
      <c r="U41" s="130"/>
      <c r="V41" s="130"/>
      <c r="W41" s="130"/>
      <c r="X41" s="130"/>
      <c r="Y41" s="131">
        <v>0</v>
      </c>
      <c r="Z41" s="129"/>
      <c r="AA41" s="131">
        <v>27</v>
      </c>
      <c r="AB41" s="129"/>
      <c r="AC41" s="131">
        <v>76</v>
      </c>
    </row>
    <row r="42" spans="1:29" ht="8.1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</row>
    <row r="43" spans="1:29" ht="24.95" customHeight="1">
      <c r="A43" s="136" t="s">
        <v>193</v>
      </c>
      <c r="B43" s="132"/>
      <c r="C43" s="137">
        <v>1472</v>
      </c>
      <c r="D43" s="138">
        <v>265</v>
      </c>
      <c r="E43" s="137">
        <v>2178</v>
      </c>
      <c r="F43" s="138">
        <v>333</v>
      </c>
      <c r="G43" s="137">
        <v>4248</v>
      </c>
      <c r="H43" s="138">
        <v>166</v>
      </c>
      <c r="I43" s="138">
        <v>32</v>
      </c>
      <c r="J43" s="138">
        <v>183</v>
      </c>
      <c r="K43" s="138">
        <v>28</v>
      </c>
      <c r="L43" s="138">
        <v>409</v>
      </c>
      <c r="M43" s="132"/>
      <c r="N43" s="137">
        <v>4657</v>
      </c>
      <c r="O43" s="55"/>
      <c r="P43" s="138">
        <v>178</v>
      </c>
      <c r="Q43" s="138">
        <v>11</v>
      </c>
      <c r="R43" s="138">
        <v>400</v>
      </c>
      <c r="S43" s="138">
        <v>30</v>
      </c>
      <c r="T43" s="138">
        <v>619</v>
      </c>
      <c r="U43" s="138">
        <v>4</v>
      </c>
      <c r="V43" s="138">
        <v>0</v>
      </c>
      <c r="W43" s="138">
        <v>10</v>
      </c>
      <c r="X43" s="138">
        <v>0</v>
      </c>
      <c r="Y43" s="138">
        <v>14</v>
      </c>
      <c r="Z43" s="132"/>
      <c r="AA43" s="138">
        <v>633</v>
      </c>
      <c r="AB43" s="55"/>
      <c r="AC43" s="137">
        <v>5290</v>
      </c>
    </row>
    <row r="44" spans="1:29" ht="8.1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</row>
    <row r="45" spans="1:29" ht="24.95" customHeight="1">
      <c r="A45" s="102" t="s">
        <v>366</v>
      </c>
      <c r="B45" s="129"/>
      <c r="C45" s="130">
        <v>25</v>
      </c>
      <c r="D45" s="130"/>
      <c r="E45" s="130">
        <v>11</v>
      </c>
      <c r="F45" s="130"/>
      <c r="G45" s="131">
        <v>36</v>
      </c>
      <c r="H45" s="130">
        <v>134</v>
      </c>
      <c r="I45" s="130"/>
      <c r="J45" s="130">
        <v>53</v>
      </c>
      <c r="K45" s="130"/>
      <c r="L45" s="131">
        <v>187</v>
      </c>
      <c r="M45" s="55"/>
      <c r="N45" s="131">
        <v>223</v>
      </c>
      <c r="O45" s="55"/>
      <c r="P45" s="130"/>
      <c r="Q45" s="130"/>
      <c r="R45" s="130"/>
      <c r="S45" s="130"/>
      <c r="T45" s="131">
        <v>0</v>
      </c>
      <c r="U45" s="130"/>
      <c r="V45" s="130"/>
      <c r="W45" s="130"/>
      <c r="X45" s="130"/>
      <c r="Y45" s="131">
        <v>0</v>
      </c>
      <c r="Z45" s="55"/>
      <c r="AA45" s="131">
        <v>0</v>
      </c>
      <c r="AB45" s="55"/>
      <c r="AC45" s="131">
        <v>223</v>
      </c>
    </row>
    <row r="46" spans="1:29" ht="24.95" customHeight="1">
      <c r="A46" s="102" t="s">
        <v>183</v>
      </c>
      <c r="B46" s="129"/>
      <c r="C46" s="130">
        <v>26</v>
      </c>
      <c r="D46" s="130"/>
      <c r="E46" s="130">
        <v>62</v>
      </c>
      <c r="F46" s="130"/>
      <c r="G46" s="131">
        <v>88</v>
      </c>
      <c r="H46" s="130">
        <v>73</v>
      </c>
      <c r="I46" s="130"/>
      <c r="J46" s="130">
        <v>36</v>
      </c>
      <c r="K46" s="130"/>
      <c r="L46" s="131">
        <v>109</v>
      </c>
      <c r="M46" s="55"/>
      <c r="N46" s="131">
        <v>197</v>
      </c>
      <c r="O46" s="55"/>
      <c r="P46" s="130"/>
      <c r="Q46" s="130"/>
      <c r="R46" s="130"/>
      <c r="S46" s="130"/>
      <c r="T46" s="131">
        <v>0</v>
      </c>
      <c r="U46" s="130"/>
      <c r="V46" s="130"/>
      <c r="W46" s="130"/>
      <c r="X46" s="130"/>
      <c r="Y46" s="131">
        <v>0</v>
      </c>
      <c r="Z46" s="55"/>
      <c r="AA46" s="131">
        <v>0</v>
      </c>
      <c r="AB46" s="55"/>
      <c r="AC46" s="131">
        <v>197</v>
      </c>
    </row>
    <row r="47" spans="1:29" ht="24.95" customHeight="1">
      <c r="A47" s="102" t="s">
        <v>184</v>
      </c>
      <c r="B47" s="129"/>
      <c r="C47" s="130">
        <v>6</v>
      </c>
      <c r="D47" s="130"/>
      <c r="E47" s="130">
        <v>8</v>
      </c>
      <c r="F47" s="130"/>
      <c r="G47" s="131">
        <v>14</v>
      </c>
      <c r="H47" s="130">
        <v>8</v>
      </c>
      <c r="I47" s="130"/>
      <c r="J47" s="130">
        <v>21</v>
      </c>
      <c r="K47" s="130"/>
      <c r="L47" s="131">
        <v>29</v>
      </c>
      <c r="M47" s="55"/>
      <c r="N47" s="131">
        <v>43</v>
      </c>
      <c r="O47" s="55"/>
      <c r="P47" s="130"/>
      <c r="Q47" s="130"/>
      <c r="R47" s="130"/>
      <c r="S47" s="130"/>
      <c r="T47" s="131">
        <v>0</v>
      </c>
      <c r="U47" s="130"/>
      <c r="V47" s="130"/>
      <c r="W47" s="130"/>
      <c r="X47" s="130"/>
      <c r="Y47" s="131">
        <v>0</v>
      </c>
      <c r="Z47" s="55"/>
      <c r="AA47" s="131">
        <v>0</v>
      </c>
      <c r="AB47" s="55"/>
      <c r="AC47" s="131">
        <v>43</v>
      </c>
    </row>
    <row r="48" spans="1:29" ht="24.95" customHeight="1">
      <c r="A48" s="102" t="s">
        <v>185</v>
      </c>
      <c r="B48" s="129"/>
      <c r="C48" s="130">
        <v>4</v>
      </c>
      <c r="D48" s="130"/>
      <c r="E48" s="130">
        <v>10</v>
      </c>
      <c r="F48" s="130"/>
      <c r="G48" s="131">
        <v>14</v>
      </c>
      <c r="H48" s="130">
        <v>9</v>
      </c>
      <c r="I48" s="130"/>
      <c r="J48" s="130">
        <v>22</v>
      </c>
      <c r="K48" s="130"/>
      <c r="L48" s="131">
        <v>31</v>
      </c>
      <c r="M48" s="55"/>
      <c r="N48" s="131">
        <v>45</v>
      </c>
      <c r="O48" s="55"/>
      <c r="P48" s="130"/>
      <c r="Q48" s="130"/>
      <c r="R48" s="130"/>
      <c r="S48" s="130"/>
      <c r="T48" s="131">
        <v>0</v>
      </c>
      <c r="U48" s="130"/>
      <c r="V48" s="130"/>
      <c r="W48" s="130"/>
      <c r="X48" s="130"/>
      <c r="Y48" s="131">
        <v>0</v>
      </c>
      <c r="Z48" s="55"/>
      <c r="AA48" s="131">
        <v>0</v>
      </c>
      <c r="AB48" s="55"/>
      <c r="AC48" s="131">
        <v>45</v>
      </c>
    </row>
    <row r="49" spans="1:29" ht="24.95" customHeight="1">
      <c r="A49" s="102" t="s">
        <v>186</v>
      </c>
      <c r="B49" s="129"/>
      <c r="C49" s="130">
        <v>3</v>
      </c>
      <c r="D49" s="130"/>
      <c r="E49" s="130">
        <v>11</v>
      </c>
      <c r="F49" s="130"/>
      <c r="G49" s="131">
        <v>14</v>
      </c>
      <c r="H49" s="130">
        <v>2</v>
      </c>
      <c r="I49" s="130"/>
      <c r="J49" s="130">
        <v>78</v>
      </c>
      <c r="K49" s="130"/>
      <c r="L49" s="131">
        <v>80</v>
      </c>
      <c r="M49" s="55"/>
      <c r="N49" s="131">
        <v>94</v>
      </c>
      <c r="O49" s="55"/>
      <c r="P49" s="130"/>
      <c r="Q49" s="130"/>
      <c r="R49" s="130"/>
      <c r="S49" s="130"/>
      <c r="T49" s="131">
        <v>0</v>
      </c>
      <c r="U49" s="130"/>
      <c r="V49" s="130"/>
      <c r="W49" s="130"/>
      <c r="X49" s="130"/>
      <c r="Y49" s="131">
        <v>0</v>
      </c>
      <c r="Z49" s="55"/>
      <c r="AA49" s="131">
        <v>0</v>
      </c>
      <c r="AB49" s="55"/>
      <c r="AC49" s="131">
        <v>94</v>
      </c>
    </row>
    <row r="50" spans="1:29" ht="24.95" customHeight="1">
      <c r="A50" s="102" t="s">
        <v>187</v>
      </c>
      <c r="B50" s="129"/>
      <c r="C50" s="130"/>
      <c r="D50" s="130"/>
      <c r="E50" s="130"/>
      <c r="F50" s="130"/>
      <c r="G50" s="131">
        <v>0</v>
      </c>
      <c r="H50" s="130"/>
      <c r="I50" s="130"/>
      <c r="J50" s="130"/>
      <c r="K50" s="130"/>
      <c r="L50" s="131">
        <v>0</v>
      </c>
      <c r="M50" s="55"/>
      <c r="N50" s="131">
        <v>0</v>
      </c>
      <c r="O50" s="55"/>
      <c r="P50" s="130"/>
      <c r="Q50" s="130"/>
      <c r="R50" s="130"/>
      <c r="S50" s="130"/>
      <c r="T50" s="131">
        <v>0</v>
      </c>
      <c r="U50" s="130"/>
      <c r="V50" s="130"/>
      <c r="W50" s="130"/>
      <c r="X50" s="130"/>
      <c r="Y50" s="131">
        <v>0</v>
      </c>
      <c r="Z50" s="55"/>
      <c r="AA50" s="131">
        <v>0</v>
      </c>
      <c r="AB50" s="55"/>
      <c r="AC50" s="131">
        <v>0</v>
      </c>
    </row>
    <row r="51" spans="1:29" ht="24.95" customHeight="1">
      <c r="A51" s="102" t="s">
        <v>188</v>
      </c>
      <c r="B51" s="129"/>
      <c r="C51" s="130"/>
      <c r="D51" s="130"/>
      <c r="E51" s="130">
        <v>1</v>
      </c>
      <c r="F51" s="130"/>
      <c r="G51" s="131">
        <v>1</v>
      </c>
      <c r="H51" s="130"/>
      <c r="I51" s="130"/>
      <c r="J51" s="130"/>
      <c r="K51" s="130"/>
      <c r="L51" s="131">
        <v>0</v>
      </c>
      <c r="M51" s="55"/>
      <c r="N51" s="131">
        <v>1</v>
      </c>
      <c r="O51" s="55"/>
      <c r="P51" s="130"/>
      <c r="Q51" s="130"/>
      <c r="R51" s="130"/>
      <c r="S51" s="130"/>
      <c r="T51" s="131">
        <v>0</v>
      </c>
      <c r="U51" s="130"/>
      <c r="V51" s="130"/>
      <c r="W51" s="130"/>
      <c r="X51" s="130"/>
      <c r="Y51" s="131">
        <v>0</v>
      </c>
      <c r="Z51" s="55"/>
      <c r="AA51" s="131">
        <v>0</v>
      </c>
      <c r="AB51" s="55"/>
      <c r="AC51" s="131">
        <v>1</v>
      </c>
    </row>
    <row r="52" spans="1:29" ht="24.95" customHeight="1">
      <c r="A52" s="102" t="s">
        <v>189</v>
      </c>
      <c r="B52" s="129"/>
      <c r="C52" s="130">
        <v>48</v>
      </c>
      <c r="D52" s="130"/>
      <c r="E52" s="130">
        <v>160</v>
      </c>
      <c r="F52" s="130"/>
      <c r="G52" s="131">
        <v>208</v>
      </c>
      <c r="H52" s="130">
        <v>87</v>
      </c>
      <c r="I52" s="130"/>
      <c r="J52" s="130">
        <v>136</v>
      </c>
      <c r="K52" s="130"/>
      <c r="L52" s="131">
        <v>223</v>
      </c>
      <c r="M52" s="55"/>
      <c r="N52" s="131">
        <v>431</v>
      </c>
      <c r="O52" s="55"/>
      <c r="P52" s="130"/>
      <c r="Q52" s="130"/>
      <c r="R52" s="130"/>
      <c r="S52" s="130"/>
      <c r="T52" s="131">
        <v>0</v>
      </c>
      <c r="U52" s="130"/>
      <c r="V52" s="130"/>
      <c r="W52" s="130"/>
      <c r="X52" s="130"/>
      <c r="Y52" s="131">
        <v>0</v>
      </c>
      <c r="Z52" s="55"/>
      <c r="AA52" s="131">
        <v>0</v>
      </c>
      <c r="AB52" s="55"/>
      <c r="AC52" s="131">
        <v>431</v>
      </c>
    </row>
    <row r="53" spans="1:29" ht="24.95" customHeight="1">
      <c r="A53" s="102" t="s">
        <v>190</v>
      </c>
      <c r="B53" s="129"/>
      <c r="C53" s="130">
        <v>2</v>
      </c>
      <c r="D53" s="130"/>
      <c r="E53" s="130">
        <v>6</v>
      </c>
      <c r="F53" s="130"/>
      <c r="G53" s="131">
        <v>8</v>
      </c>
      <c r="H53" s="130">
        <v>9</v>
      </c>
      <c r="I53" s="130"/>
      <c r="J53" s="130">
        <v>10</v>
      </c>
      <c r="K53" s="130"/>
      <c r="L53" s="131">
        <v>19</v>
      </c>
      <c r="M53" s="55"/>
      <c r="N53" s="131">
        <v>27</v>
      </c>
      <c r="O53" s="55"/>
      <c r="P53" s="130"/>
      <c r="Q53" s="130"/>
      <c r="R53" s="130"/>
      <c r="S53" s="130"/>
      <c r="T53" s="131">
        <v>0</v>
      </c>
      <c r="U53" s="130"/>
      <c r="V53" s="130"/>
      <c r="W53" s="130"/>
      <c r="X53" s="130"/>
      <c r="Y53" s="131">
        <v>0</v>
      </c>
      <c r="Z53" s="55"/>
      <c r="AA53" s="131">
        <v>0</v>
      </c>
      <c r="AB53" s="55"/>
      <c r="AC53" s="131">
        <v>27</v>
      </c>
    </row>
    <row r="54" spans="1:29" ht="24.95" customHeight="1">
      <c r="A54" s="102" t="s">
        <v>182</v>
      </c>
      <c r="B54" s="129"/>
      <c r="C54" s="130">
        <v>27</v>
      </c>
      <c r="D54" s="130"/>
      <c r="E54" s="130">
        <v>24</v>
      </c>
      <c r="F54" s="130"/>
      <c r="G54" s="131">
        <v>51</v>
      </c>
      <c r="H54" s="130">
        <v>21</v>
      </c>
      <c r="I54" s="130"/>
      <c r="J54" s="130">
        <v>23</v>
      </c>
      <c r="K54" s="130"/>
      <c r="L54" s="131">
        <v>44</v>
      </c>
      <c r="M54" s="55"/>
      <c r="N54" s="131">
        <v>95</v>
      </c>
      <c r="O54" s="55"/>
      <c r="P54" s="130"/>
      <c r="Q54" s="130"/>
      <c r="R54" s="130"/>
      <c r="S54" s="130"/>
      <c r="T54" s="131">
        <v>0</v>
      </c>
      <c r="U54" s="130"/>
      <c r="V54" s="130"/>
      <c r="W54" s="130"/>
      <c r="X54" s="130"/>
      <c r="Y54" s="131">
        <v>0</v>
      </c>
      <c r="Z54" s="55"/>
      <c r="AA54" s="131">
        <v>0</v>
      </c>
      <c r="AB54" s="55"/>
      <c r="AC54" s="131">
        <v>95</v>
      </c>
    </row>
    <row r="55" spans="1:29" ht="24.95" customHeight="1">
      <c r="A55" s="102" t="s">
        <v>180</v>
      </c>
      <c r="B55" s="129"/>
      <c r="C55" s="130"/>
      <c r="D55" s="130"/>
      <c r="E55" s="130"/>
      <c r="F55" s="130"/>
      <c r="G55" s="131">
        <v>0</v>
      </c>
      <c r="H55" s="130"/>
      <c r="I55" s="130"/>
      <c r="J55" s="130"/>
      <c r="K55" s="130"/>
      <c r="L55" s="131">
        <v>0</v>
      </c>
      <c r="M55" s="55"/>
      <c r="N55" s="131">
        <v>0</v>
      </c>
      <c r="O55" s="55"/>
      <c r="P55" s="130"/>
      <c r="Q55" s="130"/>
      <c r="R55" s="130"/>
      <c r="S55" s="130"/>
      <c r="T55" s="131">
        <v>0</v>
      </c>
      <c r="U55" s="130"/>
      <c r="V55" s="130"/>
      <c r="W55" s="130"/>
      <c r="X55" s="130"/>
      <c r="Y55" s="131">
        <v>0</v>
      </c>
      <c r="Z55" s="55"/>
      <c r="AA55" s="131">
        <v>0</v>
      </c>
      <c r="AB55" s="55"/>
      <c r="AC55" s="131">
        <v>0</v>
      </c>
    </row>
    <row r="56" spans="1:29" ht="24.95" customHeight="1">
      <c r="A56" s="102" t="s">
        <v>179</v>
      </c>
      <c r="B56" s="129"/>
      <c r="C56" s="130">
        <v>20</v>
      </c>
      <c r="D56" s="130"/>
      <c r="E56" s="130">
        <v>167</v>
      </c>
      <c r="F56" s="130"/>
      <c r="G56" s="131">
        <v>187</v>
      </c>
      <c r="H56" s="130">
        <v>78</v>
      </c>
      <c r="I56" s="130"/>
      <c r="J56" s="130">
        <v>189</v>
      </c>
      <c r="K56" s="130"/>
      <c r="L56" s="131">
        <v>267</v>
      </c>
      <c r="M56" s="55"/>
      <c r="N56" s="131">
        <v>454</v>
      </c>
      <c r="O56" s="55"/>
      <c r="P56" s="130"/>
      <c r="Q56" s="130"/>
      <c r="R56" s="130"/>
      <c r="S56" s="130"/>
      <c r="T56" s="131">
        <v>0</v>
      </c>
      <c r="U56" s="130"/>
      <c r="V56" s="130"/>
      <c r="W56" s="130"/>
      <c r="X56" s="130"/>
      <c r="Y56" s="131">
        <v>0</v>
      </c>
      <c r="Z56" s="55"/>
      <c r="AA56" s="131">
        <v>0</v>
      </c>
      <c r="AB56" s="55"/>
      <c r="AC56" s="131">
        <v>454</v>
      </c>
    </row>
    <row r="57" spans="1:29" ht="24.95" customHeight="1">
      <c r="A57" s="102" t="s">
        <v>181</v>
      </c>
      <c r="B57" s="129"/>
      <c r="C57" s="130">
        <v>11</v>
      </c>
      <c r="D57" s="130"/>
      <c r="E57" s="130">
        <v>97</v>
      </c>
      <c r="F57" s="130"/>
      <c r="G57" s="131">
        <v>108</v>
      </c>
      <c r="H57" s="130">
        <v>60</v>
      </c>
      <c r="I57" s="130"/>
      <c r="J57" s="130">
        <v>104</v>
      </c>
      <c r="K57" s="130"/>
      <c r="L57" s="131">
        <v>164</v>
      </c>
      <c r="M57" s="55"/>
      <c r="N57" s="131">
        <v>272</v>
      </c>
      <c r="O57" s="55"/>
      <c r="P57" s="130"/>
      <c r="Q57" s="130"/>
      <c r="R57" s="130"/>
      <c r="S57" s="130"/>
      <c r="T57" s="131">
        <v>0</v>
      </c>
      <c r="U57" s="130"/>
      <c r="V57" s="130"/>
      <c r="W57" s="130"/>
      <c r="X57" s="130"/>
      <c r="Y57" s="131">
        <v>0</v>
      </c>
      <c r="Z57" s="55"/>
      <c r="AA57" s="131">
        <v>0</v>
      </c>
      <c r="AB57" s="55"/>
      <c r="AC57" s="131">
        <v>272</v>
      </c>
    </row>
    <row r="58" spans="1:29" ht="24.95" customHeight="1">
      <c r="A58" s="102" t="s">
        <v>191</v>
      </c>
      <c r="B58" s="129"/>
      <c r="C58" s="130">
        <v>5</v>
      </c>
      <c r="D58" s="130"/>
      <c r="E58" s="130">
        <v>41</v>
      </c>
      <c r="F58" s="130"/>
      <c r="G58" s="131">
        <v>46</v>
      </c>
      <c r="H58" s="130">
        <v>11</v>
      </c>
      <c r="I58" s="130"/>
      <c r="J58" s="130">
        <v>21</v>
      </c>
      <c r="K58" s="130"/>
      <c r="L58" s="131">
        <v>32</v>
      </c>
      <c r="M58" s="55"/>
      <c r="N58" s="131">
        <v>78</v>
      </c>
      <c r="O58" s="55"/>
      <c r="P58" s="130">
        <v>3</v>
      </c>
      <c r="Q58" s="130"/>
      <c r="R58" s="130">
        <v>12</v>
      </c>
      <c r="S58" s="130"/>
      <c r="T58" s="131">
        <v>15</v>
      </c>
      <c r="U58" s="130"/>
      <c r="V58" s="130"/>
      <c r="W58" s="130">
        <v>4</v>
      </c>
      <c r="X58" s="130"/>
      <c r="Y58" s="131">
        <v>4</v>
      </c>
      <c r="Z58" s="55"/>
      <c r="AA58" s="131">
        <v>19</v>
      </c>
      <c r="AB58" s="55"/>
      <c r="AC58" s="131">
        <v>97</v>
      </c>
    </row>
    <row r="59" spans="1:29" ht="8.1" customHeight="1">
      <c r="A59" s="139"/>
      <c r="B59" s="129"/>
      <c r="C59" s="140"/>
      <c r="D59" s="140"/>
      <c r="E59" s="140"/>
      <c r="F59" s="140"/>
      <c r="G59" s="141"/>
      <c r="H59" s="140"/>
      <c r="I59" s="140"/>
      <c r="J59" s="140"/>
      <c r="K59" s="140"/>
      <c r="L59" s="141"/>
      <c r="M59" s="55"/>
      <c r="N59" s="141"/>
      <c r="O59" s="55"/>
      <c r="P59" s="140"/>
      <c r="Q59" s="140"/>
      <c r="R59" s="140"/>
      <c r="S59" s="140"/>
      <c r="T59" s="141"/>
      <c r="U59" s="140"/>
      <c r="V59" s="140"/>
      <c r="W59" s="140"/>
      <c r="X59" s="140"/>
      <c r="Y59" s="141"/>
      <c r="Z59" s="55"/>
      <c r="AA59" s="141"/>
      <c r="AB59" s="55"/>
      <c r="AC59" s="141"/>
    </row>
    <row r="60" spans="1:29" s="69" customFormat="1" ht="24.95" customHeight="1">
      <c r="A60" s="70" t="s">
        <v>193</v>
      </c>
      <c r="B60" s="132"/>
      <c r="C60" s="142">
        <v>177</v>
      </c>
      <c r="D60" s="142">
        <v>0</v>
      </c>
      <c r="E60" s="142">
        <v>598</v>
      </c>
      <c r="F60" s="142">
        <v>0</v>
      </c>
      <c r="G60" s="142">
        <v>775</v>
      </c>
      <c r="H60" s="142">
        <v>492</v>
      </c>
      <c r="I60" s="142">
        <v>0</v>
      </c>
      <c r="J60" s="142">
        <v>693</v>
      </c>
      <c r="K60" s="142">
        <v>0</v>
      </c>
      <c r="L60" s="142">
        <v>1185</v>
      </c>
      <c r="M60" s="68"/>
      <c r="N60" s="143">
        <v>1960</v>
      </c>
      <c r="O60" s="68"/>
      <c r="P60" s="142">
        <v>3</v>
      </c>
      <c r="Q60" s="142">
        <v>0</v>
      </c>
      <c r="R60" s="142">
        <v>12</v>
      </c>
      <c r="S60" s="142">
        <v>0</v>
      </c>
      <c r="T60" s="142">
        <v>15</v>
      </c>
      <c r="U60" s="142">
        <v>0</v>
      </c>
      <c r="V60" s="142">
        <v>0</v>
      </c>
      <c r="W60" s="142">
        <v>4</v>
      </c>
      <c r="X60" s="142">
        <v>0</v>
      </c>
      <c r="Y60" s="142">
        <v>4</v>
      </c>
      <c r="Z60" s="68"/>
      <c r="AA60" s="143">
        <v>19</v>
      </c>
      <c r="AB60" s="68"/>
      <c r="AC60" s="143">
        <v>1979</v>
      </c>
    </row>
    <row r="61" spans="1:29" ht="8.1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</row>
    <row r="62" spans="1:29" ht="24.95" customHeight="1">
      <c r="A62" s="136" t="s">
        <v>90</v>
      </c>
      <c r="B62" s="55"/>
      <c r="C62" s="137">
        <v>1649</v>
      </c>
      <c r="D62" s="138">
        <v>265</v>
      </c>
      <c r="E62" s="137">
        <v>2776</v>
      </c>
      <c r="F62" s="138">
        <v>333</v>
      </c>
      <c r="G62" s="137">
        <v>5023</v>
      </c>
      <c r="H62" s="138">
        <v>658</v>
      </c>
      <c r="I62" s="138">
        <v>32</v>
      </c>
      <c r="J62" s="138">
        <v>876</v>
      </c>
      <c r="K62" s="138">
        <v>28</v>
      </c>
      <c r="L62" s="137">
        <v>1594</v>
      </c>
      <c r="M62" s="132"/>
      <c r="N62" s="137">
        <v>6617</v>
      </c>
      <c r="O62" s="132"/>
      <c r="P62" s="138">
        <v>181</v>
      </c>
      <c r="Q62" s="138">
        <v>11</v>
      </c>
      <c r="R62" s="138">
        <v>412</v>
      </c>
      <c r="S62" s="138">
        <v>30</v>
      </c>
      <c r="T62" s="138">
        <v>634</v>
      </c>
      <c r="U62" s="138">
        <v>4</v>
      </c>
      <c r="V62" s="138">
        <v>0</v>
      </c>
      <c r="W62" s="138">
        <v>14</v>
      </c>
      <c r="X62" s="138">
        <v>0</v>
      </c>
      <c r="Y62" s="138">
        <v>18</v>
      </c>
      <c r="Z62" s="132"/>
      <c r="AA62" s="138">
        <v>652</v>
      </c>
      <c r="AB62" s="132"/>
      <c r="AC62" s="137">
        <v>7269</v>
      </c>
    </row>
    <row r="63" spans="1:29">
      <c r="A63" s="55"/>
    </row>
    <row r="64" spans="1:29" ht="17.100000000000001" customHeight="1">
      <c r="A64" s="134" t="s">
        <v>262</v>
      </c>
    </row>
    <row r="65" spans="1:1" ht="17.100000000000001" customHeight="1">
      <c r="A65" s="134" t="s">
        <v>265</v>
      </c>
    </row>
    <row r="66" spans="1:1" ht="17.100000000000001" customHeight="1">
      <c r="A66" s="134" t="s">
        <v>266</v>
      </c>
    </row>
  </sheetData>
  <mergeCells count="29"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</mergeCells>
  <printOptions horizontalCentered="1"/>
  <pageMargins left="0.23622047244094491" right="0.23622047244094491" top="0.94488188976377963" bottom="0.35433070866141736" header="0.19685039370078741" footer="0.31496062992125984"/>
  <pageSetup scale="33" firstPageNumber="10" orientation="landscape" useFirstPageNumber="1" r:id="rId1"/>
  <headerFooter scaleWithDoc="0">
    <oddHeader>&amp;L&amp;G&amp;C&amp;G&amp;R&amp;G</oddHeader>
    <oddFooter>&amp;R&amp;"Montserrat,Normal"&amp;8 &amp;10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E6871-52D1-462B-A902-64BF337D73B1}">
  <dimension ref="A1:M114"/>
  <sheetViews>
    <sheetView view="pageBreakPreview" topLeftCell="A54" zoomScale="85" zoomScaleNormal="100" zoomScaleSheetLayoutView="85" workbookViewId="0">
      <selection activeCell="R100" sqref="R100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30" customHeight="1">
      <c r="A2" s="500" t="s">
        <v>367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UPPER(CONCATENATE("Septiembre 2023"))</f>
        <v>SEPTIEMBRE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55"/>
    </row>
    <row r="5" spans="1:13">
      <c r="A5" s="76" t="s">
        <v>368</v>
      </c>
      <c r="B5" s="76" t="s">
        <v>90</v>
      </c>
    </row>
    <row r="6" spans="1:13" ht="2.1" customHeight="1">
      <c r="A6" s="76" t="s">
        <v>63</v>
      </c>
      <c r="B6" s="76">
        <v>636</v>
      </c>
    </row>
    <row r="7" spans="1:13" ht="2.1" customHeight="1">
      <c r="A7" s="76" t="s">
        <v>56</v>
      </c>
      <c r="B7" s="76">
        <v>568</v>
      </c>
    </row>
    <row r="8" spans="1:13" ht="2.1" customHeight="1">
      <c r="A8" s="76" t="s">
        <v>179</v>
      </c>
      <c r="B8" s="76">
        <v>454</v>
      </c>
    </row>
    <row r="9" spans="1:13" ht="2.1" customHeight="1">
      <c r="A9" s="76" t="s">
        <v>189</v>
      </c>
      <c r="B9" s="76">
        <v>431</v>
      </c>
    </row>
    <row r="10" spans="1:13" ht="2.1" customHeight="1">
      <c r="A10" s="76" t="s">
        <v>73</v>
      </c>
      <c r="B10" s="76">
        <v>360</v>
      </c>
    </row>
    <row r="11" spans="1:13" ht="2.1" customHeight="1">
      <c r="A11" s="76" t="s">
        <v>70</v>
      </c>
      <c r="B11" s="76">
        <v>317</v>
      </c>
    </row>
    <row r="12" spans="1:13" ht="2.1" customHeight="1">
      <c r="A12" s="76" t="s">
        <v>78</v>
      </c>
      <c r="B12" s="76">
        <v>317</v>
      </c>
    </row>
    <row r="13" spans="1:13" ht="2.1" customHeight="1">
      <c r="A13" s="76" t="s">
        <v>65</v>
      </c>
      <c r="B13" s="76">
        <v>311</v>
      </c>
    </row>
    <row r="14" spans="1:13" ht="2.1" customHeight="1">
      <c r="A14" s="76" t="s">
        <v>69</v>
      </c>
      <c r="B14" s="76">
        <v>298</v>
      </c>
    </row>
    <row r="15" spans="1:13" ht="2.1" customHeight="1">
      <c r="A15" s="76" t="s">
        <v>80</v>
      </c>
      <c r="B15" s="76">
        <v>286</v>
      </c>
    </row>
    <row r="16" spans="1:13" ht="2.1" customHeight="1">
      <c r="A16" s="76" t="s">
        <v>68</v>
      </c>
      <c r="B16" s="76">
        <v>279</v>
      </c>
    </row>
    <row r="17" spans="1:11" ht="2.1" customHeight="1">
      <c r="A17" s="76" t="s">
        <v>181</v>
      </c>
      <c r="B17" s="76">
        <v>272</v>
      </c>
    </row>
    <row r="18" spans="1:11" ht="2.1" customHeight="1">
      <c r="A18" s="76" t="s">
        <v>75</v>
      </c>
      <c r="B18" s="76">
        <v>242</v>
      </c>
    </row>
    <row r="19" spans="1:11" ht="2.1" customHeight="1">
      <c r="A19" s="76" t="s">
        <v>366</v>
      </c>
      <c r="B19" s="76">
        <v>223</v>
      </c>
    </row>
    <row r="20" spans="1:11" ht="2.1" customHeight="1">
      <c r="A20" s="76" t="s">
        <v>183</v>
      </c>
      <c r="B20" s="76">
        <v>197</v>
      </c>
    </row>
    <row r="21" spans="1:11" ht="2.1" customHeight="1">
      <c r="A21" s="76" t="s">
        <v>84</v>
      </c>
      <c r="B21" s="76">
        <v>144</v>
      </c>
    </row>
    <row r="22" spans="1:11" ht="2.1" customHeight="1">
      <c r="A22" s="76" t="s">
        <v>62</v>
      </c>
      <c r="B22" s="76">
        <v>131</v>
      </c>
    </row>
    <row r="23" spans="1:11" ht="2.1" customHeight="1">
      <c r="A23" s="76" t="s">
        <v>79</v>
      </c>
      <c r="B23" s="76">
        <v>130</v>
      </c>
    </row>
    <row r="24" spans="1:11" ht="2.1" customHeight="1">
      <c r="A24" s="76" t="s">
        <v>67</v>
      </c>
      <c r="B24" s="76">
        <v>111</v>
      </c>
    </row>
    <row r="25" spans="1:11" ht="2.1" customHeight="1">
      <c r="A25" s="76" t="s">
        <v>61</v>
      </c>
      <c r="B25" s="76">
        <v>105</v>
      </c>
    </row>
    <row r="26" spans="1:11" ht="2.1" customHeight="1">
      <c r="A26" s="76" t="s">
        <v>66</v>
      </c>
      <c r="B26" s="76">
        <v>100</v>
      </c>
      <c r="J26" s="499" t="s">
        <v>267</v>
      </c>
      <c r="K26" s="498">
        <v>7269</v>
      </c>
    </row>
    <row r="27" spans="1:11" ht="2.1" customHeight="1">
      <c r="A27" s="76" t="s">
        <v>191</v>
      </c>
      <c r="B27" s="76">
        <v>97</v>
      </c>
      <c r="J27" s="499"/>
      <c r="K27" s="498"/>
    </row>
    <row r="28" spans="1:11" ht="2.1" customHeight="1">
      <c r="A28" s="76" t="s">
        <v>182</v>
      </c>
      <c r="B28" s="76">
        <v>95</v>
      </c>
      <c r="J28" s="499"/>
      <c r="K28" s="498"/>
    </row>
    <row r="29" spans="1:11" ht="2.1" customHeight="1">
      <c r="A29" s="76" t="s">
        <v>77</v>
      </c>
      <c r="B29" s="76">
        <v>95</v>
      </c>
      <c r="J29" s="499"/>
      <c r="K29" s="498"/>
    </row>
    <row r="30" spans="1:11" ht="2.1" customHeight="1">
      <c r="A30" s="76" t="s">
        <v>186</v>
      </c>
      <c r="B30" s="76">
        <v>94</v>
      </c>
      <c r="J30" s="499"/>
      <c r="K30" s="498"/>
    </row>
    <row r="31" spans="1:11" ht="2.1" customHeight="1">
      <c r="A31" s="76" t="s">
        <v>57</v>
      </c>
      <c r="B31" s="76">
        <v>91</v>
      </c>
      <c r="J31" s="499"/>
      <c r="K31" s="498"/>
    </row>
    <row r="32" spans="1:11" ht="2.1" customHeight="1">
      <c r="A32" s="76" t="s">
        <v>60</v>
      </c>
      <c r="B32" s="76">
        <v>90</v>
      </c>
      <c r="J32" s="499"/>
      <c r="K32" s="498"/>
    </row>
    <row r="33" spans="1:11" ht="2.1" customHeight="1">
      <c r="A33" s="76" t="s">
        <v>74</v>
      </c>
      <c r="B33" s="76">
        <v>79</v>
      </c>
      <c r="J33" s="499"/>
      <c r="K33" s="498"/>
    </row>
    <row r="34" spans="1:11" ht="2.1" customHeight="1">
      <c r="A34" s="76" t="s">
        <v>86</v>
      </c>
      <c r="B34" s="76">
        <v>76</v>
      </c>
      <c r="J34" s="499"/>
      <c r="K34" s="498"/>
    </row>
    <row r="35" spans="1:11" ht="2.1" customHeight="1">
      <c r="A35" s="76" t="s">
        <v>81</v>
      </c>
      <c r="B35" s="76">
        <v>66</v>
      </c>
      <c r="J35" s="499"/>
      <c r="K35" s="498"/>
    </row>
    <row r="36" spans="1:11" ht="2.1" customHeight="1">
      <c r="A36" s="76" t="s">
        <v>82</v>
      </c>
      <c r="B36" s="76">
        <v>63</v>
      </c>
    </row>
    <row r="37" spans="1:11" ht="2.1" customHeight="1">
      <c r="A37" s="76" t="s">
        <v>64</v>
      </c>
      <c r="B37" s="76">
        <v>62</v>
      </c>
    </row>
    <row r="38" spans="1:11" ht="2.1" customHeight="1">
      <c r="A38" s="76" t="s">
        <v>83</v>
      </c>
      <c r="B38" s="76">
        <v>55</v>
      </c>
    </row>
    <row r="39" spans="1:11" ht="2.1" customHeight="1">
      <c r="A39" s="76" t="s">
        <v>76</v>
      </c>
      <c r="B39" s="76">
        <v>49</v>
      </c>
    </row>
    <row r="40" spans="1:11" ht="2.1" customHeight="1">
      <c r="A40" s="76" t="s">
        <v>72</v>
      </c>
      <c r="B40" s="76">
        <v>47</v>
      </c>
    </row>
    <row r="41" spans="1:11" ht="2.1" customHeight="1">
      <c r="A41" s="76" t="s">
        <v>185</v>
      </c>
      <c r="B41" s="76">
        <v>45</v>
      </c>
    </row>
    <row r="42" spans="1:11" ht="2.1" customHeight="1">
      <c r="A42" s="76" t="s">
        <v>71</v>
      </c>
      <c r="B42" s="76">
        <v>43</v>
      </c>
    </row>
    <row r="43" spans="1:11" ht="2.1" customHeight="1">
      <c r="A43" s="76" t="s">
        <v>59</v>
      </c>
      <c r="B43" s="76">
        <v>43</v>
      </c>
    </row>
    <row r="44" spans="1:11" ht="2.1" customHeight="1">
      <c r="A44" s="76" t="s">
        <v>184</v>
      </c>
      <c r="B44" s="76">
        <v>43</v>
      </c>
    </row>
    <row r="45" spans="1:11" ht="2.1" customHeight="1">
      <c r="A45" s="76" t="s">
        <v>85</v>
      </c>
      <c r="B45" s="76">
        <v>42</v>
      </c>
    </row>
    <row r="46" spans="1:11" ht="2.1" customHeight="1">
      <c r="A46" s="76" t="s">
        <v>55</v>
      </c>
      <c r="B46" s="76">
        <v>38</v>
      </c>
    </row>
    <row r="47" spans="1:11" ht="2.1" customHeight="1">
      <c r="A47" s="76" t="s">
        <v>190</v>
      </c>
      <c r="B47" s="76">
        <v>27</v>
      </c>
    </row>
    <row r="48" spans="1:11" ht="2.1" customHeight="1">
      <c r="A48" s="76" t="s">
        <v>58</v>
      </c>
      <c r="B48" s="76">
        <v>16</v>
      </c>
    </row>
    <row r="49" spans="1:2" ht="2.1" customHeight="1">
      <c r="A49" s="76" t="s">
        <v>188</v>
      </c>
      <c r="B49" s="76">
        <v>1</v>
      </c>
    </row>
    <row r="50" spans="1:2" ht="2.1" customHeight="1">
      <c r="A50" s="76" t="s">
        <v>187</v>
      </c>
      <c r="B50" s="76">
        <v>0</v>
      </c>
    </row>
    <row r="51" spans="1:2" ht="2.1" customHeight="1">
      <c r="A51" s="76" t="s">
        <v>180</v>
      </c>
      <c r="B51" s="76">
        <v>0</v>
      </c>
    </row>
    <row r="52" spans="1:2" ht="2.1" customHeight="1">
      <c r="A52" s="76" t="s">
        <v>274</v>
      </c>
      <c r="B52" s="76">
        <v>0</v>
      </c>
    </row>
    <row r="53" spans="1:2" ht="2.1" customHeight="1">
      <c r="A53" s="76" t="s">
        <v>90</v>
      </c>
      <c r="B53" s="77"/>
    </row>
    <row r="54" spans="1:2" ht="2.1" customHeight="1">
      <c r="A54" s="55"/>
    </row>
    <row r="55" spans="1:2" ht="2.1" customHeight="1">
      <c r="A55" s="67"/>
    </row>
    <row r="56" spans="1:2" ht="2.1" customHeight="1">
      <c r="A56" s="55"/>
    </row>
    <row r="57" spans="1:2" ht="2.1" customHeight="1">
      <c r="A57" s="76" t="s">
        <v>369</v>
      </c>
      <c r="B57" s="76" t="s">
        <v>90</v>
      </c>
    </row>
    <row r="58" spans="1:2" ht="2.1" customHeight="1">
      <c r="A58" s="76" t="s">
        <v>370</v>
      </c>
      <c r="B58" s="77">
        <v>6617</v>
      </c>
    </row>
    <row r="59" spans="1:2" ht="2.1" customHeight="1">
      <c r="A59" s="76" t="s">
        <v>371</v>
      </c>
      <c r="B59" s="76">
        <v>652</v>
      </c>
    </row>
    <row r="60" spans="1:2" ht="2.1" customHeight="1">
      <c r="A60" s="76" t="s">
        <v>90</v>
      </c>
      <c r="B60" s="77"/>
    </row>
    <row r="61" spans="1:2" ht="2.1" customHeight="1">
      <c r="A61" s="55"/>
    </row>
    <row r="62" spans="1:2" ht="2.1" customHeight="1"/>
    <row r="63" spans="1:2" ht="2.1" customHeight="1"/>
    <row r="64" spans="1:2" ht="2.1" customHeight="1"/>
    <row r="65" ht="2.1" customHeight="1"/>
    <row r="66" ht="2.1" customHeight="1"/>
    <row r="67" ht="2.1" customHeight="1"/>
    <row r="68" ht="2.1" customHeight="1"/>
    <row r="69" ht="2.1" customHeight="1"/>
    <row r="70" ht="2.1" customHeight="1"/>
    <row r="71" ht="2.1" customHeight="1"/>
    <row r="72" ht="2.1" customHeight="1"/>
    <row r="73" ht="2.1" customHeight="1"/>
    <row r="74" ht="2.1" customHeight="1"/>
    <row r="75" ht="2.1" customHeight="1"/>
    <row r="76" ht="2.1" customHeight="1"/>
    <row r="77" ht="2.1" customHeight="1"/>
    <row r="78" ht="2.1" customHeight="1"/>
    <row r="79" ht="2.1" customHeight="1"/>
    <row r="80" ht="2.1" customHeight="1"/>
    <row r="81" ht="2.1" customHeight="1"/>
    <row r="82" ht="2.1" customHeight="1"/>
    <row r="83" ht="2.1" customHeight="1"/>
    <row r="84" ht="2.1" customHeight="1"/>
    <row r="97" spans="1:13" ht="15.75">
      <c r="A97" s="520" t="s">
        <v>565</v>
      </c>
      <c r="B97" s="520"/>
      <c r="C97" s="520"/>
      <c r="D97" s="520"/>
      <c r="E97" s="520"/>
      <c r="F97" s="520"/>
      <c r="G97" s="520"/>
      <c r="H97" s="520"/>
      <c r="I97" s="520"/>
      <c r="J97" s="520"/>
      <c r="K97" s="520"/>
      <c r="L97" s="520"/>
      <c r="M97" s="520"/>
    </row>
    <row r="100" spans="1:13" ht="18.75">
      <c r="J100" s="79" t="s">
        <v>267</v>
      </c>
      <c r="K100" s="80">
        <v>7269</v>
      </c>
    </row>
    <row r="102" spans="1:13">
      <c r="A102" s="519">
        <v>0.91030403081579314</v>
      </c>
      <c r="B102" s="519"/>
      <c r="C102" s="519"/>
    </row>
    <row r="107" spans="1:13">
      <c r="A107" s="519">
        <v>8.96959691842069E-2</v>
      </c>
      <c r="B107" s="519"/>
      <c r="C107" s="519"/>
    </row>
    <row r="112" spans="1:13" ht="9" customHeight="1">
      <c r="A112" s="145" t="s">
        <v>262</v>
      </c>
    </row>
    <row r="113" spans="1:1" ht="9" customHeight="1">
      <c r="A113" s="145" t="s">
        <v>265</v>
      </c>
    </row>
    <row r="114" spans="1:1" ht="9" customHeight="1">
      <c r="A114" s="145" t="s">
        <v>266</v>
      </c>
    </row>
  </sheetData>
  <mergeCells count="7">
    <mergeCell ref="A107:C107"/>
    <mergeCell ref="A102:C102"/>
    <mergeCell ref="A3:M3"/>
    <mergeCell ref="A2:M2"/>
    <mergeCell ref="J26:J35"/>
    <mergeCell ref="K26:K35"/>
    <mergeCell ref="A97:M97"/>
  </mergeCells>
  <printOptions horizontalCentered="1"/>
  <pageMargins left="0.23622047244094491" right="0.23622047244094491" top="0.94488188976377963" bottom="0.35433070866141736" header="0.19685039370078741" footer="0.31496062992125984"/>
  <pageSetup scale="78" firstPageNumber="11" orientation="landscape" useFirstPageNumber="1" r:id="rId1"/>
  <headerFooter scaleWithDoc="0">
    <oddHeader>&amp;L&amp;G&amp;C&amp;G&amp;R&amp;G</oddHeader>
    <oddFooter>&amp;R&amp;"Montserrat,Normal"&amp;10 11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82B9E-C147-40DA-9633-A8485CB7558D}">
  <dimension ref="A1:I64"/>
  <sheetViews>
    <sheetView view="pageBreakPreview" topLeftCell="A23" zoomScale="70" zoomScaleNormal="100" zoomScaleSheetLayoutView="70" workbookViewId="0">
      <selection activeCell="M45" sqref="M45"/>
    </sheetView>
  </sheetViews>
  <sheetFormatPr baseColWidth="10" defaultRowHeight="15"/>
  <cols>
    <col min="1" max="1" width="60.7109375" style="54" customWidth="1"/>
    <col min="2" max="2" width="1.7109375" style="54" customWidth="1"/>
    <col min="3" max="7" width="30.7109375" style="54" customWidth="1"/>
    <col min="8" max="8" width="1.7109375" customWidth="1"/>
    <col min="9" max="9" width="20.7109375" style="54" customWidth="1"/>
    <col min="10" max="16384" width="11.42578125" style="54"/>
  </cols>
  <sheetData>
    <row r="1" spans="1:9">
      <c r="A1" s="53" t="s">
        <v>53</v>
      </c>
      <c r="H1" s="54"/>
    </row>
    <row r="2" spans="1:9" ht="20.100000000000001" customHeight="1">
      <c r="A2" s="503" t="s">
        <v>378</v>
      </c>
      <c r="B2" s="503"/>
      <c r="C2" s="503"/>
      <c r="D2" s="503"/>
      <c r="E2" s="503"/>
      <c r="F2" s="503"/>
      <c r="G2" s="503"/>
      <c r="H2" s="503"/>
      <c r="I2" s="503"/>
    </row>
    <row r="3" spans="1:9" ht="20.100000000000001" customHeight="1">
      <c r="A3" s="503" t="str">
        <f>UPPER(CONCATENATE("Septiembre 2023"))</f>
        <v>SEPTIEMBRE 2023</v>
      </c>
      <c r="B3" s="503"/>
      <c r="C3" s="503"/>
      <c r="D3" s="503"/>
      <c r="E3" s="503"/>
      <c r="F3" s="503"/>
      <c r="G3" s="503"/>
      <c r="H3" s="503"/>
      <c r="I3" s="503"/>
    </row>
    <row r="4" spans="1:9">
      <c r="A4" s="55"/>
      <c r="H4" s="54"/>
    </row>
    <row r="5" spans="1:9" ht="15" customHeight="1">
      <c r="A5" s="521" t="s">
        <v>280</v>
      </c>
      <c r="B5" s="510"/>
      <c r="C5" s="521" t="s">
        <v>372</v>
      </c>
      <c r="D5" s="521"/>
      <c r="E5" s="521"/>
      <c r="F5" s="521"/>
      <c r="G5" s="521"/>
      <c r="H5" s="54"/>
      <c r="I5" s="521" t="s">
        <v>90</v>
      </c>
    </row>
    <row r="6" spans="1:9">
      <c r="A6" s="521"/>
      <c r="B6" s="510"/>
      <c r="C6" s="153" t="s">
        <v>373</v>
      </c>
      <c r="D6" s="153" t="s">
        <v>374</v>
      </c>
      <c r="E6" s="153" t="s">
        <v>375</v>
      </c>
      <c r="F6" s="153" t="s">
        <v>376</v>
      </c>
      <c r="G6" s="153" t="s">
        <v>377</v>
      </c>
      <c r="H6" s="54"/>
      <c r="I6" s="521"/>
    </row>
    <row r="7" spans="1:9" ht="8.1" customHeight="1">
      <c r="A7" s="146"/>
      <c r="B7" s="147"/>
      <c r="C7" s="147"/>
      <c r="D7" s="147"/>
      <c r="E7" s="147"/>
      <c r="F7" s="146"/>
      <c r="H7" s="54"/>
    </row>
    <row r="8" spans="1:9" ht="15.75">
      <c r="A8" s="102" t="s">
        <v>55</v>
      </c>
      <c r="B8" s="55"/>
      <c r="C8" s="149">
        <v>33</v>
      </c>
      <c r="D8" s="149">
        <v>14</v>
      </c>
      <c r="E8" s="149">
        <v>8</v>
      </c>
      <c r="F8" s="149">
        <v>6</v>
      </c>
      <c r="G8" s="149">
        <v>2</v>
      </c>
      <c r="H8" s="54"/>
      <c r="I8" s="62">
        <v>63</v>
      </c>
    </row>
    <row r="9" spans="1:9" ht="15.75">
      <c r="A9" s="102" t="s">
        <v>56</v>
      </c>
      <c r="B9" s="55"/>
      <c r="C9" s="149">
        <v>199</v>
      </c>
      <c r="D9" s="149">
        <v>58</v>
      </c>
      <c r="E9" s="149">
        <v>21</v>
      </c>
      <c r="F9" s="149">
        <v>12</v>
      </c>
      <c r="G9" s="149">
        <v>2</v>
      </c>
      <c r="H9" s="54"/>
      <c r="I9" s="62">
        <v>292</v>
      </c>
    </row>
    <row r="10" spans="1:9" ht="15.75">
      <c r="A10" s="102" t="s">
        <v>57</v>
      </c>
      <c r="B10" s="55"/>
      <c r="C10" s="149">
        <v>25</v>
      </c>
      <c r="D10" s="149">
        <v>14</v>
      </c>
      <c r="E10" s="149">
        <v>5</v>
      </c>
      <c r="F10" s="149">
        <v>2</v>
      </c>
      <c r="G10" s="149"/>
      <c r="H10" s="54"/>
      <c r="I10" s="62">
        <v>46</v>
      </c>
    </row>
    <row r="11" spans="1:9" ht="15.75">
      <c r="A11" s="102" t="s">
        <v>58</v>
      </c>
      <c r="B11" s="55"/>
      <c r="C11" s="149">
        <v>29</v>
      </c>
      <c r="D11" s="149">
        <v>12</v>
      </c>
      <c r="E11" s="149">
        <v>6</v>
      </c>
      <c r="F11" s="149">
        <v>1</v>
      </c>
      <c r="G11" s="149">
        <v>2</v>
      </c>
      <c r="H11" s="54"/>
      <c r="I11" s="62">
        <v>50</v>
      </c>
    </row>
    <row r="12" spans="1:9" ht="15.75">
      <c r="A12" s="102" t="s">
        <v>61</v>
      </c>
      <c r="B12" s="55"/>
      <c r="C12" s="149">
        <v>160</v>
      </c>
      <c r="D12" s="149">
        <v>70</v>
      </c>
      <c r="E12" s="149">
        <v>31</v>
      </c>
      <c r="F12" s="149">
        <v>6</v>
      </c>
      <c r="G12" s="149">
        <v>4</v>
      </c>
      <c r="H12" s="54"/>
      <c r="I12" s="62">
        <v>271</v>
      </c>
    </row>
    <row r="13" spans="1:9" ht="15.75">
      <c r="A13" s="102" t="s">
        <v>62</v>
      </c>
      <c r="B13" s="55"/>
      <c r="C13" s="149">
        <v>205</v>
      </c>
      <c r="D13" s="149">
        <v>73</v>
      </c>
      <c r="E13" s="149">
        <v>24</v>
      </c>
      <c r="F13" s="149">
        <v>11</v>
      </c>
      <c r="G13" s="149">
        <v>5</v>
      </c>
      <c r="H13" s="54"/>
      <c r="I13" s="62">
        <v>318</v>
      </c>
    </row>
    <row r="14" spans="1:9" ht="15.75">
      <c r="A14" s="102" t="s">
        <v>63</v>
      </c>
      <c r="B14" s="55"/>
      <c r="C14" s="149">
        <v>761</v>
      </c>
      <c r="D14" s="149">
        <v>249</v>
      </c>
      <c r="E14" s="149">
        <v>113</v>
      </c>
      <c r="F14" s="149">
        <v>29</v>
      </c>
      <c r="G14" s="149">
        <v>23</v>
      </c>
      <c r="H14" s="54"/>
      <c r="I14" s="62">
        <v>1175</v>
      </c>
    </row>
    <row r="15" spans="1:9" ht="15.75">
      <c r="A15" s="102" t="s">
        <v>59</v>
      </c>
      <c r="B15" s="55"/>
      <c r="C15" s="149">
        <v>81</v>
      </c>
      <c r="D15" s="149">
        <v>38</v>
      </c>
      <c r="E15" s="149">
        <v>12</v>
      </c>
      <c r="F15" s="149">
        <v>10</v>
      </c>
      <c r="G15" s="149">
        <v>5</v>
      </c>
      <c r="H15" s="54"/>
      <c r="I15" s="62">
        <v>146</v>
      </c>
    </row>
    <row r="16" spans="1:9" ht="15.75">
      <c r="A16" s="102" t="s">
        <v>60</v>
      </c>
      <c r="B16" s="55"/>
      <c r="C16" s="149">
        <v>36</v>
      </c>
      <c r="D16" s="149">
        <v>12</v>
      </c>
      <c r="E16" s="149">
        <v>5</v>
      </c>
      <c r="F16" s="149">
        <v>3</v>
      </c>
      <c r="G16" s="149">
        <v>1</v>
      </c>
      <c r="H16" s="54"/>
      <c r="I16" s="62">
        <v>57</v>
      </c>
    </row>
    <row r="17" spans="1:9" ht="15.75">
      <c r="A17" s="102" t="s">
        <v>64</v>
      </c>
      <c r="B17" s="55"/>
      <c r="C17" s="149">
        <v>91</v>
      </c>
      <c r="D17" s="149">
        <v>39</v>
      </c>
      <c r="E17" s="149">
        <v>20</v>
      </c>
      <c r="F17" s="149">
        <v>9</v>
      </c>
      <c r="G17" s="149">
        <v>1</v>
      </c>
      <c r="H17" s="54"/>
      <c r="I17" s="62">
        <v>160</v>
      </c>
    </row>
    <row r="18" spans="1:9" ht="15.75">
      <c r="A18" s="102" t="s">
        <v>69</v>
      </c>
      <c r="B18" s="55"/>
      <c r="C18" s="149">
        <v>508</v>
      </c>
      <c r="D18" s="149">
        <v>191</v>
      </c>
      <c r="E18" s="149">
        <v>80</v>
      </c>
      <c r="F18" s="149">
        <v>28</v>
      </c>
      <c r="G18" s="149">
        <v>11</v>
      </c>
      <c r="H18" s="54"/>
      <c r="I18" s="62">
        <v>818</v>
      </c>
    </row>
    <row r="19" spans="1:9" ht="15.75">
      <c r="A19" s="102" t="s">
        <v>65</v>
      </c>
      <c r="B19" s="55"/>
      <c r="C19" s="149">
        <v>147</v>
      </c>
      <c r="D19" s="149">
        <v>54</v>
      </c>
      <c r="E19" s="149">
        <v>20</v>
      </c>
      <c r="F19" s="149">
        <v>13</v>
      </c>
      <c r="G19" s="149">
        <v>11</v>
      </c>
      <c r="H19" s="54"/>
      <c r="I19" s="62">
        <v>245</v>
      </c>
    </row>
    <row r="20" spans="1:9" ht="15.75">
      <c r="A20" s="102" t="s">
        <v>66</v>
      </c>
      <c r="B20" s="55"/>
      <c r="C20" s="149">
        <v>130</v>
      </c>
      <c r="D20" s="149">
        <v>67</v>
      </c>
      <c r="E20" s="149">
        <v>32</v>
      </c>
      <c r="F20" s="149">
        <v>17</v>
      </c>
      <c r="G20" s="149">
        <v>5</v>
      </c>
      <c r="H20" s="54"/>
      <c r="I20" s="62">
        <v>251</v>
      </c>
    </row>
    <row r="21" spans="1:9" ht="15.75">
      <c r="A21" s="102" t="s">
        <v>67</v>
      </c>
      <c r="B21" s="55"/>
      <c r="C21" s="149">
        <v>162</v>
      </c>
      <c r="D21" s="149">
        <v>58</v>
      </c>
      <c r="E21" s="149">
        <v>30</v>
      </c>
      <c r="F21" s="149">
        <v>14</v>
      </c>
      <c r="G21" s="149">
        <v>6</v>
      </c>
      <c r="H21" s="54"/>
      <c r="I21" s="62">
        <v>270</v>
      </c>
    </row>
    <row r="22" spans="1:9" ht="15.75">
      <c r="A22" s="102" t="s">
        <v>68</v>
      </c>
      <c r="B22" s="55"/>
      <c r="C22" s="149">
        <v>275</v>
      </c>
      <c r="D22" s="149">
        <v>123</v>
      </c>
      <c r="E22" s="149">
        <v>40</v>
      </c>
      <c r="F22" s="149">
        <v>20</v>
      </c>
      <c r="G22" s="149">
        <v>5</v>
      </c>
      <c r="H22" s="54"/>
      <c r="I22" s="62">
        <v>463</v>
      </c>
    </row>
    <row r="23" spans="1:9" ht="15.75">
      <c r="A23" s="102" t="s">
        <v>70</v>
      </c>
      <c r="B23" s="55"/>
      <c r="C23" s="149">
        <v>117</v>
      </c>
      <c r="D23" s="149">
        <v>58</v>
      </c>
      <c r="E23" s="149">
        <v>21</v>
      </c>
      <c r="F23" s="149">
        <v>11</v>
      </c>
      <c r="G23" s="149">
        <v>3</v>
      </c>
      <c r="H23" s="54"/>
      <c r="I23" s="62">
        <v>210</v>
      </c>
    </row>
    <row r="24" spans="1:9" ht="15.75">
      <c r="A24" s="102" t="s">
        <v>71</v>
      </c>
      <c r="B24" s="55"/>
      <c r="C24" s="149">
        <v>131</v>
      </c>
      <c r="D24" s="149">
        <v>54</v>
      </c>
      <c r="E24" s="149">
        <v>30</v>
      </c>
      <c r="F24" s="149">
        <v>14</v>
      </c>
      <c r="G24" s="149">
        <v>7</v>
      </c>
      <c r="H24" s="54"/>
      <c r="I24" s="62">
        <v>236</v>
      </c>
    </row>
    <row r="25" spans="1:9" ht="15.75">
      <c r="A25" s="102" t="s">
        <v>72</v>
      </c>
      <c r="B25" s="55"/>
      <c r="C25" s="149">
        <v>81</v>
      </c>
      <c r="D25" s="149">
        <v>45</v>
      </c>
      <c r="E25" s="149">
        <v>17</v>
      </c>
      <c r="F25" s="149">
        <v>2</v>
      </c>
      <c r="G25" s="149">
        <v>2</v>
      </c>
      <c r="H25" s="54"/>
      <c r="I25" s="62">
        <v>147</v>
      </c>
    </row>
    <row r="26" spans="1:9" ht="15.75">
      <c r="A26" s="102" t="s">
        <v>73</v>
      </c>
      <c r="B26" s="55"/>
      <c r="C26" s="149">
        <v>134</v>
      </c>
      <c r="D26" s="149">
        <v>55</v>
      </c>
      <c r="E26" s="149">
        <v>14</v>
      </c>
      <c r="F26" s="149">
        <v>5</v>
      </c>
      <c r="G26" s="149">
        <v>3</v>
      </c>
      <c r="H26" s="54"/>
      <c r="I26" s="62">
        <v>211</v>
      </c>
    </row>
    <row r="27" spans="1:9" ht="15.75">
      <c r="A27" s="102" t="s">
        <v>74</v>
      </c>
      <c r="B27" s="55"/>
      <c r="C27" s="149">
        <v>141</v>
      </c>
      <c r="D27" s="149">
        <v>65</v>
      </c>
      <c r="E27" s="149">
        <v>35</v>
      </c>
      <c r="F27" s="149">
        <v>15</v>
      </c>
      <c r="G27" s="149"/>
      <c r="H27" s="54"/>
      <c r="I27" s="62">
        <v>256</v>
      </c>
    </row>
    <row r="28" spans="1:9" ht="15.75">
      <c r="A28" s="102" t="s">
        <v>75</v>
      </c>
      <c r="B28" s="55"/>
      <c r="C28" s="149">
        <v>271</v>
      </c>
      <c r="D28" s="149">
        <v>142</v>
      </c>
      <c r="E28" s="149">
        <v>53</v>
      </c>
      <c r="F28" s="149">
        <v>32</v>
      </c>
      <c r="G28" s="149">
        <v>13</v>
      </c>
      <c r="H28" s="54"/>
      <c r="I28" s="62">
        <v>511</v>
      </c>
    </row>
    <row r="29" spans="1:9" ht="15.75">
      <c r="A29" s="102" t="s">
        <v>76</v>
      </c>
      <c r="B29" s="55"/>
      <c r="C29" s="149">
        <v>62</v>
      </c>
      <c r="D29" s="149">
        <v>15</v>
      </c>
      <c r="E29" s="149">
        <v>12</v>
      </c>
      <c r="F29" s="149">
        <v>3</v>
      </c>
      <c r="G29" s="149"/>
      <c r="H29" s="54"/>
      <c r="I29" s="62">
        <v>92</v>
      </c>
    </row>
    <row r="30" spans="1:9" ht="15.75">
      <c r="A30" s="102" t="s">
        <v>77</v>
      </c>
      <c r="B30" s="55"/>
      <c r="C30" s="149">
        <v>58</v>
      </c>
      <c r="D30" s="149">
        <v>36</v>
      </c>
      <c r="E30" s="149">
        <v>13</v>
      </c>
      <c r="F30" s="149">
        <v>5</v>
      </c>
      <c r="G30" s="149">
        <v>1</v>
      </c>
      <c r="H30" s="54"/>
      <c r="I30" s="62">
        <v>113</v>
      </c>
    </row>
    <row r="31" spans="1:9" ht="15.75">
      <c r="A31" s="102" t="s">
        <v>78</v>
      </c>
      <c r="B31" s="55"/>
      <c r="C31" s="149">
        <v>52</v>
      </c>
      <c r="D31" s="149">
        <v>28</v>
      </c>
      <c r="E31" s="149">
        <v>21</v>
      </c>
      <c r="F31" s="149">
        <v>8</v>
      </c>
      <c r="G31" s="149">
        <v>4</v>
      </c>
      <c r="H31" s="54"/>
      <c r="I31" s="62">
        <v>113</v>
      </c>
    </row>
    <row r="32" spans="1:9" ht="15.75">
      <c r="A32" s="102" t="s">
        <v>79</v>
      </c>
      <c r="B32" s="55"/>
      <c r="C32" s="149">
        <v>107</v>
      </c>
      <c r="D32" s="149">
        <v>47</v>
      </c>
      <c r="E32" s="149">
        <v>22</v>
      </c>
      <c r="F32" s="149">
        <v>5</v>
      </c>
      <c r="G32" s="149">
        <v>3</v>
      </c>
      <c r="H32" s="54"/>
      <c r="I32" s="62">
        <v>184</v>
      </c>
    </row>
    <row r="33" spans="1:9" ht="15.75">
      <c r="A33" s="102" t="s">
        <v>80</v>
      </c>
      <c r="B33" s="55"/>
      <c r="C33" s="149">
        <v>190</v>
      </c>
      <c r="D33" s="149">
        <v>62</v>
      </c>
      <c r="E33" s="149">
        <v>25</v>
      </c>
      <c r="F33" s="149">
        <v>18</v>
      </c>
      <c r="G33" s="149">
        <v>7</v>
      </c>
      <c r="H33" s="54"/>
      <c r="I33" s="62">
        <v>302</v>
      </c>
    </row>
    <row r="34" spans="1:9" ht="15.75">
      <c r="A34" s="102" t="s">
        <v>81</v>
      </c>
      <c r="B34" s="55"/>
      <c r="C34" s="149">
        <v>122</v>
      </c>
      <c r="D34" s="149">
        <v>60</v>
      </c>
      <c r="E34" s="149">
        <v>27</v>
      </c>
      <c r="F34" s="149">
        <v>11</v>
      </c>
      <c r="G34" s="149">
        <v>3</v>
      </c>
      <c r="H34" s="54"/>
      <c r="I34" s="62">
        <v>223</v>
      </c>
    </row>
    <row r="35" spans="1:9" ht="15.75">
      <c r="A35" s="102" t="s">
        <v>82</v>
      </c>
      <c r="B35" s="55"/>
      <c r="C35" s="149">
        <v>137</v>
      </c>
      <c r="D35" s="149">
        <v>60</v>
      </c>
      <c r="E35" s="149">
        <v>24</v>
      </c>
      <c r="F35" s="149">
        <v>4</v>
      </c>
      <c r="G35" s="149">
        <v>12</v>
      </c>
      <c r="H35" s="54"/>
      <c r="I35" s="62">
        <v>237</v>
      </c>
    </row>
    <row r="36" spans="1:9" ht="15.75">
      <c r="A36" s="102" t="s">
        <v>83</v>
      </c>
      <c r="B36" s="55"/>
      <c r="C36" s="149">
        <v>19</v>
      </c>
      <c r="D36" s="149">
        <v>7</v>
      </c>
      <c r="E36" s="149">
        <v>5</v>
      </c>
      <c r="F36" s="149">
        <v>1</v>
      </c>
      <c r="G36" s="149"/>
      <c r="H36" s="54"/>
      <c r="I36" s="62">
        <v>32</v>
      </c>
    </row>
    <row r="37" spans="1:9" ht="15.75">
      <c r="A37" s="102" t="s">
        <v>84</v>
      </c>
      <c r="B37" s="55"/>
      <c r="C37" s="149">
        <v>185</v>
      </c>
      <c r="D37" s="149">
        <v>89</v>
      </c>
      <c r="E37" s="149">
        <v>47</v>
      </c>
      <c r="F37" s="149">
        <v>20</v>
      </c>
      <c r="G37" s="149">
        <v>9</v>
      </c>
      <c r="H37" s="54"/>
      <c r="I37" s="62">
        <v>350</v>
      </c>
    </row>
    <row r="38" spans="1:9" ht="15.75">
      <c r="A38" s="102" t="s">
        <v>85</v>
      </c>
      <c r="B38" s="55"/>
      <c r="C38" s="149">
        <v>55</v>
      </c>
      <c r="D38" s="149">
        <v>29</v>
      </c>
      <c r="E38" s="149">
        <v>11</v>
      </c>
      <c r="F38" s="149">
        <v>6</v>
      </c>
      <c r="G38" s="149">
        <v>1</v>
      </c>
      <c r="H38" s="54"/>
      <c r="I38" s="62">
        <v>102</v>
      </c>
    </row>
    <row r="39" spans="1:9" ht="15.75">
      <c r="A39" s="102" t="s">
        <v>86</v>
      </c>
      <c r="B39" s="55"/>
      <c r="C39" s="149">
        <v>48</v>
      </c>
      <c r="D39" s="149">
        <v>23</v>
      </c>
      <c r="E39" s="149">
        <v>15</v>
      </c>
      <c r="F39" s="149">
        <v>9</v>
      </c>
      <c r="G39" s="149">
        <v>2</v>
      </c>
      <c r="H39" s="54"/>
      <c r="I39" s="62">
        <v>97</v>
      </c>
    </row>
    <row r="40" spans="1:9" ht="8.1" customHeight="1">
      <c r="A40" s="154"/>
      <c r="B40" s="55"/>
      <c r="C40" s="151"/>
      <c r="D40" s="151"/>
      <c r="E40" s="151"/>
      <c r="F40" s="151"/>
      <c r="G40" s="151"/>
      <c r="H40" s="54"/>
      <c r="I40" s="152"/>
    </row>
    <row r="41" spans="1:9" ht="15.75">
      <c r="A41" s="70" t="s">
        <v>379</v>
      </c>
      <c r="B41" s="55"/>
      <c r="C41" s="156">
        <v>4752</v>
      </c>
      <c r="D41" s="156">
        <f t="shared" ref="D41:G41" si="0">SUM(D8:D39)</f>
        <v>1947</v>
      </c>
      <c r="E41" s="156">
        <f t="shared" si="0"/>
        <v>839</v>
      </c>
      <c r="F41" s="156">
        <f t="shared" si="0"/>
        <v>350</v>
      </c>
      <c r="G41" s="156">
        <f t="shared" si="0"/>
        <v>153</v>
      </c>
      <c r="H41" s="54"/>
      <c r="I41" s="155">
        <v>8041</v>
      </c>
    </row>
    <row r="42" spans="1:9" ht="8.1" customHeight="1">
      <c r="A42" s="55"/>
      <c r="B42" s="55"/>
      <c r="C42" s="55"/>
      <c r="D42" s="55"/>
      <c r="E42" s="55"/>
      <c r="F42" s="55"/>
      <c r="H42" s="54"/>
    </row>
    <row r="43" spans="1:9" ht="15.75">
      <c r="A43" s="102" t="s">
        <v>366</v>
      </c>
      <c r="B43" s="146"/>
      <c r="C43" s="149">
        <v>23</v>
      </c>
      <c r="D43" s="149">
        <v>8</v>
      </c>
      <c r="E43" s="149">
        <v>9</v>
      </c>
      <c r="F43" s="149"/>
      <c r="G43" s="149"/>
      <c r="H43" s="54"/>
      <c r="I43" s="62">
        <v>40</v>
      </c>
    </row>
    <row r="44" spans="1:9" ht="15.75">
      <c r="A44" s="102" t="s">
        <v>183</v>
      </c>
      <c r="B44" s="146"/>
      <c r="C44" s="149">
        <v>30</v>
      </c>
      <c r="D44" s="149">
        <v>19</v>
      </c>
      <c r="E44" s="149">
        <v>4</v>
      </c>
      <c r="F44" s="149">
        <v>2</v>
      </c>
      <c r="G44" s="149"/>
      <c r="H44" s="54"/>
      <c r="I44" s="62">
        <v>55</v>
      </c>
    </row>
    <row r="45" spans="1:9" ht="15.75">
      <c r="A45" s="102" t="s">
        <v>184</v>
      </c>
      <c r="B45" s="146"/>
      <c r="C45" s="149">
        <v>25</v>
      </c>
      <c r="D45" s="149">
        <v>7</v>
      </c>
      <c r="E45" s="149">
        <v>1</v>
      </c>
      <c r="F45" s="149"/>
      <c r="G45" s="149"/>
      <c r="H45" s="54"/>
      <c r="I45" s="62">
        <v>33</v>
      </c>
    </row>
    <row r="46" spans="1:9" ht="15.75">
      <c r="A46" s="102" t="s">
        <v>185</v>
      </c>
      <c r="B46" s="146"/>
      <c r="C46" s="149">
        <v>3</v>
      </c>
      <c r="D46" s="149"/>
      <c r="E46" s="149"/>
      <c r="F46" s="149"/>
      <c r="G46" s="149"/>
      <c r="H46" s="54"/>
      <c r="I46" s="62">
        <v>3</v>
      </c>
    </row>
    <row r="47" spans="1:9" ht="15.75">
      <c r="A47" s="102" t="s">
        <v>186</v>
      </c>
      <c r="B47" s="146"/>
      <c r="C47" s="149">
        <v>8</v>
      </c>
      <c r="D47" s="149">
        <v>8</v>
      </c>
      <c r="E47" s="149">
        <v>2</v>
      </c>
      <c r="F47" s="149"/>
      <c r="G47" s="149"/>
      <c r="H47" s="54"/>
      <c r="I47" s="62">
        <v>18</v>
      </c>
    </row>
    <row r="48" spans="1:9" ht="15.75">
      <c r="A48" s="102" t="s">
        <v>187</v>
      </c>
      <c r="B48" s="146"/>
      <c r="C48" s="149">
        <v>23</v>
      </c>
      <c r="D48" s="149">
        <v>7</v>
      </c>
      <c r="E48" s="149">
        <v>2</v>
      </c>
      <c r="F48" s="149"/>
      <c r="G48" s="149"/>
      <c r="H48" s="54"/>
      <c r="I48" s="62">
        <v>32</v>
      </c>
    </row>
    <row r="49" spans="1:9" ht="15.75">
      <c r="A49" s="102" t="s">
        <v>188</v>
      </c>
      <c r="B49" s="146"/>
      <c r="C49" s="149">
        <v>44</v>
      </c>
      <c r="D49" s="149">
        <v>15</v>
      </c>
      <c r="E49" s="149">
        <v>2</v>
      </c>
      <c r="F49" s="149"/>
      <c r="G49" s="149"/>
      <c r="H49" s="54"/>
      <c r="I49" s="62">
        <v>61</v>
      </c>
    </row>
    <row r="50" spans="1:9" ht="15.75">
      <c r="A50" s="102" t="s">
        <v>189</v>
      </c>
      <c r="B50" s="146"/>
      <c r="C50" s="149">
        <v>47</v>
      </c>
      <c r="D50" s="149">
        <v>11</v>
      </c>
      <c r="E50" s="149">
        <v>6</v>
      </c>
      <c r="F50" s="149">
        <v>1</v>
      </c>
      <c r="G50" s="149"/>
      <c r="H50" s="54"/>
      <c r="I50" s="62">
        <v>65</v>
      </c>
    </row>
    <row r="51" spans="1:9" ht="15.75">
      <c r="A51" s="102" t="s">
        <v>190</v>
      </c>
      <c r="B51" s="146"/>
      <c r="C51" s="149">
        <v>50</v>
      </c>
      <c r="D51" s="149">
        <v>9</v>
      </c>
      <c r="E51" s="149">
        <v>5</v>
      </c>
      <c r="F51" s="149">
        <v>5</v>
      </c>
      <c r="G51" s="149">
        <v>1</v>
      </c>
      <c r="H51" s="54"/>
      <c r="I51" s="62">
        <v>70</v>
      </c>
    </row>
    <row r="52" spans="1:9" ht="15.75">
      <c r="A52" s="102" t="s">
        <v>182</v>
      </c>
      <c r="B52" s="146"/>
      <c r="C52" s="149">
        <v>28</v>
      </c>
      <c r="D52" s="149">
        <v>9</v>
      </c>
      <c r="E52" s="149">
        <v>4</v>
      </c>
      <c r="F52" s="149">
        <v>2</v>
      </c>
      <c r="G52" s="149">
        <v>1</v>
      </c>
      <c r="H52" s="54"/>
      <c r="I52" s="62">
        <v>44</v>
      </c>
    </row>
    <row r="53" spans="1:9" ht="15.75">
      <c r="A53" s="102" t="s">
        <v>180</v>
      </c>
      <c r="B53" s="146"/>
      <c r="C53" s="149">
        <v>19</v>
      </c>
      <c r="D53" s="149">
        <v>8</v>
      </c>
      <c r="E53" s="149">
        <v>5</v>
      </c>
      <c r="F53" s="149"/>
      <c r="G53" s="149"/>
      <c r="H53" s="54"/>
      <c r="I53" s="62">
        <v>32</v>
      </c>
    </row>
    <row r="54" spans="1:9" ht="15.75">
      <c r="A54" s="102" t="s">
        <v>179</v>
      </c>
      <c r="B54" s="146"/>
      <c r="C54" s="149">
        <v>31</v>
      </c>
      <c r="D54" s="149">
        <v>4</v>
      </c>
      <c r="E54" s="149">
        <v>2</v>
      </c>
      <c r="F54" s="149"/>
      <c r="G54" s="149"/>
      <c r="H54" s="54"/>
      <c r="I54" s="62">
        <v>37</v>
      </c>
    </row>
    <row r="55" spans="1:9" ht="15.75">
      <c r="A55" s="102" t="s">
        <v>181</v>
      </c>
      <c r="B55" s="146"/>
      <c r="C55" s="149">
        <v>31</v>
      </c>
      <c r="D55" s="149">
        <v>6</v>
      </c>
      <c r="E55" s="149">
        <v>2</v>
      </c>
      <c r="F55" s="149"/>
      <c r="G55" s="149">
        <v>1</v>
      </c>
      <c r="H55" s="54"/>
      <c r="I55" s="62">
        <v>40</v>
      </c>
    </row>
    <row r="56" spans="1:9" ht="15.75">
      <c r="A56" s="102" t="s">
        <v>191</v>
      </c>
      <c r="B56" s="146"/>
      <c r="C56" s="149">
        <v>5</v>
      </c>
      <c r="D56" s="149">
        <v>4</v>
      </c>
      <c r="E56" s="149">
        <v>1</v>
      </c>
      <c r="F56" s="149"/>
      <c r="G56" s="149"/>
      <c r="H56" s="54"/>
      <c r="I56" s="62">
        <v>10</v>
      </c>
    </row>
    <row r="57" spans="1:9" ht="8.1" customHeight="1">
      <c r="A57" s="154"/>
      <c r="B57" s="146"/>
      <c r="C57" s="151"/>
      <c r="D57" s="151"/>
      <c r="E57" s="151"/>
      <c r="F57" s="151"/>
      <c r="G57" s="151"/>
      <c r="H57" s="54"/>
      <c r="I57" s="158"/>
    </row>
    <row r="58" spans="1:9" ht="15.75">
      <c r="A58" s="70" t="s">
        <v>379</v>
      </c>
      <c r="B58" s="146"/>
      <c r="C58" s="156">
        <v>367</v>
      </c>
      <c r="D58" s="156">
        <f t="shared" ref="D58:G58" si="1">SUM(D42:D56)</f>
        <v>115</v>
      </c>
      <c r="E58" s="156">
        <f t="shared" si="1"/>
        <v>45</v>
      </c>
      <c r="F58" s="156">
        <f t="shared" si="1"/>
        <v>10</v>
      </c>
      <c r="G58" s="156">
        <f t="shared" si="1"/>
        <v>3</v>
      </c>
      <c r="H58" s="54"/>
      <c r="I58" s="159">
        <v>540</v>
      </c>
    </row>
    <row r="59" spans="1:9" ht="8.1" customHeight="1">
      <c r="A59" s="67"/>
      <c r="B59" s="147"/>
      <c r="C59" s="146"/>
      <c r="D59" s="146"/>
      <c r="E59" s="146"/>
      <c r="H59" s="54"/>
    </row>
    <row r="60" spans="1:9" ht="15.75">
      <c r="A60" s="136" t="s">
        <v>90</v>
      </c>
      <c r="B60" s="147"/>
      <c r="C60" s="73">
        <v>5119</v>
      </c>
      <c r="D60" s="73">
        <f>SUM(D58,D41)</f>
        <v>2062</v>
      </c>
      <c r="E60" s="73">
        <f>SUM(E58,E41)</f>
        <v>884</v>
      </c>
      <c r="F60" s="73">
        <f>SUM(F58,F41)</f>
        <v>360</v>
      </c>
      <c r="G60" s="73">
        <f>SUM(G58,G41)</f>
        <v>156</v>
      </c>
      <c r="H60" s="54"/>
      <c r="I60" s="73">
        <v>8581</v>
      </c>
    </row>
    <row r="61" spans="1:9">
      <c r="A61" s="55"/>
      <c r="H61" s="54"/>
    </row>
    <row r="62" spans="1:9" ht="14.1" customHeight="1">
      <c r="A62" s="160" t="s">
        <v>262</v>
      </c>
      <c r="H62" s="54"/>
    </row>
    <row r="63" spans="1:9" ht="14.1" customHeight="1">
      <c r="A63" s="160" t="s">
        <v>265</v>
      </c>
      <c r="H63" s="54"/>
    </row>
    <row r="64" spans="1:9" ht="14.1" customHeight="1">
      <c r="A64" s="160" t="s">
        <v>266</v>
      </c>
      <c r="H64" s="54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491" right="0.23622047244094491" top="0.94488188976377963" bottom="0.35433070866141736" header="0.19685039370078741" footer="0.31496062992125984"/>
  <pageSetup scale="55" firstPageNumber="12" orientation="landscape" useFirstPageNumber="1" r:id="rId1"/>
  <headerFooter scaleWithDoc="0">
    <oddHeader>&amp;L&amp;G&amp;C&amp;G&amp;R&amp;G</oddHeader>
    <oddFooter>&amp;R&amp;"Montserrat,Normal"&amp;8 &amp;11 &amp;10 12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B5E97-9B67-4A1D-A3F2-C4A50288B9B4}">
  <dimension ref="A1:M36"/>
  <sheetViews>
    <sheetView view="pageBreakPreview" zoomScale="80" zoomScaleNormal="100" zoomScaleSheetLayoutView="80" workbookViewId="0">
      <selection activeCell="S22" sqref="S22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00" t="s">
        <v>386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UPPER(CONCATENATE("Septiembre 2023"))</f>
        <v>SEPTIEMBRE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55"/>
    </row>
    <row r="5" spans="1:13">
      <c r="A5" s="76" t="s">
        <v>380</v>
      </c>
      <c r="B5" s="76" t="s">
        <v>90</v>
      </c>
    </row>
    <row r="6" spans="1:13">
      <c r="A6" s="76"/>
      <c r="B6" s="77"/>
    </row>
    <row r="7" spans="1:13">
      <c r="A7" s="76"/>
      <c r="B7" s="77"/>
    </row>
    <row r="8" spans="1:13">
      <c r="A8" s="76"/>
      <c r="B8" s="77"/>
    </row>
    <row r="9" spans="1:13">
      <c r="A9" s="76"/>
      <c r="B9" s="77"/>
    </row>
    <row r="10" spans="1:13">
      <c r="A10" s="76"/>
      <c r="B10" s="77"/>
    </row>
    <row r="11" spans="1:13">
      <c r="A11" s="76"/>
      <c r="B11" s="77"/>
    </row>
    <row r="12" spans="1:13">
      <c r="A12" s="76"/>
      <c r="B12" s="77"/>
    </row>
    <row r="13" spans="1:13">
      <c r="A13" s="76"/>
      <c r="B13" s="77"/>
    </row>
    <row r="14" spans="1:13">
      <c r="A14" s="76" t="s">
        <v>381</v>
      </c>
      <c r="B14" s="77">
        <v>5119</v>
      </c>
    </row>
    <row r="15" spans="1:13">
      <c r="A15" s="76" t="s">
        <v>382</v>
      </c>
      <c r="B15" s="77">
        <v>2062</v>
      </c>
    </row>
    <row r="16" spans="1:13">
      <c r="A16" s="76" t="s">
        <v>383</v>
      </c>
      <c r="B16" s="76">
        <v>884</v>
      </c>
    </row>
    <row r="17" spans="1:8">
      <c r="A17" s="76" t="s">
        <v>384</v>
      </c>
      <c r="B17" s="76">
        <v>360</v>
      </c>
    </row>
    <row r="18" spans="1:8">
      <c r="A18" s="76" t="s">
        <v>385</v>
      </c>
      <c r="B18" s="76">
        <v>156</v>
      </c>
    </row>
    <row r="19" spans="1:8">
      <c r="A19" s="76" t="s">
        <v>90</v>
      </c>
      <c r="B19" s="77"/>
    </row>
    <row r="20" spans="1:8">
      <c r="A20" s="55"/>
    </row>
    <row r="31" spans="1:8" ht="19.5">
      <c r="G31" s="98" t="s">
        <v>267</v>
      </c>
      <c r="H31" s="99">
        <v>8581</v>
      </c>
    </row>
    <row r="34" spans="1:1" s="81" customFormat="1" ht="9.9499999999999993" customHeight="1">
      <c r="A34" s="145" t="s">
        <v>276</v>
      </c>
    </row>
    <row r="35" spans="1:1" s="81" customFormat="1" ht="9.9499999999999993" customHeight="1">
      <c r="A35" s="145" t="s">
        <v>265</v>
      </c>
    </row>
    <row r="36" spans="1:1" s="81" customFormat="1" ht="9.9499999999999993" customHeight="1">
      <c r="A36" s="145" t="s">
        <v>266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5" firstPageNumber="13" orientation="landscape" useFirstPageNumber="1" r:id="rId1"/>
  <headerFooter scaleWithDoc="0">
    <oddHeader>&amp;L&amp;G&amp;C&amp;G&amp;R&amp;G</oddHeader>
    <oddFooter>&amp;R&amp;"Montserrat,Normal"&amp;10 13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0D74C-DC25-4E7B-B754-B259D1C0F86F}">
  <dimension ref="A1:M97"/>
  <sheetViews>
    <sheetView view="pageBreakPreview" zoomScale="85" zoomScaleNormal="100" zoomScaleSheetLayoutView="85" workbookViewId="0">
      <selection activeCell="Q65" sqref="Q65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16384" width="11.42578125" style="54"/>
  </cols>
  <sheetData>
    <row r="1" spans="1:13">
      <c r="A1" s="53" t="s">
        <v>53</v>
      </c>
    </row>
    <row r="2" spans="1:13" ht="25.5" customHeight="1">
      <c r="A2" s="500" t="s">
        <v>566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UPPER(CONCATENATE("Septiembre 2023"))</f>
        <v>SEPTIEMBRE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55"/>
    </row>
    <row r="5" spans="1:13">
      <c r="A5" s="76" t="s">
        <v>368</v>
      </c>
      <c r="B5" s="76" t="s">
        <v>90</v>
      </c>
    </row>
    <row r="6" spans="1:13" ht="5.0999999999999996" customHeight="1">
      <c r="A6" s="76" t="s">
        <v>63</v>
      </c>
      <c r="B6" s="77">
        <v>1175</v>
      </c>
    </row>
    <row r="7" spans="1:13" ht="5.0999999999999996" customHeight="1">
      <c r="A7" s="76" t="s">
        <v>69</v>
      </c>
      <c r="B7" s="77">
        <v>818</v>
      </c>
    </row>
    <row r="8" spans="1:13" ht="5.0999999999999996" customHeight="1">
      <c r="A8" s="76" t="s">
        <v>75</v>
      </c>
      <c r="B8" s="77">
        <v>511</v>
      </c>
    </row>
    <row r="9" spans="1:13" ht="5.0999999999999996" customHeight="1">
      <c r="A9" s="76" t="s">
        <v>68</v>
      </c>
      <c r="B9" s="77">
        <v>463</v>
      </c>
    </row>
    <row r="10" spans="1:13" ht="5.0999999999999996" customHeight="1">
      <c r="A10" s="76" t="s">
        <v>84</v>
      </c>
      <c r="B10" s="77">
        <v>350</v>
      </c>
      <c r="J10" s="499" t="s">
        <v>267</v>
      </c>
      <c r="K10" s="498">
        <v>8581</v>
      </c>
    </row>
    <row r="11" spans="1:13" ht="5.0999999999999996" customHeight="1">
      <c r="A11" s="76" t="s">
        <v>62</v>
      </c>
      <c r="B11" s="77">
        <v>318</v>
      </c>
      <c r="J11" s="499"/>
      <c r="K11" s="498"/>
    </row>
    <row r="12" spans="1:13" ht="5.0999999999999996" customHeight="1">
      <c r="A12" s="76" t="s">
        <v>80</v>
      </c>
      <c r="B12" s="77">
        <v>302</v>
      </c>
      <c r="J12" s="499"/>
      <c r="K12" s="498"/>
    </row>
    <row r="13" spans="1:13" ht="5.0999999999999996" customHeight="1">
      <c r="A13" s="76" t="s">
        <v>56</v>
      </c>
      <c r="B13" s="77">
        <v>292</v>
      </c>
    </row>
    <row r="14" spans="1:13" ht="5.0999999999999996" customHeight="1">
      <c r="A14" s="76" t="s">
        <v>61</v>
      </c>
      <c r="B14" s="77">
        <v>271</v>
      </c>
    </row>
    <row r="15" spans="1:13" ht="5.0999999999999996" customHeight="1">
      <c r="A15" s="76" t="s">
        <v>67</v>
      </c>
      <c r="B15" s="77">
        <v>270</v>
      </c>
    </row>
    <row r="16" spans="1:13" ht="5.0999999999999996" customHeight="1">
      <c r="A16" s="76" t="s">
        <v>74</v>
      </c>
      <c r="B16" s="77">
        <v>256</v>
      </c>
    </row>
    <row r="17" spans="1:2" ht="5.0999999999999996" customHeight="1">
      <c r="A17" s="76" t="s">
        <v>66</v>
      </c>
      <c r="B17" s="77">
        <v>251</v>
      </c>
    </row>
    <row r="18" spans="1:2" ht="5.0999999999999996" customHeight="1">
      <c r="A18" s="76" t="s">
        <v>65</v>
      </c>
      <c r="B18" s="77">
        <v>245</v>
      </c>
    </row>
    <row r="19" spans="1:2" ht="5.0999999999999996" customHeight="1">
      <c r="A19" s="76" t="s">
        <v>82</v>
      </c>
      <c r="B19" s="77">
        <v>237</v>
      </c>
    </row>
    <row r="20" spans="1:2" ht="5.0999999999999996" customHeight="1">
      <c r="A20" s="76" t="s">
        <v>71</v>
      </c>
      <c r="B20" s="77">
        <v>236</v>
      </c>
    </row>
    <row r="21" spans="1:2" ht="5.0999999999999996" customHeight="1">
      <c r="A21" s="76" t="s">
        <v>81</v>
      </c>
      <c r="B21" s="77">
        <v>223</v>
      </c>
    </row>
    <row r="22" spans="1:2" ht="5.0999999999999996" customHeight="1">
      <c r="A22" s="76" t="s">
        <v>73</v>
      </c>
      <c r="B22" s="77">
        <v>211</v>
      </c>
    </row>
    <row r="23" spans="1:2" ht="5.0999999999999996" customHeight="1">
      <c r="A23" s="76" t="s">
        <v>70</v>
      </c>
      <c r="B23" s="77">
        <v>210</v>
      </c>
    </row>
    <row r="24" spans="1:2" ht="5.0999999999999996" customHeight="1">
      <c r="A24" s="76" t="s">
        <v>79</v>
      </c>
      <c r="B24" s="77">
        <v>184</v>
      </c>
    </row>
    <row r="25" spans="1:2" ht="5.0999999999999996" customHeight="1">
      <c r="A25" s="76" t="s">
        <v>64</v>
      </c>
      <c r="B25" s="77">
        <v>160</v>
      </c>
    </row>
    <row r="26" spans="1:2" ht="5.0999999999999996" customHeight="1">
      <c r="A26" s="76" t="s">
        <v>72</v>
      </c>
      <c r="B26" s="77">
        <v>147</v>
      </c>
    </row>
    <row r="27" spans="1:2" ht="5.0999999999999996" customHeight="1">
      <c r="A27" s="76" t="s">
        <v>59</v>
      </c>
      <c r="B27" s="77">
        <v>146</v>
      </c>
    </row>
    <row r="28" spans="1:2" ht="5.0999999999999996" customHeight="1">
      <c r="A28" s="76" t="s">
        <v>77</v>
      </c>
      <c r="B28" s="77">
        <v>113</v>
      </c>
    </row>
    <row r="29" spans="1:2" ht="5.0999999999999996" customHeight="1">
      <c r="A29" s="76" t="s">
        <v>78</v>
      </c>
      <c r="B29" s="77">
        <v>113</v>
      </c>
    </row>
    <row r="30" spans="1:2" ht="5.0999999999999996" customHeight="1">
      <c r="A30" s="76" t="s">
        <v>85</v>
      </c>
      <c r="B30" s="77">
        <v>102</v>
      </c>
    </row>
    <row r="31" spans="1:2" ht="5.0999999999999996" customHeight="1">
      <c r="A31" s="76" t="s">
        <v>86</v>
      </c>
      <c r="B31" s="77">
        <v>97</v>
      </c>
    </row>
    <row r="32" spans="1:2" ht="5.0999999999999996" customHeight="1">
      <c r="A32" s="76" t="s">
        <v>76</v>
      </c>
      <c r="B32" s="77">
        <v>92</v>
      </c>
    </row>
    <row r="33" spans="1:2" ht="5.0999999999999996" customHeight="1">
      <c r="A33" s="76" t="s">
        <v>190</v>
      </c>
      <c r="B33" s="77">
        <v>70</v>
      </c>
    </row>
    <row r="34" spans="1:2" ht="5.0999999999999996" customHeight="1">
      <c r="A34" s="76" t="s">
        <v>189</v>
      </c>
      <c r="B34" s="77">
        <v>65</v>
      </c>
    </row>
    <row r="35" spans="1:2" ht="5.0999999999999996" customHeight="1">
      <c r="A35" s="76" t="s">
        <v>55</v>
      </c>
      <c r="B35" s="77">
        <v>63</v>
      </c>
    </row>
    <row r="36" spans="1:2" ht="5.0999999999999996" customHeight="1">
      <c r="A36" s="76" t="s">
        <v>188</v>
      </c>
      <c r="B36" s="77">
        <v>61</v>
      </c>
    </row>
    <row r="37" spans="1:2" ht="5.0999999999999996" customHeight="1">
      <c r="A37" s="76" t="s">
        <v>60</v>
      </c>
      <c r="B37" s="77">
        <v>57</v>
      </c>
    </row>
    <row r="38" spans="1:2" ht="5.0999999999999996" customHeight="1">
      <c r="A38" s="76" t="s">
        <v>183</v>
      </c>
      <c r="B38" s="77">
        <v>55</v>
      </c>
    </row>
    <row r="39" spans="1:2" ht="5.0999999999999996" customHeight="1">
      <c r="A39" s="76" t="s">
        <v>58</v>
      </c>
      <c r="B39" s="77">
        <v>50</v>
      </c>
    </row>
    <row r="40" spans="1:2" ht="5.0999999999999996" customHeight="1">
      <c r="A40" s="76" t="s">
        <v>57</v>
      </c>
      <c r="B40" s="77">
        <v>46</v>
      </c>
    </row>
    <row r="41" spans="1:2" ht="5.0999999999999996" customHeight="1">
      <c r="A41" s="76" t="s">
        <v>182</v>
      </c>
      <c r="B41" s="76">
        <v>44</v>
      </c>
    </row>
    <row r="42" spans="1:2" ht="5.0999999999999996" customHeight="1">
      <c r="A42" s="76" t="s">
        <v>366</v>
      </c>
      <c r="B42" s="77">
        <v>40</v>
      </c>
    </row>
    <row r="43" spans="1:2" ht="5.0999999999999996" customHeight="1">
      <c r="A43" s="76" t="s">
        <v>181</v>
      </c>
      <c r="B43" s="76">
        <v>40</v>
      </c>
    </row>
    <row r="44" spans="1:2" ht="5.0999999999999996" customHeight="1">
      <c r="A44" s="76" t="s">
        <v>179</v>
      </c>
      <c r="B44" s="77">
        <v>37</v>
      </c>
    </row>
    <row r="45" spans="1:2" ht="5.0999999999999996" customHeight="1">
      <c r="A45" s="76" t="s">
        <v>184</v>
      </c>
      <c r="B45" s="77">
        <v>33</v>
      </c>
    </row>
    <row r="46" spans="1:2" ht="5.0999999999999996" customHeight="1">
      <c r="A46" s="76" t="s">
        <v>83</v>
      </c>
      <c r="B46" s="77">
        <v>32</v>
      </c>
    </row>
    <row r="47" spans="1:2" ht="5.0999999999999996" customHeight="1">
      <c r="A47" s="76" t="s">
        <v>187</v>
      </c>
      <c r="B47" s="77">
        <v>32</v>
      </c>
    </row>
    <row r="48" spans="1:2" ht="5.0999999999999996" customHeight="1">
      <c r="A48" s="76" t="s">
        <v>180</v>
      </c>
      <c r="B48" s="76">
        <v>32</v>
      </c>
    </row>
    <row r="49" spans="1:2" ht="5.0999999999999996" customHeight="1">
      <c r="A49" s="76" t="s">
        <v>186</v>
      </c>
      <c r="B49" s="77">
        <v>18</v>
      </c>
    </row>
    <row r="50" spans="1:2" ht="5.0999999999999996" customHeight="1">
      <c r="A50" s="76" t="s">
        <v>191</v>
      </c>
      <c r="B50" s="76">
        <v>10</v>
      </c>
    </row>
    <row r="51" spans="1:2" ht="5.0999999999999996" customHeight="1">
      <c r="A51" s="76" t="s">
        <v>185</v>
      </c>
      <c r="B51" s="77">
        <v>3</v>
      </c>
    </row>
    <row r="52" spans="1:2" ht="5.0999999999999996" customHeight="1">
      <c r="A52" s="76"/>
      <c r="B52" s="76"/>
    </row>
    <row r="53" spans="1:2" ht="5.0999999999999996" customHeight="1">
      <c r="A53" s="76"/>
      <c r="B53" s="77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5" t="s">
        <v>276</v>
      </c>
    </row>
    <row r="96" spans="1:1" ht="9.9499999999999993" customHeight="1">
      <c r="A96" s="145" t="s">
        <v>265</v>
      </c>
    </row>
    <row r="97" spans="1:1" ht="9.9499999999999993" customHeight="1">
      <c r="A97" s="145" t="s">
        <v>266</v>
      </c>
    </row>
  </sheetData>
  <sortState xmlns:xlrd2="http://schemas.microsoft.com/office/spreadsheetml/2017/richdata2" ref="A6:B51">
    <sortCondition descending="1" ref="B6:B51"/>
  </sortState>
  <mergeCells count="4">
    <mergeCell ref="K10:K12"/>
    <mergeCell ref="J10:J1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4" orientation="landscape" useFirstPageNumber="1" r:id="rId1"/>
  <headerFooter scaleWithDoc="0">
    <oddHeader>&amp;L&amp;G&amp;C&amp;G&amp;R&amp;G</oddHeader>
    <oddFooter>&amp;R&amp;"Montserrat,Normal"&amp;10  14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6A0D4-589C-4260-B422-C944893B605C}">
  <sheetPr>
    <tabColor theme="0" tint="-0.14999847407452621"/>
  </sheetPr>
  <dimension ref="A1:Q66"/>
  <sheetViews>
    <sheetView view="pageBreakPreview" topLeftCell="A11" zoomScale="60" zoomScaleNormal="100" workbookViewId="0">
      <selection activeCell="A2" sqref="A2:Q2"/>
    </sheetView>
  </sheetViews>
  <sheetFormatPr baseColWidth="10" defaultRowHeight="15"/>
  <cols>
    <col min="1" max="1" width="58.7109375" style="54" customWidth="1"/>
    <col min="2" max="2" width="1.7109375" style="54" customWidth="1"/>
    <col min="3" max="4" width="15.7109375" style="54" customWidth="1"/>
    <col min="5" max="5" width="16.85546875" style="54" customWidth="1"/>
    <col min="6" max="8" width="15.7109375" style="54" customWidth="1"/>
    <col min="9" max="9" width="1.7109375" style="54" customWidth="1"/>
    <col min="10" max="12" width="15.7109375" style="54" customWidth="1"/>
    <col min="13" max="13" width="16.7109375" style="54" customWidth="1"/>
    <col min="14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53</v>
      </c>
    </row>
    <row r="2" spans="1:17" ht="20.100000000000001" customHeight="1">
      <c r="A2" s="503" t="s">
        <v>567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</row>
    <row r="3" spans="1:17" ht="20.100000000000001" customHeight="1">
      <c r="A3" s="503" t="str">
        <f>UPPER(CONCATENATE("Septiembre 2023"))</f>
        <v>SEPTIEMBRE 2023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</row>
    <row r="4" spans="1:17">
      <c r="A4" s="55"/>
    </row>
    <row r="5" spans="1:17">
      <c r="A5" s="522" t="s">
        <v>280</v>
      </c>
      <c r="B5" s="68"/>
      <c r="C5" s="516" t="s">
        <v>269</v>
      </c>
      <c r="D5" s="516"/>
      <c r="E5" s="516"/>
      <c r="F5" s="516"/>
      <c r="G5" s="516"/>
      <c r="H5" s="516"/>
      <c r="I5" s="68"/>
      <c r="J5" s="516" t="s">
        <v>270</v>
      </c>
      <c r="K5" s="516"/>
      <c r="L5" s="516"/>
      <c r="M5" s="516"/>
      <c r="N5" s="516"/>
      <c r="O5" s="516"/>
      <c r="P5" s="517"/>
      <c r="Q5" s="522" t="s">
        <v>90</v>
      </c>
    </row>
    <row r="6" spans="1:17" ht="30" customHeight="1">
      <c r="A6" s="523"/>
      <c r="B6" s="68"/>
      <c r="C6" s="516" t="s">
        <v>278</v>
      </c>
      <c r="D6" s="516"/>
      <c r="E6" s="516" t="s">
        <v>279</v>
      </c>
      <c r="F6" s="516"/>
      <c r="G6" s="516" t="s">
        <v>193</v>
      </c>
      <c r="H6" s="516" t="s">
        <v>271</v>
      </c>
      <c r="I6" s="68"/>
      <c r="J6" s="516" t="s">
        <v>278</v>
      </c>
      <c r="K6" s="516"/>
      <c r="L6" s="516" t="s">
        <v>279</v>
      </c>
      <c r="M6" s="516"/>
      <c r="N6" s="516" t="s">
        <v>193</v>
      </c>
      <c r="O6" s="516" t="s">
        <v>271</v>
      </c>
      <c r="P6" s="517"/>
      <c r="Q6" s="523"/>
    </row>
    <row r="7" spans="1:17">
      <c r="A7" s="524"/>
      <c r="B7" s="68"/>
      <c r="C7" s="63" t="s">
        <v>272</v>
      </c>
      <c r="D7" s="63" t="s">
        <v>273</v>
      </c>
      <c r="E7" s="63" t="s">
        <v>272</v>
      </c>
      <c r="F7" s="63" t="s">
        <v>273</v>
      </c>
      <c r="G7" s="516"/>
      <c r="H7" s="516"/>
      <c r="I7" s="68"/>
      <c r="J7" s="63" t="s">
        <v>272</v>
      </c>
      <c r="K7" s="63" t="s">
        <v>273</v>
      </c>
      <c r="L7" s="63" t="s">
        <v>272</v>
      </c>
      <c r="M7" s="63" t="s">
        <v>273</v>
      </c>
      <c r="N7" s="516"/>
      <c r="O7" s="516"/>
      <c r="P7" s="517"/>
      <c r="Q7" s="524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2" t="s">
        <v>55</v>
      </c>
      <c r="B9" s="147"/>
      <c r="C9" s="261">
        <v>17</v>
      </c>
      <c r="D9" s="261">
        <v>0</v>
      </c>
      <c r="E9" s="261">
        <v>44</v>
      </c>
      <c r="F9" s="261">
        <v>0</v>
      </c>
      <c r="G9" s="62">
        <v>61</v>
      </c>
      <c r="H9" s="258">
        <v>96.825396825396822</v>
      </c>
      <c r="I9" s="147"/>
      <c r="J9" s="261"/>
      <c r="K9" s="261"/>
      <c r="L9" s="261"/>
      <c r="M9" s="261">
        <v>2</v>
      </c>
      <c r="N9" s="61">
        <v>2</v>
      </c>
      <c r="O9" s="258">
        <v>3.1746031746031744</v>
      </c>
      <c r="P9" s="147"/>
      <c r="Q9" s="62">
        <v>63</v>
      </c>
    </row>
    <row r="10" spans="1:17" ht="15.75">
      <c r="A10" s="102" t="s">
        <v>56</v>
      </c>
      <c r="B10" s="147"/>
      <c r="C10" s="261">
        <v>106</v>
      </c>
      <c r="D10" s="261">
        <v>1</v>
      </c>
      <c r="E10" s="261">
        <v>144</v>
      </c>
      <c r="F10" s="261">
        <v>3</v>
      </c>
      <c r="G10" s="62">
        <v>254</v>
      </c>
      <c r="H10" s="258">
        <v>86.986301369863014</v>
      </c>
      <c r="I10" s="147"/>
      <c r="J10" s="261">
        <v>21</v>
      </c>
      <c r="K10" s="261">
        <v>3</v>
      </c>
      <c r="L10" s="261">
        <v>14</v>
      </c>
      <c r="M10" s="261"/>
      <c r="N10" s="62">
        <v>38</v>
      </c>
      <c r="O10" s="258">
        <v>13.013698630136986</v>
      </c>
      <c r="P10" s="147"/>
      <c r="Q10" s="62">
        <v>292</v>
      </c>
    </row>
    <row r="11" spans="1:17" ht="15.75">
      <c r="A11" s="102" t="s">
        <v>57</v>
      </c>
      <c r="B11" s="147"/>
      <c r="C11" s="261">
        <v>17</v>
      </c>
      <c r="D11" s="261">
        <v>1</v>
      </c>
      <c r="E11" s="261">
        <v>26</v>
      </c>
      <c r="F11" s="261"/>
      <c r="G11" s="62">
        <v>44</v>
      </c>
      <c r="H11" s="258">
        <v>95.652173913043484</v>
      </c>
      <c r="I11" s="147"/>
      <c r="J11" s="261">
        <v>1</v>
      </c>
      <c r="K11" s="261"/>
      <c r="L11" s="261">
        <v>1</v>
      </c>
      <c r="M11" s="261"/>
      <c r="N11" s="61">
        <v>2</v>
      </c>
      <c r="O11" s="258">
        <v>4.3478260869565215</v>
      </c>
      <c r="P11" s="147"/>
      <c r="Q11" s="62">
        <v>46</v>
      </c>
    </row>
    <row r="12" spans="1:17" ht="15.75">
      <c r="A12" s="102" t="s">
        <v>58</v>
      </c>
      <c r="B12" s="147"/>
      <c r="C12" s="261">
        <v>5</v>
      </c>
      <c r="D12" s="261"/>
      <c r="E12" s="261">
        <v>43</v>
      </c>
      <c r="F12" s="261">
        <v>1</v>
      </c>
      <c r="G12" s="61">
        <v>49</v>
      </c>
      <c r="H12" s="258">
        <v>98</v>
      </c>
      <c r="I12" s="147"/>
      <c r="J12" s="261"/>
      <c r="K12" s="261"/>
      <c r="L12" s="261"/>
      <c r="M12" s="261">
        <v>1</v>
      </c>
      <c r="N12" s="61">
        <v>1</v>
      </c>
      <c r="O12" s="258">
        <v>2</v>
      </c>
      <c r="P12" s="147"/>
      <c r="Q12" s="62">
        <v>50</v>
      </c>
    </row>
    <row r="13" spans="1:17" ht="15.75">
      <c r="A13" s="102" t="s">
        <v>61</v>
      </c>
      <c r="B13" s="147"/>
      <c r="C13" s="261">
        <v>142</v>
      </c>
      <c r="D13" s="261">
        <v>3</v>
      </c>
      <c r="E13" s="261">
        <v>120</v>
      </c>
      <c r="F13" s="261">
        <v>1</v>
      </c>
      <c r="G13" s="62">
        <v>266</v>
      </c>
      <c r="H13" s="258">
        <v>98.154981549815503</v>
      </c>
      <c r="I13" s="147"/>
      <c r="J13" s="261">
        <v>1</v>
      </c>
      <c r="K13" s="261"/>
      <c r="L13" s="261">
        <v>3</v>
      </c>
      <c r="M13" s="261">
        <v>1</v>
      </c>
      <c r="N13" s="61">
        <v>5</v>
      </c>
      <c r="O13" s="258">
        <v>1.8450184501845017</v>
      </c>
      <c r="P13" s="147"/>
      <c r="Q13" s="62">
        <v>271</v>
      </c>
    </row>
    <row r="14" spans="1:17" ht="15.75">
      <c r="A14" s="102" t="s">
        <v>62</v>
      </c>
      <c r="B14" s="147"/>
      <c r="C14" s="261">
        <v>80</v>
      </c>
      <c r="D14" s="261"/>
      <c r="E14" s="261">
        <v>215</v>
      </c>
      <c r="F14" s="261">
        <v>5</v>
      </c>
      <c r="G14" s="62">
        <v>300</v>
      </c>
      <c r="H14" s="258">
        <v>94.339622641509436</v>
      </c>
      <c r="I14" s="147"/>
      <c r="J14" s="261">
        <v>8</v>
      </c>
      <c r="K14" s="261"/>
      <c r="L14" s="261">
        <v>9</v>
      </c>
      <c r="M14" s="261">
        <v>1</v>
      </c>
      <c r="N14" s="62">
        <v>18</v>
      </c>
      <c r="O14" s="258">
        <v>5.6603773584905666</v>
      </c>
      <c r="P14" s="147"/>
      <c r="Q14" s="62">
        <v>318</v>
      </c>
    </row>
    <row r="15" spans="1:17" ht="15.75">
      <c r="A15" s="102" t="s">
        <v>63</v>
      </c>
      <c r="B15" s="147"/>
      <c r="C15" s="261">
        <v>238</v>
      </c>
      <c r="D15" s="261">
        <v>30</v>
      </c>
      <c r="E15" s="261">
        <v>697</v>
      </c>
      <c r="F15" s="261">
        <v>48</v>
      </c>
      <c r="G15" s="62">
        <v>1013</v>
      </c>
      <c r="H15" s="258">
        <v>86.21276595744682</v>
      </c>
      <c r="I15" s="147"/>
      <c r="J15" s="261">
        <v>28</v>
      </c>
      <c r="K15" s="261">
        <v>6</v>
      </c>
      <c r="L15" s="261">
        <v>126</v>
      </c>
      <c r="M15" s="261">
        <v>2</v>
      </c>
      <c r="N15" s="62">
        <v>162</v>
      </c>
      <c r="O15" s="258">
        <v>13.787234042553193</v>
      </c>
      <c r="P15" s="147"/>
      <c r="Q15" s="62">
        <v>1175</v>
      </c>
    </row>
    <row r="16" spans="1:17" ht="15.75">
      <c r="A16" s="102" t="s">
        <v>59</v>
      </c>
      <c r="B16" s="147"/>
      <c r="C16" s="261">
        <v>38</v>
      </c>
      <c r="D16" s="261">
        <v>1</v>
      </c>
      <c r="E16" s="261">
        <v>104</v>
      </c>
      <c r="F16" s="261">
        <v>3</v>
      </c>
      <c r="G16" s="62">
        <v>146</v>
      </c>
      <c r="H16" s="258">
        <v>100</v>
      </c>
      <c r="I16" s="147"/>
      <c r="J16" s="261"/>
      <c r="K16" s="261"/>
      <c r="L16" s="261"/>
      <c r="M16" s="261"/>
      <c r="N16" s="61">
        <v>0</v>
      </c>
      <c r="O16" s="258">
        <v>0</v>
      </c>
      <c r="P16" s="147"/>
      <c r="Q16" s="62">
        <v>146</v>
      </c>
    </row>
    <row r="17" spans="1:17" ht="15.75">
      <c r="A17" s="102" t="s">
        <v>60</v>
      </c>
      <c r="B17" s="147"/>
      <c r="C17" s="261">
        <v>14</v>
      </c>
      <c r="D17" s="261"/>
      <c r="E17" s="261">
        <v>42</v>
      </c>
      <c r="F17" s="261"/>
      <c r="G17" s="61">
        <v>56</v>
      </c>
      <c r="H17" s="258">
        <v>98.245614035087712</v>
      </c>
      <c r="I17" s="147"/>
      <c r="J17" s="261"/>
      <c r="K17" s="261"/>
      <c r="L17" s="261">
        <v>1</v>
      </c>
      <c r="M17" s="261"/>
      <c r="N17" s="61">
        <v>1</v>
      </c>
      <c r="O17" s="258">
        <v>1.7543859649122806</v>
      </c>
      <c r="P17" s="147"/>
      <c r="Q17" s="62">
        <v>57</v>
      </c>
    </row>
    <row r="18" spans="1:17" ht="15.75">
      <c r="A18" s="102" t="s">
        <v>64</v>
      </c>
      <c r="B18" s="147"/>
      <c r="C18" s="261">
        <v>49</v>
      </c>
      <c r="D18" s="261">
        <v>2</v>
      </c>
      <c r="E18" s="261">
        <v>105</v>
      </c>
      <c r="F18" s="261">
        <v>1</v>
      </c>
      <c r="G18" s="62">
        <v>157</v>
      </c>
      <c r="H18" s="258">
        <v>98.125</v>
      </c>
      <c r="I18" s="147"/>
      <c r="J18" s="261"/>
      <c r="K18" s="261"/>
      <c r="L18" s="261">
        <v>3</v>
      </c>
      <c r="M18" s="261"/>
      <c r="N18" s="61">
        <v>3</v>
      </c>
      <c r="O18" s="258">
        <v>1.875</v>
      </c>
      <c r="P18" s="147"/>
      <c r="Q18" s="62">
        <v>160</v>
      </c>
    </row>
    <row r="19" spans="1:17" ht="15.75">
      <c r="A19" s="102" t="s">
        <v>69</v>
      </c>
      <c r="B19" s="147"/>
      <c r="C19" s="261">
        <v>192</v>
      </c>
      <c r="D19" s="261">
        <v>12</v>
      </c>
      <c r="E19" s="261">
        <v>565</v>
      </c>
      <c r="F19" s="261">
        <v>25</v>
      </c>
      <c r="G19" s="62">
        <v>794</v>
      </c>
      <c r="H19" s="258">
        <v>97.066014669926645</v>
      </c>
      <c r="I19" s="147"/>
      <c r="J19" s="261">
        <v>14</v>
      </c>
      <c r="K19" s="261"/>
      <c r="L19" s="261">
        <v>9</v>
      </c>
      <c r="M19" s="261">
        <v>1</v>
      </c>
      <c r="N19" s="62">
        <v>24</v>
      </c>
      <c r="O19" s="258">
        <v>2.9339853300733498</v>
      </c>
      <c r="P19" s="147"/>
      <c r="Q19" s="62">
        <v>818</v>
      </c>
    </row>
    <row r="20" spans="1:17" ht="15.75">
      <c r="A20" s="102" t="s">
        <v>65</v>
      </c>
      <c r="B20" s="147"/>
      <c r="C20" s="261">
        <v>37</v>
      </c>
      <c r="D20" s="261">
        <v>3</v>
      </c>
      <c r="E20" s="261">
        <v>195</v>
      </c>
      <c r="F20" s="261">
        <v>3</v>
      </c>
      <c r="G20" s="62">
        <v>238</v>
      </c>
      <c r="H20" s="258">
        <v>97.142857142857139</v>
      </c>
      <c r="I20" s="147"/>
      <c r="J20" s="261"/>
      <c r="K20" s="261">
        <v>1</v>
      </c>
      <c r="L20" s="261">
        <v>6</v>
      </c>
      <c r="M20" s="261"/>
      <c r="N20" s="61">
        <v>7</v>
      </c>
      <c r="O20" s="258">
        <v>2.8571428571428572</v>
      </c>
      <c r="P20" s="147"/>
      <c r="Q20" s="62">
        <v>245</v>
      </c>
    </row>
    <row r="21" spans="1:17" ht="15.75">
      <c r="A21" s="102" t="s">
        <v>66</v>
      </c>
      <c r="B21" s="147"/>
      <c r="C21" s="261">
        <v>55</v>
      </c>
      <c r="D21" s="261">
        <v>1</v>
      </c>
      <c r="E21" s="261">
        <v>176</v>
      </c>
      <c r="F21" s="261">
        <v>7</v>
      </c>
      <c r="G21" s="62">
        <v>239</v>
      </c>
      <c r="H21" s="258">
        <v>95.2191235059761</v>
      </c>
      <c r="I21" s="147"/>
      <c r="J21" s="261">
        <v>3</v>
      </c>
      <c r="K21" s="261"/>
      <c r="L21" s="261">
        <v>9</v>
      </c>
      <c r="M21" s="261"/>
      <c r="N21" s="61">
        <v>12</v>
      </c>
      <c r="O21" s="258">
        <v>4.7808764940239046</v>
      </c>
      <c r="P21" s="147"/>
      <c r="Q21" s="62">
        <v>251</v>
      </c>
    </row>
    <row r="22" spans="1:17" ht="15.75">
      <c r="A22" s="102" t="s">
        <v>67</v>
      </c>
      <c r="B22" s="147"/>
      <c r="C22" s="261">
        <v>84</v>
      </c>
      <c r="D22" s="261">
        <v>4</v>
      </c>
      <c r="E22" s="261">
        <v>169</v>
      </c>
      <c r="F22" s="261">
        <v>7</v>
      </c>
      <c r="G22" s="62">
        <v>264</v>
      </c>
      <c r="H22" s="258">
        <v>97.777777777777771</v>
      </c>
      <c r="I22" s="147"/>
      <c r="J22" s="261">
        <v>3</v>
      </c>
      <c r="K22" s="261"/>
      <c r="L22" s="261">
        <v>3</v>
      </c>
      <c r="M22" s="261"/>
      <c r="N22" s="61">
        <v>6</v>
      </c>
      <c r="O22" s="258">
        <v>2.2222222222222223</v>
      </c>
      <c r="P22" s="147"/>
      <c r="Q22" s="62">
        <v>270</v>
      </c>
    </row>
    <row r="23" spans="1:17" ht="15.75">
      <c r="A23" s="102" t="s">
        <v>68</v>
      </c>
      <c r="B23" s="147"/>
      <c r="C23" s="261">
        <v>186</v>
      </c>
      <c r="D23" s="261">
        <v>4</v>
      </c>
      <c r="E23" s="261">
        <v>228</v>
      </c>
      <c r="F23" s="261">
        <v>6</v>
      </c>
      <c r="G23" s="62">
        <v>424</v>
      </c>
      <c r="H23" s="258">
        <v>91.576673866090701</v>
      </c>
      <c r="I23" s="147"/>
      <c r="J23" s="261">
        <v>12</v>
      </c>
      <c r="K23" s="261">
        <v>1</v>
      </c>
      <c r="L23" s="261">
        <v>23</v>
      </c>
      <c r="M23" s="261">
        <v>3</v>
      </c>
      <c r="N23" s="62">
        <v>39</v>
      </c>
      <c r="O23" s="258">
        <v>8.4233261339092866</v>
      </c>
      <c r="P23" s="147"/>
      <c r="Q23" s="62">
        <v>463</v>
      </c>
    </row>
    <row r="24" spans="1:17" ht="15.75">
      <c r="A24" s="102" t="s">
        <v>70</v>
      </c>
      <c r="B24" s="147"/>
      <c r="C24" s="261">
        <v>51</v>
      </c>
      <c r="D24" s="261"/>
      <c r="E24" s="261">
        <v>144</v>
      </c>
      <c r="F24" s="261">
        <v>2</v>
      </c>
      <c r="G24" s="62">
        <v>197</v>
      </c>
      <c r="H24" s="258">
        <v>93.80952380952381</v>
      </c>
      <c r="I24" s="147"/>
      <c r="J24" s="261">
        <v>2</v>
      </c>
      <c r="K24" s="261"/>
      <c r="L24" s="261">
        <v>11</v>
      </c>
      <c r="M24" s="261"/>
      <c r="N24" s="62">
        <v>13</v>
      </c>
      <c r="O24" s="258">
        <v>6.1904761904761907</v>
      </c>
      <c r="P24" s="147"/>
      <c r="Q24" s="62">
        <v>210</v>
      </c>
    </row>
    <row r="25" spans="1:17" ht="15.75">
      <c r="A25" s="102" t="s">
        <v>71</v>
      </c>
      <c r="B25" s="147"/>
      <c r="C25" s="261">
        <v>38</v>
      </c>
      <c r="D25" s="261"/>
      <c r="E25" s="261">
        <v>185</v>
      </c>
      <c r="F25" s="261">
        <v>2</v>
      </c>
      <c r="G25" s="62">
        <v>225</v>
      </c>
      <c r="H25" s="258">
        <v>95.33898305084746</v>
      </c>
      <c r="I25" s="147"/>
      <c r="J25" s="261">
        <v>3</v>
      </c>
      <c r="K25" s="261">
        <v>0</v>
      </c>
      <c r="L25" s="261">
        <v>8</v>
      </c>
      <c r="M25" s="261"/>
      <c r="N25" s="61">
        <v>11</v>
      </c>
      <c r="O25" s="258">
        <v>4.6610169491525424</v>
      </c>
      <c r="P25" s="147"/>
      <c r="Q25" s="62">
        <v>236</v>
      </c>
    </row>
    <row r="26" spans="1:17" ht="15.75">
      <c r="A26" s="102" t="s">
        <v>72</v>
      </c>
      <c r="B26" s="147"/>
      <c r="C26" s="261">
        <v>69</v>
      </c>
      <c r="D26" s="261">
        <v>1</v>
      </c>
      <c r="E26" s="261">
        <v>75</v>
      </c>
      <c r="F26" s="261">
        <v>2</v>
      </c>
      <c r="G26" s="62">
        <v>147</v>
      </c>
      <c r="H26" s="258">
        <v>100</v>
      </c>
      <c r="I26" s="147"/>
      <c r="J26" s="261"/>
      <c r="K26" s="261"/>
      <c r="L26" s="261"/>
      <c r="M26" s="261"/>
      <c r="N26" s="61">
        <v>0</v>
      </c>
      <c r="O26" s="258">
        <v>0</v>
      </c>
      <c r="P26" s="147"/>
      <c r="Q26" s="62">
        <v>147</v>
      </c>
    </row>
    <row r="27" spans="1:17" ht="15.75">
      <c r="A27" s="102" t="s">
        <v>73</v>
      </c>
      <c r="B27" s="147"/>
      <c r="C27" s="261">
        <v>58</v>
      </c>
      <c r="D27" s="261"/>
      <c r="E27" s="261">
        <v>135</v>
      </c>
      <c r="F27" s="261">
        <v>3</v>
      </c>
      <c r="G27" s="62">
        <v>196</v>
      </c>
      <c r="H27" s="258">
        <v>92.890995260663516</v>
      </c>
      <c r="I27" s="147"/>
      <c r="J27" s="261">
        <v>4</v>
      </c>
      <c r="K27" s="261"/>
      <c r="L27" s="261">
        <v>11</v>
      </c>
      <c r="M27" s="261"/>
      <c r="N27" s="61">
        <v>15</v>
      </c>
      <c r="O27" s="258">
        <v>7.109004739336493</v>
      </c>
      <c r="P27" s="147"/>
      <c r="Q27" s="62">
        <v>211</v>
      </c>
    </row>
    <row r="28" spans="1:17" ht="15.75">
      <c r="A28" s="102" t="s">
        <v>74</v>
      </c>
      <c r="B28" s="147"/>
      <c r="C28" s="261">
        <v>105</v>
      </c>
      <c r="D28" s="261">
        <v>3</v>
      </c>
      <c r="E28" s="261">
        <v>140</v>
      </c>
      <c r="F28" s="261">
        <v>5</v>
      </c>
      <c r="G28" s="62">
        <v>253</v>
      </c>
      <c r="H28" s="258">
        <v>98.828125</v>
      </c>
      <c r="I28" s="147"/>
      <c r="J28" s="261">
        <v>2</v>
      </c>
      <c r="K28" s="261"/>
      <c r="L28" s="261"/>
      <c r="M28" s="261">
        <v>1</v>
      </c>
      <c r="N28" s="61">
        <v>3</v>
      </c>
      <c r="O28" s="258">
        <v>1.171875</v>
      </c>
      <c r="P28" s="147"/>
      <c r="Q28" s="62">
        <v>256</v>
      </c>
    </row>
    <row r="29" spans="1:17" ht="15.75">
      <c r="A29" s="102" t="s">
        <v>75</v>
      </c>
      <c r="B29" s="147"/>
      <c r="C29" s="261">
        <v>151</v>
      </c>
      <c r="D29" s="261">
        <v>8</v>
      </c>
      <c r="E29" s="261">
        <v>327</v>
      </c>
      <c r="F29" s="261">
        <v>12</v>
      </c>
      <c r="G29" s="62">
        <v>498</v>
      </c>
      <c r="H29" s="258">
        <v>97.455968688845402</v>
      </c>
      <c r="I29" s="147"/>
      <c r="J29" s="261">
        <v>7</v>
      </c>
      <c r="K29" s="261"/>
      <c r="L29" s="261">
        <v>5</v>
      </c>
      <c r="M29" s="261">
        <v>1</v>
      </c>
      <c r="N29" s="61">
        <v>13</v>
      </c>
      <c r="O29" s="258">
        <v>2.5440313111545985</v>
      </c>
      <c r="P29" s="147"/>
      <c r="Q29" s="62">
        <v>511</v>
      </c>
    </row>
    <row r="30" spans="1:17" ht="15.75">
      <c r="A30" s="102" t="s">
        <v>76</v>
      </c>
      <c r="B30" s="147"/>
      <c r="C30" s="261">
        <v>13</v>
      </c>
      <c r="D30" s="261">
        <v>1</v>
      </c>
      <c r="E30" s="261">
        <v>72</v>
      </c>
      <c r="F30" s="261">
        <v>2</v>
      </c>
      <c r="G30" s="62">
        <v>88</v>
      </c>
      <c r="H30" s="258">
        <v>95.652173913043484</v>
      </c>
      <c r="I30" s="147"/>
      <c r="J30" s="261">
        <v>1</v>
      </c>
      <c r="K30" s="261"/>
      <c r="L30" s="261">
        <v>3</v>
      </c>
      <c r="M30" s="261"/>
      <c r="N30" s="61">
        <v>4</v>
      </c>
      <c r="O30" s="258">
        <v>4.3478260869565215</v>
      </c>
      <c r="P30" s="147"/>
      <c r="Q30" s="62">
        <v>92</v>
      </c>
    </row>
    <row r="31" spans="1:17" ht="15.75">
      <c r="A31" s="102" t="s">
        <v>77</v>
      </c>
      <c r="B31" s="147"/>
      <c r="C31" s="261">
        <v>52</v>
      </c>
      <c r="D31" s="261"/>
      <c r="E31" s="261">
        <v>54</v>
      </c>
      <c r="F31" s="261">
        <v>4</v>
      </c>
      <c r="G31" s="62">
        <v>110</v>
      </c>
      <c r="H31" s="258">
        <v>97.345132743362825</v>
      </c>
      <c r="I31" s="147"/>
      <c r="J31" s="261">
        <v>1</v>
      </c>
      <c r="K31" s="261"/>
      <c r="L31" s="261">
        <v>2</v>
      </c>
      <c r="M31" s="261"/>
      <c r="N31" s="61">
        <v>3</v>
      </c>
      <c r="O31" s="258">
        <v>2.6548672566371683</v>
      </c>
      <c r="P31" s="147"/>
      <c r="Q31" s="62">
        <v>113</v>
      </c>
    </row>
    <row r="32" spans="1:17" ht="15.75">
      <c r="A32" s="102" t="s">
        <v>78</v>
      </c>
      <c r="B32" s="147"/>
      <c r="C32" s="261">
        <v>52</v>
      </c>
      <c r="D32" s="261">
        <v>1</v>
      </c>
      <c r="E32" s="261">
        <v>54</v>
      </c>
      <c r="F32" s="261">
        <v>1</v>
      </c>
      <c r="G32" s="62">
        <v>108</v>
      </c>
      <c r="H32" s="258">
        <v>95.575221238938056</v>
      </c>
      <c r="I32" s="147"/>
      <c r="J32" s="261"/>
      <c r="K32" s="261"/>
      <c r="L32" s="261">
        <v>5</v>
      </c>
      <c r="M32" s="261"/>
      <c r="N32" s="61">
        <v>5</v>
      </c>
      <c r="O32" s="258">
        <v>4.4247787610619467</v>
      </c>
      <c r="P32" s="147"/>
      <c r="Q32" s="62">
        <v>113</v>
      </c>
    </row>
    <row r="33" spans="1:17" ht="15.75">
      <c r="A33" s="102" t="s">
        <v>79</v>
      </c>
      <c r="B33" s="147"/>
      <c r="C33" s="261">
        <v>43</v>
      </c>
      <c r="D33" s="261"/>
      <c r="E33" s="261">
        <v>123</v>
      </c>
      <c r="F33" s="261"/>
      <c r="G33" s="62">
        <v>166</v>
      </c>
      <c r="H33" s="258">
        <v>90.217391304347828</v>
      </c>
      <c r="I33" s="147"/>
      <c r="J33" s="261">
        <v>7</v>
      </c>
      <c r="K33" s="261"/>
      <c r="L33" s="261">
        <v>11</v>
      </c>
      <c r="M33" s="261"/>
      <c r="N33" s="61">
        <v>18</v>
      </c>
      <c r="O33" s="258">
        <v>9.7826086956521738</v>
      </c>
      <c r="P33" s="147"/>
      <c r="Q33" s="62">
        <v>184</v>
      </c>
    </row>
    <row r="34" spans="1:17" ht="15.75">
      <c r="A34" s="102" t="s">
        <v>80</v>
      </c>
      <c r="B34" s="147"/>
      <c r="C34" s="261">
        <v>93</v>
      </c>
      <c r="D34" s="261">
        <v>5</v>
      </c>
      <c r="E34" s="261">
        <v>196</v>
      </c>
      <c r="F34" s="261">
        <v>3</v>
      </c>
      <c r="G34" s="62">
        <v>297</v>
      </c>
      <c r="H34" s="258">
        <v>98.344370860927157</v>
      </c>
      <c r="I34" s="147"/>
      <c r="J34" s="261"/>
      <c r="K34" s="261">
        <v>1</v>
      </c>
      <c r="L34" s="261">
        <v>1</v>
      </c>
      <c r="M34" s="261">
        <v>3</v>
      </c>
      <c r="N34" s="61">
        <v>5</v>
      </c>
      <c r="O34" s="258">
        <v>1.6556291390728477</v>
      </c>
      <c r="P34" s="147"/>
      <c r="Q34" s="62">
        <v>302</v>
      </c>
    </row>
    <row r="35" spans="1:17" ht="15.75">
      <c r="A35" s="102" t="s">
        <v>81</v>
      </c>
      <c r="B35" s="147"/>
      <c r="C35" s="261">
        <v>45</v>
      </c>
      <c r="D35" s="261">
        <v>1</v>
      </c>
      <c r="E35" s="261">
        <v>173</v>
      </c>
      <c r="F35" s="261">
        <v>4</v>
      </c>
      <c r="G35" s="62">
        <v>223</v>
      </c>
      <c r="H35" s="258">
        <v>100</v>
      </c>
      <c r="I35" s="147"/>
      <c r="J35" s="261"/>
      <c r="K35" s="261"/>
      <c r="L35" s="261"/>
      <c r="M35" s="261"/>
      <c r="N35" s="61">
        <v>0</v>
      </c>
      <c r="O35" s="258">
        <v>0</v>
      </c>
      <c r="P35" s="147"/>
      <c r="Q35" s="62">
        <v>223</v>
      </c>
    </row>
    <row r="36" spans="1:17" ht="15.75">
      <c r="A36" s="102" t="s">
        <v>82</v>
      </c>
      <c r="B36" s="147"/>
      <c r="C36" s="261">
        <v>46</v>
      </c>
      <c r="D36" s="261">
        <v>1</v>
      </c>
      <c r="E36" s="261">
        <v>178</v>
      </c>
      <c r="F36" s="261">
        <v>6</v>
      </c>
      <c r="G36" s="62">
        <v>231</v>
      </c>
      <c r="H36" s="258">
        <v>97.468354430379748</v>
      </c>
      <c r="I36" s="147"/>
      <c r="J36" s="261">
        <v>1</v>
      </c>
      <c r="K36" s="261">
        <v>1</v>
      </c>
      <c r="L36" s="261">
        <v>4</v>
      </c>
      <c r="M36" s="261"/>
      <c r="N36" s="61">
        <v>6</v>
      </c>
      <c r="O36" s="258">
        <v>2.5316455696202533</v>
      </c>
      <c r="P36" s="147"/>
      <c r="Q36" s="62">
        <v>237</v>
      </c>
    </row>
    <row r="37" spans="1:17" ht="15.75">
      <c r="A37" s="102" t="s">
        <v>83</v>
      </c>
      <c r="B37" s="147"/>
      <c r="C37" s="261">
        <v>17</v>
      </c>
      <c r="D37" s="261"/>
      <c r="E37" s="261">
        <v>9</v>
      </c>
      <c r="F37" s="261"/>
      <c r="G37" s="61">
        <v>26</v>
      </c>
      <c r="H37" s="258">
        <v>81.25</v>
      </c>
      <c r="I37" s="147"/>
      <c r="J37" s="261">
        <v>2</v>
      </c>
      <c r="K37" s="261"/>
      <c r="L37" s="261">
        <v>4</v>
      </c>
      <c r="M37" s="261"/>
      <c r="N37" s="61">
        <v>6</v>
      </c>
      <c r="O37" s="258">
        <v>18.75</v>
      </c>
      <c r="P37" s="147"/>
      <c r="Q37" s="62">
        <v>32</v>
      </c>
    </row>
    <row r="38" spans="1:17" ht="15.75">
      <c r="A38" s="102" t="s">
        <v>84</v>
      </c>
      <c r="B38" s="147"/>
      <c r="C38" s="261">
        <v>122</v>
      </c>
      <c r="D38" s="261">
        <v>12</v>
      </c>
      <c r="E38" s="261">
        <v>211</v>
      </c>
      <c r="F38" s="261">
        <v>1</v>
      </c>
      <c r="G38" s="62">
        <v>346</v>
      </c>
      <c r="H38" s="258">
        <v>98.857142857142861</v>
      </c>
      <c r="I38" s="147"/>
      <c r="J38" s="261">
        <v>2</v>
      </c>
      <c r="K38" s="261"/>
      <c r="L38" s="261">
        <v>2</v>
      </c>
      <c r="M38" s="261"/>
      <c r="N38" s="61">
        <v>4</v>
      </c>
      <c r="O38" s="258">
        <v>1.1428571428571428</v>
      </c>
      <c r="P38" s="147"/>
      <c r="Q38" s="62">
        <v>350</v>
      </c>
    </row>
    <row r="39" spans="1:17" ht="15.75">
      <c r="A39" s="102" t="s">
        <v>85</v>
      </c>
      <c r="B39" s="147"/>
      <c r="C39" s="261">
        <v>16</v>
      </c>
      <c r="D39" s="261"/>
      <c r="E39" s="261">
        <v>82</v>
      </c>
      <c r="F39" s="261">
        <v>1</v>
      </c>
      <c r="G39" s="62">
        <v>99</v>
      </c>
      <c r="H39" s="258">
        <v>97.058823529411768</v>
      </c>
      <c r="I39" s="147"/>
      <c r="J39" s="261">
        <v>2</v>
      </c>
      <c r="K39" s="261"/>
      <c r="L39" s="261">
        <v>1</v>
      </c>
      <c r="M39" s="261"/>
      <c r="N39" s="61">
        <v>3</v>
      </c>
      <c r="O39" s="258">
        <v>2.9411764705882351</v>
      </c>
      <c r="P39" s="147"/>
      <c r="Q39" s="62">
        <v>102</v>
      </c>
    </row>
    <row r="40" spans="1:17" ht="15.75">
      <c r="A40" s="102" t="s">
        <v>86</v>
      </c>
      <c r="B40" s="147"/>
      <c r="C40" s="261">
        <v>26</v>
      </c>
      <c r="D40" s="261"/>
      <c r="E40" s="261">
        <v>63</v>
      </c>
      <c r="F40" s="261">
        <v>2</v>
      </c>
      <c r="G40" s="62">
        <v>91</v>
      </c>
      <c r="H40" s="258">
        <v>93.814432989690715</v>
      </c>
      <c r="I40" s="147"/>
      <c r="J40" s="261">
        <v>1</v>
      </c>
      <c r="K40" s="261">
        <v>1</v>
      </c>
      <c r="L40" s="261">
        <v>3</v>
      </c>
      <c r="M40" s="261">
        <v>1</v>
      </c>
      <c r="N40" s="61">
        <v>6</v>
      </c>
      <c r="O40" s="258">
        <v>6.1855670103092786</v>
      </c>
      <c r="P40" s="147"/>
      <c r="Q40" s="62">
        <v>97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1" t="s">
        <v>193</v>
      </c>
      <c r="B42" s="146"/>
      <c r="C42" s="73">
        <v>2257</v>
      </c>
      <c r="D42" s="73">
        <v>95</v>
      </c>
      <c r="E42" s="73">
        <v>5094</v>
      </c>
      <c r="F42" s="73">
        <v>160</v>
      </c>
      <c r="G42" s="73">
        <v>7606</v>
      </c>
      <c r="H42" s="161">
        <v>94.590225096381047</v>
      </c>
      <c r="I42" s="146"/>
      <c r="J42" s="73">
        <v>126</v>
      </c>
      <c r="K42" s="72">
        <v>14</v>
      </c>
      <c r="L42" s="73">
        <v>278</v>
      </c>
      <c r="M42" s="72">
        <v>17</v>
      </c>
      <c r="N42" s="73">
        <v>435</v>
      </c>
      <c r="O42" s="161">
        <v>5.4097749036189535</v>
      </c>
      <c r="P42" s="146"/>
      <c r="Q42" s="73">
        <v>8041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2" t="s">
        <v>366</v>
      </c>
      <c r="B44" s="55"/>
      <c r="C44" s="261">
        <v>1</v>
      </c>
      <c r="D44" s="261">
        <v>0</v>
      </c>
      <c r="E44" s="261">
        <v>3</v>
      </c>
      <c r="F44" s="261"/>
      <c r="G44" s="61">
        <v>4</v>
      </c>
      <c r="H44" s="258">
        <v>10</v>
      </c>
      <c r="I44" s="55"/>
      <c r="J44" s="261">
        <v>28</v>
      </c>
      <c r="K44" s="261"/>
      <c r="L44" s="261">
        <v>8</v>
      </c>
      <c r="M44" s="261">
        <v>0</v>
      </c>
      <c r="N44" s="61">
        <v>36</v>
      </c>
      <c r="O44" s="258">
        <v>90</v>
      </c>
      <c r="P44" s="55"/>
      <c r="Q44" s="61">
        <v>40</v>
      </c>
    </row>
    <row r="45" spans="1:17" ht="15.75">
      <c r="A45" s="102" t="s">
        <v>183</v>
      </c>
      <c r="B45" s="55"/>
      <c r="C45" s="261">
        <v>6</v>
      </c>
      <c r="D45" s="261"/>
      <c r="E45" s="261">
        <v>18</v>
      </c>
      <c r="F45" s="261"/>
      <c r="G45" s="62">
        <v>24</v>
      </c>
      <c r="H45" s="258">
        <v>43.636363636363633</v>
      </c>
      <c r="I45" s="55"/>
      <c r="J45" s="261">
        <v>16</v>
      </c>
      <c r="K45" s="261"/>
      <c r="L45" s="261">
        <v>15</v>
      </c>
      <c r="M45" s="261"/>
      <c r="N45" s="61">
        <v>31</v>
      </c>
      <c r="O45" s="258">
        <v>56.36363636363636</v>
      </c>
      <c r="P45" s="55"/>
      <c r="Q45" s="62">
        <v>55</v>
      </c>
    </row>
    <row r="46" spans="1:17" ht="15.75">
      <c r="A46" s="102" t="s">
        <v>184</v>
      </c>
      <c r="B46" s="55"/>
      <c r="C46" s="261">
        <v>1</v>
      </c>
      <c r="D46" s="261"/>
      <c r="E46" s="261">
        <v>10</v>
      </c>
      <c r="F46" s="261"/>
      <c r="G46" s="61">
        <v>11</v>
      </c>
      <c r="H46" s="258">
        <v>33.333333333333329</v>
      </c>
      <c r="I46" s="55"/>
      <c r="J46" s="261">
        <v>12</v>
      </c>
      <c r="K46" s="261"/>
      <c r="L46" s="261">
        <v>10</v>
      </c>
      <c r="M46" s="261"/>
      <c r="N46" s="61">
        <v>22</v>
      </c>
      <c r="O46" s="258">
        <v>66.666666666666657</v>
      </c>
      <c r="P46" s="55"/>
      <c r="Q46" s="62">
        <v>33</v>
      </c>
    </row>
    <row r="47" spans="1:17" ht="15.75">
      <c r="A47" s="102" t="s">
        <v>185</v>
      </c>
      <c r="B47" s="55"/>
      <c r="C47" s="261"/>
      <c r="D47" s="261"/>
      <c r="E47" s="261">
        <v>1</v>
      </c>
      <c r="F47" s="261"/>
      <c r="G47" s="61">
        <v>1</v>
      </c>
      <c r="H47" s="258">
        <v>33.333333333333329</v>
      </c>
      <c r="I47" s="55"/>
      <c r="J47" s="261"/>
      <c r="K47" s="261"/>
      <c r="L47" s="261">
        <v>2</v>
      </c>
      <c r="M47" s="261"/>
      <c r="N47" s="61">
        <v>2</v>
      </c>
      <c r="O47" s="258">
        <v>66.666666666666657</v>
      </c>
      <c r="P47" s="55"/>
      <c r="Q47" s="61">
        <v>3</v>
      </c>
    </row>
    <row r="48" spans="1:17" ht="15.75">
      <c r="A48" s="102" t="s">
        <v>186</v>
      </c>
      <c r="B48" s="55"/>
      <c r="C48" s="261">
        <v>0</v>
      </c>
      <c r="D48" s="261">
        <v>0</v>
      </c>
      <c r="E48" s="261">
        <v>3</v>
      </c>
      <c r="F48" s="261">
        <v>0</v>
      </c>
      <c r="G48" s="61">
        <v>3</v>
      </c>
      <c r="H48" s="258">
        <v>16.666666666666664</v>
      </c>
      <c r="I48" s="55"/>
      <c r="J48" s="261"/>
      <c r="K48" s="261"/>
      <c r="L48" s="261">
        <v>15</v>
      </c>
      <c r="M48" s="261"/>
      <c r="N48" s="61">
        <v>15</v>
      </c>
      <c r="O48" s="258">
        <v>83.333333333333343</v>
      </c>
      <c r="P48" s="55"/>
      <c r="Q48" s="61">
        <v>18</v>
      </c>
    </row>
    <row r="49" spans="1:17" ht="15.75">
      <c r="A49" s="102" t="s">
        <v>187</v>
      </c>
      <c r="B49" s="55"/>
      <c r="C49" s="261">
        <v>2</v>
      </c>
      <c r="D49" s="261">
        <v>0</v>
      </c>
      <c r="E49" s="261"/>
      <c r="F49" s="261"/>
      <c r="G49" s="61">
        <v>2</v>
      </c>
      <c r="H49" s="258">
        <v>6.25</v>
      </c>
      <c r="I49" s="55"/>
      <c r="J49" s="261">
        <v>12</v>
      </c>
      <c r="K49" s="261"/>
      <c r="L49" s="261">
        <v>18</v>
      </c>
      <c r="M49" s="261"/>
      <c r="N49" s="62">
        <v>30</v>
      </c>
      <c r="O49" s="258">
        <v>93.75</v>
      </c>
      <c r="P49" s="55"/>
      <c r="Q49" s="62">
        <v>32</v>
      </c>
    </row>
    <row r="50" spans="1:17" ht="15.75">
      <c r="A50" s="102" t="s">
        <v>188</v>
      </c>
      <c r="B50" s="55"/>
      <c r="C50" s="261">
        <v>3</v>
      </c>
      <c r="D50" s="261"/>
      <c r="E50" s="261">
        <v>9</v>
      </c>
      <c r="F50" s="261"/>
      <c r="G50" s="61">
        <v>12</v>
      </c>
      <c r="H50" s="258">
        <v>19.672131147540984</v>
      </c>
      <c r="I50" s="55"/>
      <c r="J50" s="261">
        <v>15</v>
      </c>
      <c r="K50" s="261"/>
      <c r="L50" s="261">
        <v>34</v>
      </c>
      <c r="M50" s="261"/>
      <c r="N50" s="62">
        <v>49</v>
      </c>
      <c r="O50" s="258">
        <v>80.327868852459019</v>
      </c>
      <c r="P50" s="55"/>
      <c r="Q50" s="62">
        <v>61</v>
      </c>
    </row>
    <row r="51" spans="1:17" ht="15.75">
      <c r="A51" s="102" t="s">
        <v>189</v>
      </c>
      <c r="B51" s="55"/>
      <c r="C51" s="261">
        <v>3</v>
      </c>
      <c r="D51" s="261"/>
      <c r="E51" s="261">
        <v>15</v>
      </c>
      <c r="F51" s="261"/>
      <c r="G51" s="62">
        <v>18</v>
      </c>
      <c r="H51" s="258">
        <v>27.692307692307693</v>
      </c>
      <c r="I51" s="55"/>
      <c r="J51" s="261">
        <v>21</v>
      </c>
      <c r="K51" s="261"/>
      <c r="L51" s="261">
        <v>26</v>
      </c>
      <c r="M51" s="261"/>
      <c r="N51" s="61">
        <v>47</v>
      </c>
      <c r="O51" s="258">
        <v>72.307692307692307</v>
      </c>
      <c r="P51" s="55"/>
      <c r="Q51" s="62">
        <v>65</v>
      </c>
    </row>
    <row r="52" spans="1:17" ht="15.75">
      <c r="A52" s="102" t="s">
        <v>190</v>
      </c>
      <c r="B52" s="55"/>
      <c r="C52" s="261">
        <v>5</v>
      </c>
      <c r="D52" s="261"/>
      <c r="E52" s="261">
        <v>8</v>
      </c>
      <c r="F52" s="261"/>
      <c r="G52" s="61">
        <v>13</v>
      </c>
      <c r="H52" s="258">
        <v>18.571428571428573</v>
      </c>
      <c r="I52" s="55"/>
      <c r="J52" s="261">
        <v>27</v>
      </c>
      <c r="K52" s="261"/>
      <c r="L52" s="261">
        <v>30</v>
      </c>
      <c r="M52" s="261"/>
      <c r="N52" s="62">
        <v>57</v>
      </c>
      <c r="O52" s="258">
        <v>81.428571428571431</v>
      </c>
      <c r="P52" s="55"/>
      <c r="Q52" s="62">
        <v>70</v>
      </c>
    </row>
    <row r="53" spans="1:17" ht="15.75">
      <c r="A53" s="102" t="s">
        <v>182</v>
      </c>
      <c r="B53" s="55"/>
      <c r="C53" s="261"/>
      <c r="D53" s="261"/>
      <c r="E53" s="261">
        <v>19</v>
      </c>
      <c r="F53" s="261"/>
      <c r="G53" s="62">
        <v>19</v>
      </c>
      <c r="H53" s="258">
        <v>43.18181818181818</v>
      </c>
      <c r="I53" s="55"/>
      <c r="J53" s="261">
        <v>9</v>
      </c>
      <c r="K53" s="261"/>
      <c r="L53" s="261">
        <v>16</v>
      </c>
      <c r="M53" s="261"/>
      <c r="N53" s="61">
        <v>25</v>
      </c>
      <c r="O53" s="258">
        <v>56.81818181818182</v>
      </c>
      <c r="P53" s="55"/>
      <c r="Q53" s="62">
        <v>44</v>
      </c>
    </row>
    <row r="54" spans="1:17" ht="15.75">
      <c r="A54" s="102" t="s">
        <v>180</v>
      </c>
      <c r="B54" s="55"/>
      <c r="C54" s="261"/>
      <c r="D54" s="261">
        <v>2</v>
      </c>
      <c r="E54" s="261"/>
      <c r="F54" s="261">
        <v>2</v>
      </c>
      <c r="G54" s="61">
        <v>4</v>
      </c>
      <c r="H54" s="258">
        <v>12.5</v>
      </c>
      <c r="I54" s="55"/>
      <c r="J54" s="261"/>
      <c r="K54" s="261">
        <v>15</v>
      </c>
      <c r="L54" s="261"/>
      <c r="M54" s="261">
        <v>13</v>
      </c>
      <c r="N54" s="61">
        <v>28</v>
      </c>
      <c r="O54" s="258">
        <v>87.5</v>
      </c>
      <c r="P54" s="55"/>
      <c r="Q54" s="62">
        <v>32</v>
      </c>
    </row>
    <row r="55" spans="1:17" ht="15.75">
      <c r="A55" s="102" t="s">
        <v>179</v>
      </c>
      <c r="B55" s="55"/>
      <c r="C55" s="261">
        <v>1</v>
      </c>
      <c r="D55" s="261"/>
      <c r="E55" s="261">
        <v>7</v>
      </c>
      <c r="F55" s="261"/>
      <c r="G55" s="61">
        <v>8</v>
      </c>
      <c r="H55" s="258">
        <v>21.621621621621621</v>
      </c>
      <c r="I55" s="55"/>
      <c r="J55" s="261">
        <v>4</v>
      </c>
      <c r="K55" s="261"/>
      <c r="L55" s="261">
        <v>25</v>
      </c>
      <c r="M55" s="261"/>
      <c r="N55" s="61">
        <v>29</v>
      </c>
      <c r="O55" s="258">
        <v>78.378378378378372</v>
      </c>
      <c r="P55" s="55"/>
      <c r="Q55" s="62">
        <v>37</v>
      </c>
    </row>
    <row r="56" spans="1:17" ht="15.75" customHeight="1">
      <c r="A56" s="102" t="s">
        <v>181</v>
      </c>
      <c r="B56" s="55"/>
      <c r="C56" s="261"/>
      <c r="D56" s="261"/>
      <c r="E56" s="261">
        <v>11</v>
      </c>
      <c r="F56" s="261"/>
      <c r="G56" s="61">
        <v>11</v>
      </c>
      <c r="H56" s="258">
        <v>27.500000000000004</v>
      </c>
      <c r="I56" s="55"/>
      <c r="J56" s="261">
        <v>9</v>
      </c>
      <c r="K56" s="261"/>
      <c r="L56" s="261">
        <v>20</v>
      </c>
      <c r="M56" s="261"/>
      <c r="N56" s="62">
        <v>29</v>
      </c>
      <c r="O56" s="258">
        <v>72.5</v>
      </c>
      <c r="P56" s="55"/>
      <c r="Q56" s="62">
        <v>40</v>
      </c>
    </row>
    <row r="57" spans="1:17" ht="15.75">
      <c r="A57" s="102" t="s">
        <v>191</v>
      </c>
      <c r="B57" s="55"/>
      <c r="C57" s="261"/>
      <c r="D57" s="261"/>
      <c r="E57" s="261">
        <v>6</v>
      </c>
      <c r="F57" s="261"/>
      <c r="G57" s="61">
        <v>6</v>
      </c>
      <c r="H57" s="258">
        <v>60</v>
      </c>
      <c r="I57" s="55"/>
      <c r="J57" s="261"/>
      <c r="K57" s="261"/>
      <c r="L57" s="261">
        <v>4</v>
      </c>
      <c r="M57" s="261"/>
      <c r="N57" s="61">
        <v>4</v>
      </c>
      <c r="O57" s="258">
        <v>40</v>
      </c>
      <c r="P57" s="55"/>
      <c r="Q57" s="61">
        <v>10</v>
      </c>
    </row>
    <row r="58" spans="1:17" ht="8.1" customHeight="1">
      <c r="A58" s="139"/>
      <c r="B58" s="55"/>
      <c r="C58" s="151"/>
      <c r="D58" s="151"/>
      <c r="E58" s="151"/>
      <c r="F58" s="151"/>
      <c r="G58" s="158"/>
      <c r="H58" s="158"/>
      <c r="I58" s="55"/>
      <c r="J58" s="151"/>
      <c r="K58" s="151"/>
      <c r="L58" s="151"/>
      <c r="M58" s="151"/>
      <c r="N58" s="158"/>
      <c r="O58" s="158"/>
      <c r="P58" s="55"/>
      <c r="Q58" s="158"/>
    </row>
    <row r="59" spans="1:17" ht="15.75">
      <c r="A59" s="70" t="s">
        <v>193</v>
      </c>
      <c r="B59" s="55"/>
      <c r="C59" s="156">
        <v>22</v>
      </c>
      <c r="D59" s="156">
        <v>2</v>
      </c>
      <c r="E59" s="156">
        <v>110</v>
      </c>
      <c r="F59" s="156">
        <v>2</v>
      </c>
      <c r="G59" s="156">
        <v>136</v>
      </c>
      <c r="H59" s="260">
        <v>25.185185185185183</v>
      </c>
      <c r="I59" s="55"/>
      <c r="J59" s="156">
        <v>153</v>
      </c>
      <c r="K59" s="157">
        <v>15</v>
      </c>
      <c r="L59" s="157">
        <v>223</v>
      </c>
      <c r="M59" s="157">
        <v>13</v>
      </c>
      <c r="N59" s="157">
        <v>404</v>
      </c>
      <c r="O59" s="259">
        <v>74.81481481481481</v>
      </c>
      <c r="P59" s="55"/>
      <c r="Q59" s="155">
        <v>540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1" t="s">
        <v>90</v>
      </c>
      <c r="B61" s="55"/>
      <c r="C61" s="73">
        <v>2279</v>
      </c>
      <c r="D61" s="73">
        <v>97</v>
      </c>
      <c r="E61" s="73">
        <v>5204</v>
      </c>
      <c r="F61" s="73">
        <v>162</v>
      </c>
      <c r="G61" s="73">
        <v>7742</v>
      </c>
      <c r="H61" s="260">
        <v>90.222584780328631</v>
      </c>
      <c r="I61" s="55"/>
      <c r="J61" s="73">
        <v>279</v>
      </c>
      <c r="K61" s="73">
        <v>29</v>
      </c>
      <c r="L61" s="73">
        <v>501</v>
      </c>
      <c r="M61" s="72">
        <v>30</v>
      </c>
      <c r="N61" s="73">
        <v>839</v>
      </c>
      <c r="O61" s="260">
        <v>9.7774152196713668</v>
      </c>
      <c r="P61" s="55"/>
      <c r="Q61" s="73">
        <v>8581</v>
      </c>
    </row>
    <row r="62" spans="1:17">
      <c r="A62" s="55"/>
    </row>
    <row r="63" spans="1:17" ht="14.1" customHeight="1">
      <c r="A63" s="160" t="s">
        <v>276</v>
      </c>
    </row>
    <row r="64" spans="1:17" ht="14.1" customHeight="1">
      <c r="A64" s="160" t="s">
        <v>388</v>
      </c>
    </row>
    <row r="65" spans="1:1" ht="14.1" customHeight="1">
      <c r="A65" s="160" t="s">
        <v>265</v>
      </c>
    </row>
    <row r="66" spans="1:1" ht="14.1" customHeight="1">
      <c r="A66" s="160" t="s">
        <v>266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9" firstPageNumber="15" orientation="landscape" useFirstPageNumber="1" r:id="rId1"/>
  <headerFooter scaleWithDoc="0">
    <oddHeader>&amp;L&amp;G&amp;C&amp;G&amp;R&amp;G</oddHeader>
    <oddFooter>&amp;R&amp;"Montserrat,Normal"&amp;10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B15D4-3569-4566-9738-934834D643B4}">
  <dimension ref="A1:M38"/>
  <sheetViews>
    <sheetView view="pageBreakPreview" zoomScale="85" zoomScaleNormal="100" zoomScaleSheetLayoutView="85" workbookViewId="0">
      <selection activeCell="S20" sqref="S20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9" width="11.42578125" style="54"/>
    <col min="10" max="10" width="13.5703125" style="54" bestFit="1" customWidth="1"/>
    <col min="11" max="16384" width="11.42578125" style="54"/>
  </cols>
  <sheetData>
    <row r="1" spans="1:13">
      <c r="A1" s="53" t="s">
        <v>53</v>
      </c>
    </row>
    <row r="2" spans="1:13" ht="20.100000000000001" customHeight="1">
      <c r="A2" s="500" t="s">
        <v>389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UPPER(CONCATENATE("Septiembre 2023"))</f>
        <v>SEPTIEMBRE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247"/>
      <c r="B4" s="248"/>
    </row>
    <row r="5" spans="1:13">
      <c r="A5" s="245" t="s">
        <v>369</v>
      </c>
      <c r="B5" s="245" t="s">
        <v>90</v>
      </c>
    </row>
    <row r="6" spans="1:13" ht="16.5">
      <c r="A6" s="245" t="s">
        <v>282</v>
      </c>
      <c r="B6" s="246">
        <v>2376</v>
      </c>
    </row>
    <row r="7" spans="1:13" ht="24.75">
      <c r="A7" s="245" t="s">
        <v>284</v>
      </c>
      <c r="B7" s="246">
        <v>5366</v>
      </c>
    </row>
    <row r="8" spans="1:13" ht="16.5">
      <c r="A8" s="245" t="s">
        <v>283</v>
      </c>
      <c r="B8" s="246">
        <v>308</v>
      </c>
    </row>
    <row r="9" spans="1:13" ht="24.75">
      <c r="A9" s="245" t="s">
        <v>285</v>
      </c>
      <c r="B9" s="246">
        <v>531</v>
      </c>
    </row>
    <row r="10" spans="1:13">
      <c r="A10" s="245" t="s">
        <v>90</v>
      </c>
      <c r="B10" s="246"/>
    </row>
    <row r="11" spans="1:13">
      <c r="A11" s="256"/>
      <c r="B11" s="257"/>
    </row>
    <row r="12" spans="1:13">
      <c r="A12" s="257"/>
      <c r="B12" s="257"/>
    </row>
    <row r="13" spans="1:13">
      <c r="A13" s="257"/>
      <c r="B13" s="257"/>
    </row>
    <row r="14" spans="1:13">
      <c r="A14" s="257"/>
      <c r="B14" s="257"/>
    </row>
    <row r="15" spans="1:13">
      <c r="A15" s="257"/>
      <c r="B15" s="257"/>
    </row>
    <row r="16" spans="1:13">
      <c r="A16" s="257"/>
      <c r="B16" s="257"/>
    </row>
    <row r="17" spans="1:8">
      <c r="A17" s="257"/>
      <c r="B17" s="257"/>
    </row>
    <row r="18" spans="1:8">
      <c r="A18" s="257"/>
      <c r="B18" s="257"/>
    </row>
    <row r="32" spans="1:8" ht="19.5">
      <c r="G32" s="98" t="s">
        <v>267</v>
      </c>
      <c r="H32" s="99">
        <v>8581</v>
      </c>
    </row>
    <row r="36" spans="1:1" ht="8.1" customHeight="1">
      <c r="A36" s="100" t="s">
        <v>276</v>
      </c>
    </row>
    <row r="37" spans="1:1" ht="8.1" customHeight="1">
      <c r="A37" s="100" t="s">
        <v>265</v>
      </c>
    </row>
    <row r="38" spans="1:1" ht="8.1" customHeight="1">
      <c r="A38" s="100" t="s">
        <v>266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6" orientation="landscape" useFirstPageNumber="1" r:id="rId1"/>
  <headerFooter scaleWithDoc="0">
    <oddHeader>&amp;L&amp;G&amp;C&amp;G&amp;R&amp;G</oddHeader>
    <oddFooter>&amp;R&amp;"Montserrat,Normal"&amp;10 16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5779E-7F03-484D-988F-1BBDB6271489}">
  <dimension ref="A1:Q20"/>
  <sheetViews>
    <sheetView view="pageBreakPreview" zoomScale="60" zoomScaleNormal="100" workbookViewId="0">
      <selection activeCell="T20" sqref="T20"/>
    </sheetView>
  </sheetViews>
  <sheetFormatPr baseColWidth="10" defaultRowHeight="15"/>
  <cols>
    <col min="1" max="1" width="40.7109375" style="54" customWidth="1"/>
    <col min="2" max="2" width="1.7109375" style="54" customWidth="1"/>
    <col min="3" max="8" width="14.28515625" style="54" customWidth="1"/>
    <col min="9" max="9" width="1.7109375" style="54" customWidth="1"/>
    <col min="10" max="15" width="14.28515625" style="54" customWidth="1"/>
    <col min="16" max="16" width="1.7109375" style="54" customWidth="1"/>
    <col min="17" max="17" width="14.28515625" style="54" customWidth="1"/>
    <col min="18" max="16384" width="11.42578125" style="54"/>
  </cols>
  <sheetData>
    <row r="1" spans="1:17">
      <c r="A1" s="53" t="s">
        <v>53</v>
      </c>
    </row>
    <row r="2" spans="1:17" ht="24.95" customHeight="1">
      <c r="A2" s="525" t="s">
        <v>391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</row>
    <row r="3" spans="1:17" ht="24.95" customHeight="1">
      <c r="A3" s="525" t="str">
        <f>UPPER(CONCATENATE("Septiembre 2023"))</f>
        <v>SEPTIEMBRE 2023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</row>
    <row r="4" spans="1:17" ht="150" customHeight="1">
      <c r="A4" s="55"/>
    </row>
    <row r="5" spans="1:17" ht="30" customHeight="1">
      <c r="A5" s="522" t="s">
        <v>372</v>
      </c>
      <c r="B5" s="68"/>
      <c r="C5" s="516" t="s">
        <v>269</v>
      </c>
      <c r="D5" s="516"/>
      <c r="E5" s="516"/>
      <c r="F5" s="516"/>
      <c r="G5" s="516"/>
      <c r="H5" s="516"/>
      <c r="I5" s="68"/>
      <c r="J5" s="516" t="s">
        <v>270</v>
      </c>
      <c r="K5" s="516"/>
      <c r="L5" s="516"/>
      <c r="M5" s="516"/>
      <c r="N5" s="516"/>
      <c r="O5" s="516"/>
      <c r="P5" s="526"/>
      <c r="Q5" s="522" t="s">
        <v>90</v>
      </c>
    </row>
    <row r="6" spans="1:17" ht="30" customHeight="1">
      <c r="A6" s="523"/>
      <c r="B6" s="68"/>
      <c r="C6" s="516" t="s">
        <v>278</v>
      </c>
      <c r="D6" s="516"/>
      <c r="E6" s="516" t="s">
        <v>279</v>
      </c>
      <c r="F6" s="516"/>
      <c r="G6" s="516" t="s">
        <v>193</v>
      </c>
      <c r="H6" s="516" t="s">
        <v>271</v>
      </c>
      <c r="I6" s="68"/>
      <c r="J6" s="516" t="s">
        <v>278</v>
      </c>
      <c r="K6" s="516"/>
      <c r="L6" s="516" t="s">
        <v>279</v>
      </c>
      <c r="M6" s="516"/>
      <c r="N6" s="516" t="s">
        <v>193</v>
      </c>
      <c r="O6" s="516" t="s">
        <v>271</v>
      </c>
      <c r="P6" s="526"/>
      <c r="Q6" s="523"/>
    </row>
    <row r="7" spans="1:17" ht="30" customHeight="1">
      <c r="A7" s="524"/>
      <c r="B7" s="68"/>
      <c r="C7" s="63" t="s">
        <v>272</v>
      </c>
      <c r="D7" s="63" t="s">
        <v>273</v>
      </c>
      <c r="E7" s="63" t="s">
        <v>272</v>
      </c>
      <c r="F7" s="63" t="s">
        <v>273</v>
      </c>
      <c r="G7" s="516"/>
      <c r="H7" s="516"/>
      <c r="I7" s="68"/>
      <c r="J7" s="63" t="s">
        <v>272</v>
      </c>
      <c r="K7" s="63" t="s">
        <v>273</v>
      </c>
      <c r="L7" s="63" t="s">
        <v>272</v>
      </c>
      <c r="M7" s="63" t="s">
        <v>273</v>
      </c>
      <c r="N7" s="516"/>
      <c r="O7" s="516"/>
      <c r="P7" s="526"/>
      <c r="Q7" s="524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50.1" customHeight="1">
      <c r="A9" s="148" t="s">
        <v>381</v>
      </c>
      <c r="B9" s="147"/>
      <c r="C9" s="150">
        <v>1333</v>
      </c>
      <c r="D9" s="149">
        <v>65</v>
      </c>
      <c r="E9" s="150">
        <v>3035</v>
      </c>
      <c r="F9" s="149">
        <v>116</v>
      </c>
      <c r="G9" s="62">
        <v>4549</v>
      </c>
      <c r="H9" s="61">
        <v>89</v>
      </c>
      <c r="I9" s="147"/>
      <c r="J9" s="149">
        <v>187</v>
      </c>
      <c r="K9" s="149">
        <v>21</v>
      </c>
      <c r="L9" s="149">
        <v>342</v>
      </c>
      <c r="M9" s="149">
        <v>20</v>
      </c>
      <c r="N9" s="61">
        <v>570</v>
      </c>
      <c r="O9" s="61">
        <v>11</v>
      </c>
      <c r="P9" s="147"/>
      <c r="Q9" s="62">
        <v>5119</v>
      </c>
    </row>
    <row r="10" spans="1:17" ht="50.1" customHeight="1">
      <c r="A10" s="148" t="s">
        <v>382</v>
      </c>
      <c r="B10" s="147"/>
      <c r="C10" s="149">
        <v>558</v>
      </c>
      <c r="D10" s="149">
        <v>20</v>
      </c>
      <c r="E10" s="150">
        <v>1280</v>
      </c>
      <c r="F10" s="149">
        <v>32</v>
      </c>
      <c r="G10" s="62">
        <v>1890</v>
      </c>
      <c r="H10" s="61">
        <v>92</v>
      </c>
      <c r="I10" s="147"/>
      <c r="J10" s="149">
        <v>59</v>
      </c>
      <c r="K10" s="149">
        <v>6</v>
      </c>
      <c r="L10" s="149">
        <v>103</v>
      </c>
      <c r="M10" s="149">
        <v>4</v>
      </c>
      <c r="N10" s="61">
        <v>172</v>
      </c>
      <c r="O10" s="61">
        <v>8</v>
      </c>
      <c r="P10" s="147"/>
      <c r="Q10" s="62">
        <v>2062</v>
      </c>
    </row>
    <row r="11" spans="1:17" ht="50.1" customHeight="1">
      <c r="A11" s="148" t="s">
        <v>383</v>
      </c>
      <c r="B11" s="147"/>
      <c r="C11" s="149">
        <v>248</v>
      </c>
      <c r="D11" s="149">
        <v>10</v>
      </c>
      <c r="E11" s="149">
        <v>542</v>
      </c>
      <c r="F11" s="149">
        <v>8</v>
      </c>
      <c r="G11" s="61">
        <v>808</v>
      </c>
      <c r="H11" s="61">
        <v>91</v>
      </c>
      <c r="I11" s="147"/>
      <c r="J11" s="149">
        <v>24</v>
      </c>
      <c r="K11" s="149">
        <v>2</v>
      </c>
      <c r="L11" s="149">
        <v>45</v>
      </c>
      <c r="M11" s="149">
        <v>5</v>
      </c>
      <c r="N11" s="61">
        <v>76</v>
      </c>
      <c r="O11" s="61">
        <v>9</v>
      </c>
      <c r="P11" s="147"/>
      <c r="Q11" s="61">
        <v>884</v>
      </c>
    </row>
    <row r="12" spans="1:17" ht="50.1" customHeight="1">
      <c r="A12" s="148" t="s">
        <v>384</v>
      </c>
      <c r="B12" s="147"/>
      <c r="C12" s="149">
        <v>100</v>
      </c>
      <c r="D12" s="149">
        <v>2</v>
      </c>
      <c r="E12" s="149">
        <v>241</v>
      </c>
      <c r="F12" s="149">
        <v>2</v>
      </c>
      <c r="G12" s="61">
        <v>345</v>
      </c>
      <c r="H12" s="61">
        <v>96</v>
      </c>
      <c r="I12" s="147"/>
      <c r="J12" s="149">
        <v>7</v>
      </c>
      <c r="K12" s="149"/>
      <c r="L12" s="149">
        <v>7</v>
      </c>
      <c r="M12" s="149">
        <v>1</v>
      </c>
      <c r="N12" s="61">
        <v>15</v>
      </c>
      <c r="O12" s="61">
        <v>4</v>
      </c>
      <c r="P12" s="147"/>
      <c r="Q12" s="61">
        <v>360</v>
      </c>
    </row>
    <row r="13" spans="1:17" ht="50.1" customHeight="1">
      <c r="A13" s="148" t="s">
        <v>385</v>
      </c>
      <c r="B13" s="147"/>
      <c r="C13" s="149">
        <v>40</v>
      </c>
      <c r="D13" s="149"/>
      <c r="E13" s="149">
        <v>106</v>
      </c>
      <c r="F13" s="149">
        <v>4</v>
      </c>
      <c r="G13" s="61">
        <v>150</v>
      </c>
      <c r="H13" s="61">
        <v>96</v>
      </c>
      <c r="I13" s="147"/>
      <c r="J13" s="149">
        <v>2</v>
      </c>
      <c r="K13" s="149"/>
      <c r="L13" s="149">
        <v>4</v>
      </c>
      <c r="M13" s="149"/>
      <c r="N13" s="61">
        <v>6</v>
      </c>
      <c r="O13" s="61">
        <v>4</v>
      </c>
      <c r="P13" s="147"/>
      <c r="Q13" s="61">
        <v>156</v>
      </c>
    </row>
    <row r="14" spans="1:17" ht="8.1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17" ht="50.1" customHeight="1">
      <c r="A15" s="71" t="s">
        <v>90</v>
      </c>
      <c r="B15" s="146"/>
      <c r="C15" s="73">
        <v>2279</v>
      </c>
      <c r="D15" s="73">
        <v>97</v>
      </c>
      <c r="E15" s="73">
        <v>5204</v>
      </c>
      <c r="F15" s="73">
        <v>162</v>
      </c>
      <c r="G15" s="73">
        <v>7742</v>
      </c>
      <c r="H15" s="161">
        <v>90.222584780328631</v>
      </c>
      <c r="I15" s="146"/>
      <c r="J15" s="73">
        <v>279</v>
      </c>
      <c r="K15" s="73">
        <v>29</v>
      </c>
      <c r="L15" s="73">
        <v>501</v>
      </c>
      <c r="M15" s="72">
        <v>30</v>
      </c>
      <c r="N15" s="73">
        <v>839</v>
      </c>
      <c r="O15" s="161">
        <v>9.7774152196713668</v>
      </c>
      <c r="P15" s="146"/>
      <c r="Q15" s="73">
        <v>8581</v>
      </c>
    </row>
    <row r="16" spans="1:17">
      <c r="A16" s="55"/>
    </row>
    <row r="17" spans="1:1" ht="15" customHeight="1">
      <c r="A17" s="160" t="s">
        <v>276</v>
      </c>
    </row>
    <row r="18" spans="1:1" ht="15" customHeight="1">
      <c r="A18" s="160" t="s">
        <v>390</v>
      </c>
    </row>
    <row r="19" spans="1:1" ht="15" customHeight="1">
      <c r="A19" s="160" t="s">
        <v>265</v>
      </c>
    </row>
    <row r="20" spans="1:1" ht="15" customHeight="1">
      <c r="A20" s="160" t="s">
        <v>266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&amp;L&amp;G&amp;C&amp;G&amp;R&amp;G</oddHeader>
    <oddFooter>&amp;R&amp;"Montserrat,Normal"&amp;10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1FF25-58F7-49A4-A5DB-0653998BCC3F}">
  <dimension ref="A1:W101"/>
  <sheetViews>
    <sheetView showGridLines="0" showRuler="0" view="pageBreakPreview" topLeftCell="A51" zoomScale="25" zoomScaleNormal="70" zoomScaleSheetLayoutView="25" zoomScalePageLayoutView="25" workbookViewId="0">
      <selection activeCell="AE50" sqref="AE50"/>
    </sheetView>
  </sheetViews>
  <sheetFormatPr baseColWidth="10" defaultColWidth="11.42578125" defaultRowHeight="45.75"/>
  <cols>
    <col min="1" max="1" width="69" style="1" customWidth="1"/>
    <col min="2" max="2" width="10.7109375" style="1" customWidth="1"/>
    <col min="3" max="7" width="35.7109375" style="1" customWidth="1"/>
    <col min="8" max="8" width="35.7109375" style="2" customWidth="1"/>
    <col min="9" max="14" width="35.7109375" style="1" customWidth="1"/>
    <col min="15" max="15" width="35.7109375" style="3" customWidth="1"/>
    <col min="16" max="16" width="84.28515625" style="1" customWidth="1"/>
    <col min="17" max="17" width="13.42578125" style="200" bestFit="1" customWidth="1"/>
    <col min="18" max="18" width="10.7109375" style="1" customWidth="1"/>
    <col min="19" max="19" width="12.140625" style="1" customWidth="1"/>
    <col min="20" max="22" width="35.7109375" style="1" customWidth="1"/>
    <col min="23" max="23" width="20.7109375" style="1" customWidth="1"/>
    <col min="24" max="24" width="30.7109375" style="1" customWidth="1"/>
    <col min="25" max="16384" width="11.42578125" style="1"/>
  </cols>
  <sheetData>
    <row r="1" spans="1:23" ht="80.25" customHeight="1">
      <c r="A1" s="480" t="s">
        <v>0</v>
      </c>
      <c r="B1" s="199"/>
    </row>
    <row r="2" spans="1:23" ht="78" customHeight="1">
      <c r="A2" s="480"/>
      <c r="B2" s="199"/>
      <c r="C2" s="474" t="s">
        <v>2</v>
      </c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4"/>
      <c r="Q2" s="201">
        <v>1</v>
      </c>
      <c r="R2" s="202"/>
      <c r="S2" s="203"/>
      <c r="T2" s="203"/>
      <c r="U2" s="203"/>
      <c r="V2" s="203"/>
      <c r="W2" s="203"/>
    </row>
    <row r="3" spans="1:23" ht="24.95" customHeight="1">
      <c r="A3" s="480"/>
      <c r="B3" s="199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1"/>
      <c r="R3" s="203"/>
      <c r="S3" s="203"/>
      <c r="T3" s="203"/>
      <c r="U3" s="203"/>
      <c r="V3" s="203"/>
      <c r="W3" s="203"/>
    </row>
    <row r="4" spans="1:23" ht="78" customHeight="1">
      <c r="A4" s="480"/>
      <c r="B4" s="199"/>
      <c r="C4" s="476" t="s">
        <v>1</v>
      </c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476"/>
      <c r="P4" s="476"/>
      <c r="Q4" s="204"/>
    </row>
    <row r="5" spans="1:23" s="48" customFormat="1" ht="24.95" customHeight="1">
      <c r="A5" s="480"/>
      <c r="B5" s="199"/>
      <c r="C5" s="205"/>
      <c r="D5" s="205"/>
      <c r="E5" s="205"/>
      <c r="F5" s="205"/>
      <c r="G5" s="205"/>
      <c r="H5" s="206"/>
      <c r="I5" s="205"/>
      <c r="Q5" s="200"/>
    </row>
    <row r="6" spans="1:23" s="5" customFormat="1" ht="78" customHeight="1">
      <c r="A6" s="480"/>
      <c r="B6" s="199"/>
      <c r="C6" s="474" t="s">
        <v>4</v>
      </c>
      <c r="D6" s="474"/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4"/>
      <c r="Q6" s="200">
        <v>2</v>
      </c>
    </row>
    <row r="7" spans="1:23" s="47" customFormat="1" ht="24.95" customHeight="1">
      <c r="A7" s="480"/>
      <c r="B7" s="199"/>
      <c r="I7" s="45"/>
      <c r="Q7" s="200"/>
    </row>
    <row r="8" spans="1:23" s="5" customFormat="1" ht="78" customHeight="1">
      <c r="A8" s="480"/>
      <c r="B8" s="199"/>
      <c r="C8" s="474" t="s">
        <v>5</v>
      </c>
      <c r="D8" s="474"/>
      <c r="E8" s="474"/>
      <c r="F8" s="474"/>
      <c r="G8" s="474"/>
      <c r="H8" s="474"/>
      <c r="I8" s="474"/>
      <c r="J8" s="474"/>
      <c r="K8" s="474"/>
      <c r="L8" s="474"/>
      <c r="M8" s="474"/>
      <c r="N8" s="474"/>
      <c r="O8" s="474"/>
      <c r="P8" s="474"/>
      <c r="Q8" s="200">
        <v>3</v>
      </c>
    </row>
    <row r="9" spans="1:23" s="5" customFormat="1" ht="15" customHeight="1">
      <c r="A9" s="480"/>
      <c r="B9" s="199"/>
      <c r="C9" s="8"/>
      <c r="D9" s="9"/>
      <c r="E9" s="9"/>
      <c r="F9" s="9"/>
      <c r="G9" s="9"/>
      <c r="H9" s="4"/>
      <c r="I9" s="6"/>
      <c r="Q9" s="200"/>
    </row>
    <row r="10" spans="1:23" s="47" customFormat="1" ht="99.95" customHeight="1">
      <c r="A10" s="480"/>
      <c r="B10" s="199"/>
      <c r="C10" s="473" t="s">
        <v>6</v>
      </c>
      <c r="D10" s="473"/>
      <c r="E10" s="473"/>
      <c r="F10" s="473"/>
      <c r="G10" s="473"/>
      <c r="H10" s="473"/>
      <c r="I10" s="473"/>
      <c r="J10" s="473"/>
      <c r="K10" s="473"/>
      <c r="L10" s="473"/>
      <c r="M10" s="473"/>
      <c r="N10" s="473"/>
      <c r="O10" s="473"/>
      <c r="P10" s="473"/>
      <c r="Q10" s="200">
        <v>4</v>
      </c>
    </row>
    <row r="11" spans="1:23" s="5" customFormat="1" ht="15" customHeight="1">
      <c r="A11" s="480"/>
      <c r="B11" s="199"/>
      <c r="C11" s="9"/>
      <c r="D11" s="9"/>
      <c r="E11" s="9"/>
      <c r="F11" s="9"/>
      <c r="G11" s="9"/>
      <c r="H11" s="10"/>
      <c r="I11" s="6"/>
      <c r="Q11" s="200"/>
    </row>
    <row r="12" spans="1:23" s="47" customFormat="1" ht="99.95" customHeight="1">
      <c r="A12" s="480"/>
      <c r="B12" s="199"/>
      <c r="C12" s="473" t="s">
        <v>554</v>
      </c>
      <c r="D12" s="473"/>
      <c r="E12" s="473"/>
      <c r="F12" s="473"/>
      <c r="G12" s="473"/>
      <c r="H12" s="473"/>
      <c r="I12" s="473"/>
      <c r="J12" s="473"/>
      <c r="K12" s="473"/>
      <c r="L12" s="473"/>
      <c r="M12" s="473"/>
      <c r="N12" s="473"/>
      <c r="O12" s="473"/>
      <c r="P12" s="473"/>
      <c r="Q12" s="200">
        <v>5</v>
      </c>
    </row>
    <row r="13" spans="1:23" s="5" customFormat="1" ht="15" customHeight="1">
      <c r="A13" s="480"/>
      <c r="B13" s="199"/>
      <c r="C13" s="12"/>
      <c r="D13" s="12"/>
      <c r="E13" s="12"/>
      <c r="F13" s="12"/>
      <c r="G13" s="12"/>
      <c r="H13" s="10"/>
      <c r="I13" s="6"/>
      <c r="Q13" s="200"/>
    </row>
    <row r="14" spans="1:23" s="47" customFormat="1" ht="99.95" customHeight="1">
      <c r="A14" s="480"/>
      <c r="B14" s="199"/>
      <c r="C14" s="474" t="s">
        <v>44</v>
      </c>
      <c r="D14" s="474"/>
      <c r="E14" s="474"/>
      <c r="F14" s="474"/>
      <c r="G14" s="474"/>
      <c r="H14" s="474"/>
      <c r="I14" s="474"/>
      <c r="J14" s="474"/>
      <c r="K14" s="474"/>
      <c r="L14" s="474"/>
      <c r="M14" s="474"/>
      <c r="N14" s="474"/>
      <c r="O14" s="474"/>
      <c r="P14" s="474"/>
      <c r="Q14" s="200">
        <v>6</v>
      </c>
    </row>
    <row r="15" spans="1:23" s="5" customFormat="1" ht="15" customHeight="1">
      <c r="A15" s="480"/>
      <c r="B15" s="199"/>
      <c r="C15" s="12"/>
      <c r="D15" s="12"/>
      <c r="E15" s="12"/>
      <c r="F15" s="12"/>
      <c r="G15" s="12"/>
      <c r="H15" s="10"/>
      <c r="I15" s="6"/>
      <c r="Q15" s="200"/>
    </row>
    <row r="16" spans="1:23" s="47" customFormat="1" ht="99.95" customHeight="1">
      <c r="A16" s="480"/>
      <c r="B16" s="199"/>
      <c r="C16" s="473" t="s">
        <v>7</v>
      </c>
      <c r="D16" s="473"/>
      <c r="E16" s="473"/>
      <c r="F16" s="473"/>
      <c r="G16" s="473"/>
      <c r="H16" s="473"/>
      <c r="I16" s="473"/>
      <c r="J16" s="473"/>
      <c r="K16" s="473"/>
      <c r="L16" s="473"/>
      <c r="M16" s="473"/>
      <c r="N16" s="473"/>
      <c r="O16" s="473"/>
      <c r="P16" s="473"/>
      <c r="Q16" s="200">
        <v>7</v>
      </c>
    </row>
    <row r="17" spans="1:17" s="5" customFormat="1" ht="15" customHeight="1">
      <c r="A17" s="480"/>
      <c r="B17" s="199"/>
      <c r="C17" s="9"/>
      <c r="D17" s="9"/>
      <c r="E17" s="9"/>
      <c r="F17" s="9"/>
      <c r="G17" s="9"/>
      <c r="H17" s="4"/>
      <c r="I17" s="6"/>
      <c r="Q17" s="200"/>
    </row>
    <row r="18" spans="1:17" s="47" customFormat="1" ht="99.95" customHeight="1">
      <c r="A18" s="480"/>
      <c r="B18" s="199"/>
      <c r="C18" s="473" t="s">
        <v>8</v>
      </c>
      <c r="D18" s="473"/>
      <c r="E18" s="473"/>
      <c r="F18" s="473"/>
      <c r="G18" s="473"/>
      <c r="H18" s="473"/>
      <c r="I18" s="473"/>
      <c r="J18" s="473"/>
      <c r="K18" s="473"/>
      <c r="L18" s="473"/>
      <c r="M18" s="473"/>
      <c r="N18" s="473"/>
      <c r="O18" s="473"/>
      <c r="P18" s="473"/>
      <c r="Q18" s="200">
        <v>8</v>
      </c>
    </row>
    <row r="19" spans="1:17" s="5" customFormat="1" ht="15" customHeight="1">
      <c r="A19" s="480"/>
      <c r="B19" s="199"/>
      <c r="C19" s="9"/>
      <c r="D19" s="9"/>
      <c r="E19" s="9"/>
      <c r="F19" s="9"/>
      <c r="G19" s="9"/>
      <c r="H19" s="10"/>
      <c r="I19" s="6"/>
      <c r="Q19" s="200"/>
    </row>
    <row r="20" spans="1:17" s="47" customFormat="1" ht="99.95" customHeight="1">
      <c r="A20" s="480"/>
      <c r="B20" s="199"/>
      <c r="C20" s="473" t="s">
        <v>9</v>
      </c>
      <c r="D20" s="473"/>
      <c r="E20" s="473"/>
      <c r="F20" s="473"/>
      <c r="G20" s="473"/>
      <c r="H20" s="473"/>
      <c r="I20" s="473"/>
      <c r="J20" s="473"/>
      <c r="K20" s="473"/>
      <c r="L20" s="473"/>
      <c r="M20" s="473"/>
      <c r="N20" s="473"/>
      <c r="O20" s="473"/>
      <c r="P20" s="473"/>
      <c r="Q20" s="200">
        <v>9</v>
      </c>
    </row>
    <row r="21" spans="1:17" s="5" customFormat="1" ht="15" customHeight="1">
      <c r="A21" s="480"/>
      <c r="B21" s="199"/>
      <c r="C21" s="43"/>
      <c r="D21" s="9"/>
      <c r="E21" s="9"/>
      <c r="F21" s="9"/>
      <c r="G21" s="9"/>
      <c r="H21" s="4"/>
      <c r="I21" s="6"/>
      <c r="Q21" s="200"/>
    </row>
    <row r="22" spans="1:17" s="47" customFormat="1" ht="99.95" customHeight="1">
      <c r="A22" s="480"/>
      <c r="B22" s="199"/>
      <c r="C22" s="475" t="s">
        <v>10</v>
      </c>
      <c r="D22" s="475"/>
      <c r="E22" s="475"/>
      <c r="F22" s="475"/>
      <c r="G22" s="475"/>
      <c r="H22" s="475"/>
      <c r="I22" s="475"/>
      <c r="J22" s="475"/>
      <c r="K22" s="475"/>
      <c r="L22" s="475"/>
      <c r="M22" s="475"/>
      <c r="N22" s="475"/>
      <c r="O22" s="475"/>
      <c r="P22" s="475"/>
      <c r="Q22" s="208"/>
    </row>
    <row r="23" spans="1:17" s="5" customFormat="1" ht="15" customHeight="1">
      <c r="A23" s="480"/>
      <c r="B23" s="199"/>
      <c r="C23" s="44"/>
      <c r="D23" s="44"/>
      <c r="E23" s="44"/>
      <c r="F23" s="44"/>
      <c r="G23" s="44"/>
      <c r="H23" s="4"/>
      <c r="I23" s="6"/>
      <c r="Q23" s="200"/>
    </row>
    <row r="24" spans="1:17" s="47" customFormat="1" ht="99.95" customHeight="1">
      <c r="A24" s="480"/>
      <c r="B24" s="199"/>
      <c r="C24" s="474" t="s">
        <v>12</v>
      </c>
      <c r="D24" s="474"/>
      <c r="E24" s="474"/>
      <c r="F24" s="474"/>
      <c r="G24" s="474"/>
      <c r="H24" s="474"/>
      <c r="I24" s="474"/>
      <c r="J24" s="474"/>
      <c r="K24" s="474"/>
      <c r="L24" s="474"/>
      <c r="M24" s="474"/>
      <c r="N24" s="474"/>
      <c r="O24" s="474"/>
      <c r="P24" s="474"/>
      <c r="Q24" s="200">
        <v>10</v>
      </c>
    </row>
    <row r="25" spans="1:17" s="5" customFormat="1" ht="15" customHeight="1">
      <c r="A25" s="480"/>
      <c r="B25" s="199"/>
      <c r="C25" s="12"/>
      <c r="D25" s="9"/>
      <c r="E25" s="9"/>
      <c r="F25" s="9"/>
      <c r="G25" s="9"/>
      <c r="H25" s="14"/>
      <c r="I25" s="6"/>
      <c r="Q25" s="200"/>
    </row>
    <row r="26" spans="1:17" s="47" customFormat="1" ht="99.95" customHeight="1">
      <c r="A26" s="480"/>
      <c r="B26" s="199"/>
      <c r="C26" s="474" t="s">
        <v>13</v>
      </c>
      <c r="D26" s="474"/>
      <c r="E26" s="474"/>
      <c r="F26" s="474"/>
      <c r="G26" s="474"/>
      <c r="H26" s="474"/>
      <c r="I26" s="474"/>
      <c r="J26" s="474"/>
      <c r="K26" s="474"/>
      <c r="L26" s="474"/>
      <c r="M26" s="474"/>
      <c r="N26" s="474"/>
      <c r="O26" s="474"/>
      <c r="P26" s="474"/>
      <c r="Q26" s="200">
        <v>11</v>
      </c>
    </row>
    <row r="27" spans="1:17" s="5" customFormat="1" ht="15" customHeight="1">
      <c r="A27" s="480"/>
      <c r="B27" s="199"/>
      <c r="C27" s="12"/>
      <c r="D27" s="12"/>
      <c r="E27" s="12"/>
      <c r="F27" s="12"/>
      <c r="G27" s="12"/>
      <c r="H27" s="14"/>
      <c r="I27" s="6"/>
      <c r="Q27" s="200"/>
    </row>
    <row r="28" spans="1:17" s="47" customFormat="1" ht="99.95" customHeight="1">
      <c r="A28" s="480"/>
      <c r="B28" s="199"/>
      <c r="C28" s="474" t="s">
        <v>14</v>
      </c>
      <c r="D28" s="474"/>
      <c r="E28" s="474"/>
      <c r="F28" s="474"/>
      <c r="G28" s="474"/>
      <c r="H28" s="474"/>
      <c r="I28" s="474"/>
      <c r="J28" s="474"/>
      <c r="K28" s="474"/>
      <c r="L28" s="474"/>
      <c r="M28" s="474"/>
      <c r="N28" s="474"/>
      <c r="O28" s="474"/>
      <c r="P28" s="474"/>
      <c r="Q28" s="200">
        <v>11</v>
      </c>
    </row>
    <row r="29" spans="1:17" s="5" customFormat="1" ht="15" customHeight="1">
      <c r="A29" s="480"/>
      <c r="B29" s="199"/>
      <c r="C29" s="9"/>
      <c r="D29" s="9"/>
      <c r="E29" s="9"/>
      <c r="F29" s="9"/>
      <c r="G29" s="9"/>
      <c r="H29" s="4"/>
      <c r="I29" s="6"/>
      <c r="Q29" s="200" t="s">
        <v>555</v>
      </c>
    </row>
    <row r="30" spans="1:17" s="47" customFormat="1" ht="99.95" customHeight="1">
      <c r="A30" s="480"/>
      <c r="B30" s="199"/>
      <c r="C30" s="476" t="s">
        <v>11</v>
      </c>
      <c r="D30" s="476"/>
      <c r="E30" s="476"/>
      <c r="F30" s="476"/>
      <c r="G30" s="476"/>
      <c r="H30" s="476"/>
      <c r="I30" s="476"/>
      <c r="J30" s="476"/>
      <c r="K30" s="476"/>
      <c r="L30" s="476"/>
      <c r="M30" s="476"/>
      <c r="N30" s="476"/>
      <c r="O30" s="476"/>
      <c r="P30" s="476"/>
      <c r="Q30" s="208"/>
    </row>
    <row r="31" spans="1:17" s="5" customFormat="1" ht="15" customHeight="1">
      <c r="A31" s="480"/>
      <c r="B31" s="199"/>
      <c r="C31" s="12"/>
      <c r="D31" s="9"/>
      <c r="E31" s="9"/>
      <c r="F31" s="9"/>
      <c r="G31" s="9"/>
      <c r="H31" s="4"/>
      <c r="I31" s="6"/>
      <c r="Q31" s="200"/>
    </row>
    <row r="32" spans="1:17" s="47" customFormat="1" ht="99.95" customHeight="1">
      <c r="A32" s="480"/>
      <c r="B32" s="199"/>
      <c r="C32" s="473" t="s">
        <v>15</v>
      </c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473"/>
      <c r="P32" s="473"/>
      <c r="Q32" s="200">
        <v>12</v>
      </c>
    </row>
    <row r="33" spans="1:17" s="5" customFormat="1" ht="15" customHeight="1">
      <c r="A33" s="480"/>
      <c r="B33" s="199"/>
      <c r="C33" s="209"/>
      <c r="D33" s="209"/>
      <c r="E33" s="209"/>
      <c r="F33" s="209"/>
      <c r="G33" s="209"/>
      <c r="H33" s="210"/>
      <c r="I33" s="211"/>
      <c r="J33" s="212"/>
      <c r="K33" s="212"/>
      <c r="L33" s="212"/>
      <c r="M33" s="212"/>
      <c r="N33" s="212"/>
      <c r="O33" s="212"/>
      <c r="P33" s="212"/>
      <c r="Q33" s="200"/>
    </row>
    <row r="34" spans="1:17" s="47" customFormat="1" ht="99.95" customHeight="1">
      <c r="A34" s="480"/>
      <c r="B34" s="199"/>
      <c r="C34" s="473" t="s">
        <v>16</v>
      </c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473"/>
      <c r="P34" s="473"/>
      <c r="Q34" s="200">
        <v>13</v>
      </c>
    </row>
    <row r="35" spans="1:17" s="5" customFormat="1" ht="15" customHeight="1">
      <c r="A35" s="480"/>
      <c r="B35" s="199"/>
      <c r="C35" s="209"/>
      <c r="D35" s="209"/>
      <c r="E35" s="209"/>
      <c r="F35" s="209"/>
      <c r="G35" s="209"/>
      <c r="H35" s="213"/>
      <c r="I35" s="211"/>
      <c r="J35" s="212"/>
      <c r="K35" s="212"/>
      <c r="L35" s="212"/>
      <c r="M35" s="212"/>
      <c r="N35" s="212"/>
      <c r="O35" s="212"/>
      <c r="P35" s="212"/>
      <c r="Q35" s="200"/>
    </row>
    <row r="36" spans="1:17" s="47" customFormat="1" ht="99.95" customHeight="1">
      <c r="A36" s="480"/>
      <c r="B36" s="199"/>
      <c r="C36" s="473" t="s">
        <v>17</v>
      </c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73"/>
      <c r="P36" s="473"/>
      <c r="Q36" s="200">
        <v>14</v>
      </c>
    </row>
    <row r="37" spans="1:17" s="5" customFormat="1" ht="15" customHeight="1">
      <c r="A37" s="480"/>
      <c r="B37" s="199"/>
      <c r="C37" s="214"/>
      <c r="D37" s="209"/>
      <c r="E37" s="209"/>
      <c r="F37" s="209"/>
      <c r="G37" s="209"/>
      <c r="H37" s="211"/>
      <c r="I37" s="211"/>
      <c r="J37" s="212"/>
      <c r="K37" s="212"/>
      <c r="L37" s="212"/>
      <c r="M37" s="212"/>
      <c r="N37" s="212"/>
      <c r="O37" s="212"/>
      <c r="P37" s="212"/>
      <c r="Q37" s="200"/>
    </row>
    <row r="38" spans="1:17" s="47" customFormat="1" ht="99.95" customHeight="1">
      <c r="A38" s="480"/>
      <c r="B38" s="199"/>
      <c r="C38" s="474" t="s">
        <v>18</v>
      </c>
      <c r="D38" s="474"/>
      <c r="E38" s="474"/>
      <c r="F38" s="474"/>
      <c r="G38" s="474"/>
      <c r="H38" s="474"/>
      <c r="I38" s="474"/>
      <c r="J38" s="474"/>
      <c r="K38" s="474"/>
      <c r="L38" s="474"/>
      <c r="M38" s="474"/>
      <c r="N38" s="474"/>
      <c r="O38" s="474"/>
      <c r="P38" s="474"/>
      <c r="Q38" s="200">
        <v>15</v>
      </c>
    </row>
    <row r="39" spans="1:17" s="5" customFormat="1" ht="15" customHeight="1">
      <c r="A39" s="480"/>
      <c r="B39" s="199"/>
      <c r="C39" s="9"/>
      <c r="D39" s="9"/>
      <c r="E39" s="9"/>
      <c r="F39" s="9"/>
      <c r="G39" s="9"/>
      <c r="H39" s="4"/>
      <c r="I39" s="6"/>
      <c r="Q39" s="200"/>
    </row>
    <row r="40" spans="1:17" s="47" customFormat="1" ht="99.95" customHeight="1">
      <c r="A40" s="480"/>
      <c r="B40" s="199"/>
      <c r="C40" s="473" t="s">
        <v>556</v>
      </c>
      <c r="D40" s="473"/>
      <c r="E40" s="473"/>
      <c r="F40" s="473"/>
      <c r="G40" s="473"/>
      <c r="H40" s="473"/>
      <c r="I40" s="473"/>
      <c r="J40" s="473"/>
      <c r="K40" s="473"/>
      <c r="L40" s="473"/>
      <c r="M40" s="473"/>
      <c r="N40" s="473"/>
      <c r="O40" s="473"/>
      <c r="P40" s="473"/>
      <c r="Q40" s="200">
        <v>16</v>
      </c>
    </row>
    <row r="41" spans="1:17" s="47" customFormat="1" ht="24.95" customHeight="1">
      <c r="A41" s="480"/>
      <c r="B41" s="199"/>
      <c r="C41" s="207"/>
      <c r="D41" s="207"/>
      <c r="E41" s="207"/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0"/>
    </row>
    <row r="42" spans="1:17" s="47" customFormat="1" ht="99.95" customHeight="1">
      <c r="A42" s="480"/>
      <c r="B42" s="199"/>
      <c r="C42" s="473" t="s">
        <v>3</v>
      </c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3"/>
      <c r="O42" s="473"/>
      <c r="P42" s="473"/>
      <c r="Q42" s="200">
        <v>17</v>
      </c>
    </row>
    <row r="43" spans="1:17" s="5" customFormat="1" ht="15" customHeight="1">
      <c r="A43" s="480"/>
      <c r="B43" s="199"/>
      <c r="C43" s="9"/>
      <c r="D43" s="9"/>
      <c r="E43" s="9"/>
      <c r="F43" s="9"/>
      <c r="G43" s="9"/>
      <c r="H43" s="10"/>
      <c r="I43" s="6"/>
      <c r="Q43" s="200"/>
    </row>
    <row r="44" spans="1:17" s="47" customFormat="1" ht="99.95" customHeight="1">
      <c r="A44" s="480"/>
      <c r="B44" s="199"/>
      <c r="C44" s="477" t="s">
        <v>19</v>
      </c>
      <c r="D44" s="477"/>
      <c r="E44" s="477"/>
      <c r="F44" s="477"/>
      <c r="G44" s="477"/>
      <c r="H44" s="477"/>
      <c r="I44" s="477"/>
      <c r="J44" s="477"/>
      <c r="K44" s="477"/>
      <c r="L44" s="477"/>
      <c r="M44" s="477"/>
      <c r="N44" s="477"/>
      <c r="O44" s="477"/>
      <c r="P44" s="477"/>
      <c r="Q44" s="208"/>
    </row>
    <row r="45" spans="1:17" s="5" customFormat="1" ht="15" customHeight="1">
      <c r="A45" s="480"/>
      <c r="B45" s="199"/>
      <c r="C45" s="15"/>
      <c r="D45" s="16"/>
      <c r="E45" s="16"/>
      <c r="F45" s="16"/>
      <c r="G45" s="16"/>
      <c r="H45" s="17"/>
      <c r="I45" s="18"/>
      <c r="Q45" s="200"/>
    </row>
    <row r="46" spans="1:17" s="5" customFormat="1" ht="78" customHeight="1">
      <c r="A46" s="480"/>
      <c r="B46" s="199"/>
      <c r="C46" s="478" t="s">
        <v>20</v>
      </c>
      <c r="D46" s="478"/>
      <c r="E46" s="478"/>
      <c r="F46" s="478"/>
      <c r="G46" s="478"/>
      <c r="H46" s="478"/>
      <c r="I46" s="478"/>
      <c r="J46" s="478"/>
      <c r="K46" s="478"/>
      <c r="L46" s="478"/>
      <c r="M46" s="478"/>
      <c r="N46" s="478"/>
      <c r="O46" s="478"/>
      <c r="P46" s="478"/>
      <c r="Q46" s="200">
        <v>18</v>
      </c>
    </row>
    <row r="47" spans="1:17" ht="24.95" customHeight="1">
      <c r="A47" s="480"/>
      <c r="B47" s="199"/>
      <c r="C47" s="216"/>
      <c r="D47" s="217"/>
      <c r="E47" s="217"/>
      <c r="F47" s="217"/>
      <c r="G47" s="217"/>
      <c r="H47" s="218"/>
      <c r="I47" s="219"/>
      <c r="J47" s="128"/>
      <c r="K47" s="128"/>
      <c r="L47" s="128"/>
      <c r="M47" s="128"/>
      <c r="N47" s="128"/>
      <c r="O47" s="220"/>
      <c r="P47" s="128"/>
    </row>
    <row r="48" spans="1:17" ht="60" customHeight="1">
      <c r="A48" s="480"/>
      <c r="B48" s="199"/>
      <c r="C48" s="479" t="s">
        <v>21</v>
      </c>
      <c r="D48" s="479"/>
      <c r="E48" s="479"/>
      <c r="F48" s="479"/>
      <c r="G48" s="479"/>
      <c r="H48" s="479"/>
      <c r="I48" s="479"/>
      <c r="J48" s="479"/>
      <c r="K48" s="479"/>
      <c r="L48" s="479"/>
      <c r="M48" s="479"/>
      <c r="N48" s="479"/>
      <c r="O48" s="479"/>
      <c r="P48" s="479"/>
      <c r="Q48" s="200">
        <v>19</v>
      </c>
    </row>
    <row r="49" spans="1:23" ht="24.95" customHeight="1">
      <c r="A49" s="480"/>
      <c r="C49" s="217"/>
      <c r="D49" s="217"/>
      <c r="E49" s="217"/>
      <c r="F49" s="217"/>
      <c r="G49" s="217"/>
      <c r="H49" s="218"/>
      <c r="I49" s="219"/>
      <c r="J49" s="221"/>
      <c r="K49" s="221"/>
      <c r="L49" s="221"/>
      <c r="M49" s="221"/>
      <c r="N49" s="221"/>
      <c r="O49" s="222"/>
      <c r="P49" s="221"/>
      <c r="Q49" s="223"/>
      <c r="R49" s="205"/>
      <c r="S49" s="205"/>
      <c r="T49" s="205"/>
      <c r="U49" s="205"/>
      <c r="V49" s="205"/>
      <c r="W49" s="206"/>
    </row>
    <row r="50" spans="1:23" ht="78" customHeight="1">
      <c r="A50" s="480"/>
      <c r="C50" s="478" t="s">
        <v>21</v>
      </c>
      <c r="D50" s="478"/>
      <c r="E50" s="478"/>
      <c r="F50" s="478"/>
      <c r="G50" s="478"/>
      <c r="H50" s="478"/>
      <c r="I50" s="478"/>
      <c r="J50" s="478"/>
      <c r="K50" s="478"/>
      <c r="L50" s="478"/>
      <c r="M50" s="478"/>
      <c r="N50" s="478"/>
      <c r="O50" s="478"/>
      <c r="P50" s="478"/>
      <c r="Q50" s="200">
        <v>20</v>
      </c>
      <c r="R50" s="5"/>
      <c r="S50" s="5"/>
      <c r="T50" s="5"/>
      <c r="U50" s="5"/>
      <c r="V50" s="5"/>
      <c r="W50" s="5"/>
    </row>
    <row r="51" spans="1:23" ht="24.95" customHeight="1">
      <c r="A51" s="480" t="s">
        <v>0</v>
      </c>
      <c r="C51" s="217"/>
      <c r="D51" s="217"/>
      <c r="E51" s="217"/>
      <c r="F51" s="217"/>
      <c r="G51" s="217"/>
      <c r="H51" s="224"/>
      <c r="I51" s="219"/>
      <c r="J51" s="128"/>
      <c r="K51" s="128"/>
      <c r="L51" s="128"/>
      <c r="M51" s="128"/>
      <c r="N51" s="128"/>
      <c r="O51" s="225"/>
      <c r="P51" s="128"/>
      <c r="Q51" s="1"/>
      <c r="W51" s="46"/>
    </row>
    <row r="52" spans="1:23" ht="78" customHeight="1">
      <c r="A52" s="480"/>
      <c r="C52" s="478" t="s">
        <v>22</v>
      </c>
      <c r="D52" s="478"/>
      <c r="E52" s="478"/>
      <c r="F52" s="478"/>
      <c r="G52" s="478"/>
      <c r="H52" s="478"/>
      <c r="I52" s="478"/>
      <c r="J52" s="478"/>
      <c r="K52" s="478"/>
      <c r="L52" s="478"/>
      <c r="M52" s="478"/>
      <c r="N52" s="478"/>
      <c r="O52" s="478"/>
      <c r="P52" s="478"/>
      <c r="Q52" s="200">
        <v>21</v>
      </c>
      <c r="R52" s="7"/>
      <c r="S52" s="7"/>
      <c r="T52" s="7"/>
      <c r="U52" s="7"/>
      <c r="V52" s="7"/>
      <c r="W52" s="7"/>
    </row>
    <row r="53" spans="1:23" ht="24.95" customHeight="1">
      <c r="A53" s="480"/>
      <c r="C53" s="217"/>
      <c r="D53" s="217"/>
      <c r="E53" s="217"/>
      <c r="F53" s="217"/>
      <c r="G53" s="217"/>
      <c r="H53" s="224"/>
      <c r="I53" s="219"/>
      <c r="J53" s="128"/>
      <c r="K53" s="128"/>
      <c r="L53" s="128"/>
      <c r="M53" s="128"/>
      <c r="N53" s="128"/>
      <c r="O53" s="225"/>
      <c r="P53" s="128"/>
      <c r="Q53" s="1"/>
      <c r="W53" s="46"/>
    </row>
    <row r="54" spans="1:23" ht="78" customHeight="1">
      <c r="A54" s="480"/>
      <c r="C54" s="479" t="s">
        <v>23</v>
      </c>
      <c r="D54" s="479"/>
      <c r="E54" s="479"/>
      <c r="F54" s="479"/>
      <c r="G54" s="479"/>
      <c r="H54" s="479"/>
      <c r="I54" s="479"/>
      <c r="J54" s="479"/>
      <c r="K54" s="479"/>
      <c r="L54" s="479"/>
      <c r="M54" s="479"/>
      <c r="N54" s="479"/>
      <c r="O54" s="479"/>
      <c r="P54" s="479"/>
      <c r="Q54" s="200">
        <v>22</v>
      </c>
      <c r="R54" s="11"/>
      <c r="S54" s="11"/>
      <c r="T54" s="6"/>
      <c r="U54" s="6"/>
      <c r="V54" s="6"/>
      <c r="W54" s="4"/>
    </row>
    <row r="55" spans="1:23" ht="24.95" customHeight="1">
      <c r="A55" s="480"/>
      <c r="C55" s="217"/>
      <c r="D55" s="217"/>
      <c r="E55" s="217"/>
      <c r="F55" s="217"/>
      <c r="G55" s="217"/>
      <c r="H55" s="224"/>
      <c r="I55" s="219"/>
      <c r="J55" s="128"/>
      <c r="K55" s="128"/>
      <c r="L55" s="128"/>
      <c r="M55" s="128"/>
      <c r="N55" s="128"/>
      <c r="O55" s="220"/>
      <c r="P55" s="128"/>
      <c r="Q55" s="1"/>
      <c r="W55" s="47"/>
    </row>
    <row r="56" spans="1:23" ht="78" customHeight="1">
      <c r="A56" s="480"/>
      <c r="C56" s="478" t="s">
        <v>24</v>
      </c>
      <c r="D56" s="478"/>
      <c r="E56" s="478"/>
      <c r="F56" s="478"/>
      <c r="G56" s="478"/>
      <c r="H56" s="478"/>
      <c r="I56" s="478"/>
      <c r="J56" s="478"/>
      <c r="K56" s="478"/>
      <c r="L56" s="478"/>
      <c r="M56" s="478"/>
      <c r="N56" s="478"/>
      <c r="O56" s="478"/>
      <c r="P56" s="478"/>
      <c r="Q56" s="200">
        <v>23</v>
      </c>
      <c r="R56" s="5"/>
      <c r="S56" s="5"/>
      <c r="T56" s="5"/>
      <c r="U56" s="5"/>
      <c r="V56" s="5"/>
      <c r="W56" s="5"/>
    </row>
    <row r="57" spans="1:23" ht="24.95" customHeight="1">
      <c r="A57" s="480"/>
      <c r="C57" s="20"/>
      <c r="D57" s="20"/>
      <c r="E57" s="20"/>
      <c r="F57" s="20"/>
      <c r="G57" s="20"/>
      <c r="H57" s="22"/>
      <c r="I57" s="21"/>
      <c r="O57" s="46"/>
      <c r="P57" s="47"/>
      <c r="Q57" s="1"/>
      <c r="W57" s="46"/>
    </row>
    <row r="58" spans="1:23" ht="78" customHeight="1">
      <c r="A58" s="480"/>
      <c r="C58" s="477" t="s">
        <v>45</v>
      </c>
      <c r="D58" s="477"/>
      <c r="E58" s="477"/>
      <c r="F58" s="477"/>
      <c r="G58" s="477"/>
      <c r="H58" s="477"/>
      <c r="I58" s="477"/>
      <c r="J58" s="477"/>
      <c r="K58" s="477"/>
      <c r="L58" s="477"/>
      <c r="M58" s="477"/>
      <c r="N58" s="477"/>
      <c r="O58" s="477"/>
      <c r="P58" s="477"/>
      <c r="Q58" s="208"/>
      <c r="R58" s="5"/>
      <c r="S58" s="5"/>
      <c r="T58" s="5"/>
      <c r="U58" s="5"/>
      <c r="V58" s="5"/>
      <c r="W58" s="5"/>
    </row>
    <row r="59" spans="1:23" ht="24.95" customHeight="1">
      <c r="A59" s="480"/>
      <c r="C59" s="20"/>
      <c r="D59" s="20"/>
      <c r="E59" s="20"/>
      <c r="F59" s="20"/>
      <c r="G59" s="20"/>
      <c r="H59" s="22"/>
      <c r="I59" s="21"/>
      <c r="O59" s="46"/>
      <c r="P59" s="47"/>
      <c r="Q59" s="1"/>
      <c r="W59" s="46"/>
    </row>
    <row r="60" spans="1:23" ht="78" customHeight="1">
      <c r="A60" s="480"/>
      <c r="C60" s="479" t="s">
        <v>557</v>
      </c>
      <c r="D60" s="479"/>
      <c r="E60" s="479"/>
      <c r="F60" s="479"/>
      <c r="G60" s="479"/>
      <c r="H60" s="479"/>
      <c r="I60" s="479"/>
      <c r="J60" s="479"/>
      <c r="K60" s="479"/>
      <c r="L60" s="479"/>
      <c r="M60" s="479"/>
      <c r="N60" s="479"/>
      <c r="O60" s="479"/>
      <c r="P60" s="479"/>
      <c r="Q60" s="226">
        <v>24</v>
      </c>
      <c r="R60" s="6"/>
      <c r="S60" s="6"/>
      <c r="T60" s="6"/>
      <c r="U60" s="6"/>
      <c r="V60" s="6"/>
      <c r="W60" s="4"/>
    </row>
    <row r="61" spans="1:23" ht="24.95" customHeight="1">
      <c r="A61" s="480"/>
      <c r="C61" s="207"/>
      <c r="D61" s="207"/>
      <c r="E61" s="207"/>
      <c r="F61" s="207"/>
      <c r="G61" s="207"/>
      <c r="H61" s="227"/>
      <c r="I61" s="228"/>
      <c r="J61" s="227"/>
      <c r="K61" s="227"/>
      <c r="L61" s="227"/>
      <c r="M61" s="227"/>
      <c r="N61" s="227"/>
      <c r="O61" s="215"/>
      <c r="P61" s="227"/>
      <c r="Q61" s="1"/>
      <c r="W61" s="46"/>
    </row>
    <row r="62" spans="1:23" ht="78" customHeight="1">
      <c r="A62" s="480"/>
      <c r="C62" s="479" t="s">
        <v>558</v>
      </c>
      <c r="D62" s="479"/>
      <c r="E62" s="479"/>
      <c r="F62" s="479"/>
      <c r="G62" s="479"/>
      <c r="H62" s="479"/>
      <c r="I62" s="479"/>
      <c r="J62" s="479"/>
      <c r="K62" s="479"/>
      <c r="L62" s="479"/>
      <c r="M62" s="479"/>
      <c r="N62" s="479"/>
      <c r="O62" s="479"/>
      <c r="P62" s="479"/>
      <c r="Q62" s="200">
        <v>25</v>
      </c>
      <c r="R62" s="5"/>
      <c r="S62" s="5"/>
      <c r="T62" s="5"/>
      <c r="U62" s="5"/>
      <c r="V62" s="5"/>
      <c r="W62" s="5"/>
    </row>
    <row r="63" spans="1:23" ht="24.95" customHeight="1">
      <c r="A63" s="480"/>
      <c r="C63" s="227"/>
      <c r="D63" s="227"/>
      <c r="E63" s="227"/>
      <c r="F63" s="227"/>
      <c r="G63" s="227"/>
      <c r="H63" s="227"/>
      <c r="I63" s="227"/>
      <c r="J63" s="227"/>
      <c r="K63" s="227"/>
      <c r="L63" s="227"/>
      <c r="M63" s="227"/>
      <c r="N63" s="227"/>
      <c r="O63" s="215"/>
      <c r="P63" s="227"/>
      <c r="Q63" s="1"/>
      <c r="W63" s="46"/>
    </row>
    <row r="64" spans="1:23" ht="78" customHeight="1">
      <c r="A64" s="480"/>
      <c r="C64" s="479" t="s">
        <v>559</v>
      </c>
      <c r="D64" s="479"/>
      <c r="E64" s="479"/>
      <c r="F64" s="479"/>
      <c r="G64" s="479"/>
      <c r="H64" s="479"/>
      <c r="I64" s="479"/>
      <c r="J64" s="479"/>
      <c r="K64" s="479"/>
      <c r="L64" s="479"/>
      <c r="M64" s="479"/>
      <c r="N64" s="479"/>
      <c r="O64" s="479"/>
      <c r="P64" s="479"/>
      <c r="Q64" s="229">
        <v>26</v>
      </c>
      <c r="R64" s="11"/>
      <c r="S64" s="11"/>
      <c r="T64" s="6"/>
      <c r="U64" s="6"/>
      <c r="V64" s="6"/>
      <c r="W64" s="4"/>
    </row>
    <row r="65" spans="1:23" ht="24.75" customHeight="1">
      <c r="A65" s="480"/>
      <c r="C65" s="227"/>
      <c r="D65" s="227"/>
      <c r="E65" s="227"/>
      <c r="F65" s="227"/>
      <c r="G65" s="227"/>
      <c r="H65" s="227"/>
      <c r="I65" s="227"/>
      <c r="J65" s="227"/>
      <c r="K65" s="227"/>
      <c r="L65" s="227"/>
      <c r="M65" s="227"/>
      <c r="N65" s="227"/>
      <c r="O65" s="215"/>
      <c r="P65" s="227"/>
      <c r="Q65" s="1"/>
      <c r="W65" s="46"/>
    </row>
    <row r="66" spans="1:23" ht="78" customHeight="1">
      <c r="A66" s="480"/>
      <c r="C66" s="478" t="s">
        <v>560</v>
      </c>
      <c r="D66" s="478"/>
      <c r="E66" s="478"/>
      <c r="F66" s="478"/>
      <c r="G66" s="478"/>
      <c r="H66" s="478"/>
      <c r="I66" s="478"/>
      <c r="J66" s="478"/>
      <c r="K66" s="478"/>
      <c r="L66" s="478"/>
      <c r="M66" s="478"/>
      <c r="N66" s="478"/>
      <c r="O66" s="478"/>
      <c r="P66" s="478"/>
      <c r="Q66" s="226">
        <v>27</v>
      </c>
      <c r="R66" s="6"/>
      <c r="S66" s="6"/>
      <c r="T66" s="6"/>
      <c r="U66" s="6"/>
      <c r="V66" s="6"/>
      <c r="W66" s="4"/>
    </row>
    <row r="67" spans="1:23" ht="24.75" customHeight="1">
      <c r="A67" s="480"/>
      <c r="C67" s="227"/>
      <c r="D67" s="227"/>
      <c r="E67" s="227"/>
      <c r="F67" s="227"/>
      <c r="G67" s="227"/>
      <c r="H67" s="227"/>
      <c r="I67" s="227"/>
      <c r="J67" s="227"/>
      <c r="K67" s="227"/>
      <c r="L67" s="227"/>
      <c r="M67" s="227"/>
      <c r="N67" s="227"/>
      <c r="O67" s="215"/>
      <c r="P67" s="227"/>
      <c r="Q67" s="1"/>
      <c r="W67" s="46"/>
    </row>
    <row r="68" spans="1:23" ht="78" customHeight="1">
      <c r="A68" s="480"/>
      <c r="C68" s="478" t="s">
        <v>561</v>
      </c>
      <c r="D68" s="478"/>
      <c r="E68" s="478"/>
      <c r="F68" s="478"/>
      <c r="G68" s="478"/>
      <c r="H68" s="478"/>
      <c r="I68" s="478"/>
      <c r="J68" s="478"/>
      <c r="K68" s="478"/>
      <c r="L68" s="478"/>
      <c r="M68" s="478"/>
      <c r="N68" s="478"/>
      <c r="O68" s="478"/>
      <c r="P68" s="478"/>
      <c r="Q68" s="200">
        <v>28</v>
      </c>
      <c r="R68" s="5"/>
      <c r="S68" s="5"/>
      <c r="T68" s="5"/>
      <c r="U68" s="5"/>
      <c r="V68" s="5"/>
      <c r="W68" s="5"/>
    </row>
    <row r="69" spans="1:23" ht="24.95" customHeight="1">
      <c r="A69" s="480"/>
      <c r="C69" s="23"/>
      <c r="D69" s="23"/>
      <c r="E69" s="23"/>
      <c r="F69" s="23"/>
      <c r="G69" s="23"/>
      <c r="H69" s="22"/>
      <c r="I69" s="23"/>
      <c r="O69" s="1"/>
      <c r="P69" s="47"/>
      <c r="Q69" s="1"/>
      <c r="W69" s="46"/>
    </row>
    <row r="70" spans="1:23" ht="78" customHeight="1">
      <c r="A70" s="480"/>
      <c r="C70" s="476" t="s">
        <v>52</v>
      </c>
      <c r="D70" s="476"/>
      <c r="E70" s="476"/>
      <c r="F70" s="476"/>
      <c r="G70" s="476"/>
      <c r="H70" s="476"/>
      <c r="I70" s="476"/>
      <c r="J70" s="476"/>
      <c r="K70" s="476"/>
      <c r="L70" s="476"/>
      <c r="M70" s="476"/>
      <c r="N70" s="476"/>
      <c r="O70" s="476"/>
      <c r="P70" s="476"/>
      <c r="Q70" s="230"/>
      <c r="R70" s="42"/>
      <c r="S70" s="42"/>
      <c r="T70" s="42"/>
      <c r="U70" s="42"/>
      <c r="V70" s="42"/>
      <c r="W70" s="4"/>
    </row>
    <row r="71" spans="1:23" ht="24.95" customHeight="1">
      <c r="A71" s="480"/>
      <c r="O71" s="46"/>
      <c r="P71" s="47"/>
      <c r="Q71" s="1"/>
      <c r="W71" s="46"/>
    </row>
    <row r="72" spans="1:23" ht="78" customHeight="1">
      <c r="A72" s="480"/>
      <c r="C72" s="473" t="s">
        <v>47</v>
      </c>
      <c r="D72" s="473"/>
      <c r="E72" s="473"/>
      <c r="F72" s="473"/>
      <c r="G72" s="473"/>
      <c r="H72" s="473"/>
      <c r="I72" s="473"/>
      <c r="J72" s="473"/>
      <c r="K72" s="473"/>
      <c r="L72" s="473"/>
      <c r="M72" s="473"/>
      <c r="N72" s="473"/>
      <c r="O72" s="473"/>
      <c r="P72" s="473"/>
      <c r="Q72" s="231" t="s">
        <v>562</v>
      </c>
      <c r="R72" s="13"/>
      <c r="S72" s="13"/>
      <c r="T72" s="6"/>
      <c r="U72" s="6"/>
      <c r="V72" s="6"/>
      <c r="W72" s="10"/>
    </row>
    <row r="73" spans="1:23" ht="24.95" customHeight="1">
      <c r="A73" s="480"/>
      <c r="O73" s="52"/>
      <c r="P73" s="47"/>
      <c r="Q73" s="1"/>
      <c r="W73" s="46"/>
    </row>
    <row r="74" spans="1:23" ht="78" customHeight="1">
      <c r="A74" s="480"/>
      <c r="C74" s="473" t="s">
        <v>48</v>
      </c>
      <c r="D74" s="473"/>
      <c r="E74" s="473"/>
      <c r="F74" s="473"/>
      <c r="G74" s="473"/>
      <c r="H74" s="473"/>
      <c r="I74" s="473"/>
      <c r="J74" s="473"/>
      <c r="K74" s="473"/>
      <c r="L74" s="473"/>
      <c r="M74" s="473"/>
      <c r="N74" s="473"/>
      <c r="O74" s="473"/>
      <c r="P74" s="473"/>
      <c r="Q74" s="200">
        <v>30</v>
      </c>
      <c r="R74" s="11"/>
      <c r="S74" s="11"/>
      <c r="T74" s="6"/>
      <c r="U74" s="6"/>
      <c r="V74" s="6"/>
      <c r="W74" s="4"/>
    </row>
    <row r="75" spans="1:23" ht="24.95" customHeight="1">
      <c r="A75" s="480"/>
      <c r="O75" s="46"/>
      <c r="P75" s="47"/>
      <c r="R75" s="47"/>
      <c r="S75" s="47"/>
      <c r="T75" s="47"/>
      <c r="U75" s="47"/>
      <c r="V75" s="47"/>
      <c r="W75" s="47"/>
    </row>
    <row r="76" spans="1:23" ht="78" customHeight="1">
      <c r="A76" s="480"/>
      <c r="C76" s="473" t="s">
        <v>49</v>
      </c>
      <c r="D76" s="473"/>
      <c r="E76" s="473"/>
      <c r="F76" s="473"/>
      <c r="G76" s="473"/>
      <c r="H76" s="473"/>
      <c r="I76" s="473"/>
      <c r="J76" s="473"/>
      <c r="K76" s="473"/>
      <c r="L76" s="473"/>
      <c r="M76" s="473"/>
      <c r="N76" s="473"/>
      <c r="O76" s="473"/>
      <c r="P76" s="473"/>
      <c r="Q76" s="200">
        <v>31</v>
      </c>
      <c r="R76" s="5"/>
      <c r="S76" s="5"/>
      <c r="T76" s="5"/>
      <c r="U76" s="5"/>
      <c r="V76" s="5"/>
      <c r="W76" s="5"/>
    </row>
    <row r="77" spans="1:23" ht="24.95" customHeight="1">
      <c r="A77" s="480"/>
      <c r="O77" s="46"/>
      <c r="P77" s="47"/>
      <c r="R77" s="47"/>
      <c r="S77" s="47"/>
      <c r="T77" s="47"/>
      <c r="U77" s="47"/>
      <c r="V77" s="47"/>
      <c r="W77" s="47"/>
    </row>
    <row r="78" spans="1:23" ht="78" customHeight="1">
      <c r="A78" s="480"/>
      <c r="C78" s="473" t="s">
        <v>50</v>
      </c>
      <c r="D78" s="473"/>
      <c r="E78" s="473"/>
      <c r="F78" s="473"/>
      <c r="G78" s="473"/>
      <c r="H78" s="473"/>
      <c r="I78" s="473"/>
      <c r="J78" s="473"/>
      <c r="K78" s="473"/>
      <c r="L78" s="473"/>
      <c r="M78" s="473"/>
      <c r="N78" s="473"/>
      <c r="O78" s="473"/>
      <c r="P78" s="473"/>
      <c r="Q78" s="226">
        <v>32</v>
      </c>
      <c r="R78" s="6"/>
      <c r="S78" s="6"/>
      <c r="T78" s="6"/>
      <c r="U78" s="6"/>
      <c r="V78" s="6"/>
      <c r="W78" s="10"/>
    </row>
    <row r="79" spans="1:23" ht="24.95" customHeight="1">
      <c r="A79" s="480"/>
      <c r="O79" s="46"/>
      <c r="P79" s="47"/>
      <c r="R79" s="47"/>
      <c r="S79" s="47"/>
      <c r="T79" s="47"/>
      <c r="U79" s="47"/>
      <c r="V79" s="47"/>
      <c r="W79" s="47"/>
    </row>
    <row r="80" spans="1:23" ht="78" customHeight="1">
      <c r="A80" s="480"/>
      <c r="C80" s="473" t="s">
        <v>563</v>
      </c>
      <c r="D80" s="473"/>
      <c r="E80" s="473"/>
      <c r="F80" s="473"/>
      <c r="G80" s="473"/>
      <c r="H80" s="473"/>
      <c r="I80" s="473"/>
      <c r="J80" s="473"/>
      <c r="K80" s="473"/>
      <c r="L80" s="473"/>
      <c r="M80" s="473"/>
      <c r="N80" s="473"/>
      <c r="O80" s="473"/>
      <c r="P80" s="473"/>
      <c r="Q80" s="200">
        <v>33</v>
      </c>
      <c r="R80" s="5"/>
      <c r="S80" s="5"/>
      <c r="T80" s="5"/>
      <c r="U80" s="5"/>
      <c r="V80" s="5"/>
      <c r="W80" s="5"/>
    </row>
    <row r="81" spans="1:23" ht="24.95" customHeight="1">
      <c r="A81" s="480"/>
      <c r="O81" s="1"/>
      <c r="P81" s="47"/>
      <c r="R81" s="47"/>
      <c r="S81" s="47"/>
      <c r="T81" s="47"/>
      <c r="U81" s="47"/>
      <c r="V81" s="47"/>
      <c r="W81" s="47"/>
    </row>
    <row r="82" spans="1:23" ht="78" customHeight="1">
      <c r="A82" s="480"/>
      <c r="C82" s="477" t="s">
        <v>25</v>
      </c>
      <c r="D82" s="477"/>
      <c r="E82" s="477"/>
      <c r="F82" s="477"/>
      <c r="G82" s="477"/>
      <c r="H82" s="477"/>
      <c r="I82" s="477"/>
      <c r="J82" s="477"/>
      <c r="K82" s="477"/>
      <c r="L82" s="477"/>
      <c r="M82" s="477"/>
      <c r="N82" s="477"/>
      <c r="O82" s="477"/>
      <c r="P82" s="477"/>
      <c r="Q82" s="208"/>
      <c r="R82" s="5"/>
      <c r="S82" s="5"/>
      <c r="T82" s="5"/>
      <c r="U82" s="5"/>
      <c r="V82" s="5"/>
      <c r="W82" s="5"/>
    </row>
    <row r="83" spans="1:23" ht="24.95" customHeight="1">
      <c r="A83" s="480"/>
      <c r="O83" s="46"/>
      <c r="P83" s="47"/>
      <c r="R83" s="47"/>
      <c r="S83" s="47"/>
      <c r="T83" s="47"/>
      <c r="U83" s="47"/>
      <c r="V83" s="47"/>
      <c r="W83" s="47"/>
    </row>
    <row r="84" spans="1:23" ht="78" customHeight="1">
      <c r="A84" s="480"/>
      <c r="C84" s="479" t="s">
        <v>26</v>
      </c>
      <c r="D84" s="479"/>
      <c r="E84" s="479"/>
      <c r="F84" s="479"/>
      <c r="G84" s="479"/>
      <c r="H84" s="479"/>
      <c r="I84" s="479"/>
      <c r="J84" s="479"/>
      <c r="K84" s="479"/>
      <c r="L84" s="479"/>
      <c r="M84" s="479"/>
      <c r="N84" s="479"/>
      <c r="O84" s="479"/>
      <c r="P84" s="479"/>
      <c r="Q84" s="232">
        <v>34</v>
      </c>
      <c r="R84" s="42"/>
      <c r="S84" s="42"/>
      <c r="T84" s="42"/>
      <c r="U84" s="42"/>
      <c r="V84" s="42"/>
      <c r="W84" s="4"/>
    </row>
    <row r="85" spans="1:23" ht="24.95" customHeight="1">
      <c r="A85" s="480"/>
      <c r="O85" s="46"/>
      <c r="P85" s="47"/>
      <c r="R85" s="47"/>
      <c r="S85" s="47"/>
      <c r="T85" s="47"/>
      <c r="U85" s="47"/>
      <c r="V85" s="47"/>
      <c r="W85" s="47"/>
    </row>
    <row r="86" spans="1:23" ht="78" customHeight="1">
      <c r="A86" s="480"/>
      <c r="C86" s="479" t="s">
        <v>27</v>
      </c>
      <c r="D86" s="479"/>
      <c r="E86" s="479"/>
      <c r="F86" s="479"/>
      <c r="G86" s="479"/>
      <c r="H86" s="479"/>
      <c r="I86" s="479"/>
      <c r="J86" s="479"/>
      <c r="K86" s="479"/>
      <c r="L86" s="479"/>
      <c r="M86" s="479"/>
      <c r="N86" s="479"/>
      <c r="O86" s="479"/>
      <c r="P86" s="479"/>
      <c r="Q86" s="200">
        <v>35</v>
      </c>
      <c r="R86" s="5"/>
      <c r="S86" s="5"/>
      <c r="T86" s="5"/>
      <c r="U86" s="5"/>
      <c r="V86" s="5"/>
      <c r="W86" s="5"/>
    </row>
    <row r="87" spans="1:23" ht="24.95" customHeight="1">
      <c r="A87" s="480"/>
      <c r="O87" s="51"/>
      <c r="P87" s="47"/>
      <c r="R87" s="47"/>
      <c r="S87" s="47"/>
      <c r="T87" s="47"/>
      <c r="U87" s="47"/>
      <c r="V87" s="47"/>
      <c r="W87" s="47"/>
    </row>
    <row r="88" spans="1:23" ht="78" customHeight="1">
      <c r="A88" s="480"/>
      <c r="C88" s="479" t="s">
        <v>28</v>
      </c>
      <c r="D88" s="479"/>
      <c r="E88" s="479"/>
      <c r="F88" s="479"/>
      <c r="G88" s="479"/>
      <c r="H88" s="479"/>
      <c r="I88" s="479"/>
      <c r="J88" s="479"/>
      <c r="K88" s="479"/>
      <c r="L88" s="479"/>
      <c r="M88" s="479"/>
      <c r="N88" s="479"/>
      <c r="O88" s="479"/>
      <c r="P88" s="479"/>
      <c r="Q88" s="200">
        <v>36</v>
      </c>
      <c r="R88" s="5"/>
      <c r="S88" s="5"/>
      <c r="T88" s="5"/>
      <c r="U88" s="5"/>
      <c r="V88" s="5"/>
      <c r="W88" s="5"/>
    </row>
    <row r="89" spans="1:23" ht="24.95" customHeight="1">
      <c r="A89" s="480"/>
      <c r="J89" s="18"/>
      <c r="K89" s="18"/>
      <c r="L89" s="18"/>
      <c r="M89" s="18"/>
      <c r="N89" s="18"/>
      <c r="O89" s="19"/>
      <c r="P89" s="5"/>
      <c r="R89" s="5"/>
      <c r="S89" s="5"/>
      <c r="T89" s="5"/>
      <c r="U89" s="5"/>
      <c r="V89" s="5"/>
      <c r="W89" s="5"/>
    </row>
    <row r="90" spans="1:23" ht="78" customHeight="1">
      <c r="A90" s="480"/>
      <c r="C90" s="479" t="s">
        <v>29</v>
      </c>
      <c r="D90" s="479"/>
      <c r="E90" s="479"/>
      <c r="F90" s="479"/>
      <c r="G90" s="479"/>
      <c r="H90" s="479"/>
      <c r="I90" s="479"/>
      <c r="J90" s="479"/>
      <c r="K90" s="479"/>
      <c r="L90" s="479"/>
      <c r="M90" s="479"/>
      <c r="N90" s="479"/>
      <c r="O90" s="479"/>
      <c r="P90" s="479"/>
      <c r="Q90" s="200">
        <v>37</v>
      </c>
    </row>
    <row r="91" spans="1:23" ht="24.95" customHeight="1">
      <c r="A91" s="480"/>
      <c r="J91" s="23"/>
      <c r="K91" s="23"/>
      <c r="L91" s="21"/>
      <c r="M91" s="21"/>
      <c r="N91" s="21"/>
      <c r="O91" s="24"/>
    </row>
    <row r="92" spans="1:23" ht="78" customHeight="1">
      <c r="A92" s="480"/>
      <c r="C92" s="479" t="s">
        <v>30</v>
      </c>
      <c r="D92" s="479"/>
      <c r="E92" s="479"/>
      <c r="F92" s="479"/>
      <c r="G92" s="479"/>
      <c r="H92" s="479"/>
      <c r="I92" s="479"/>
      <c r="J92" s="479"/>
      <c r="K92" s="479"/>
      <c r="L92" s="479"/>
      <c r="M92" s="479"/>
      <c r="N92" s="479"/>
      <c r="O92" s="479"/>
      <c r="P92" s="479"/>
      <c r="Q92" s="200">
        <v>38</v>
      </c>
    </row>
    <row r="93" spans="1:23" ht="24.95" customHeight="1">
      <c r="A93" s="480"/>
    </row>
    <row r="94" spans="1:23" ht="78" customHeight="1">
      <c r="A94" s="480"/>
      <c r="C94" s="479" t="s">
        <v>31</v>
      </c>
      <c r="D94" s="479"/>
      <c r="E94" s="479"/>
      <c r="F94" s="479"/>
      <c r="G94" s="479"/>
      <c r="H94" s="479"/>
      <c r="I94" s="479"/>
      <c r="J94" s="479"/>
      <c r="K94" s="479"/>
      <c r="L94" s="479"/>
      <c r="M94" s="479"/>
      <c r="N94" s="479"/>
      <c r="O94" s="479"/>
      <c r="P94" s="479"/>
      <c r="Q94" s="200">
        <v>39</v>
      </c>
    </row>
    <row r="95" spans="1:23" ht="24.95" customHeight="1">
      <c r="A95" s="480"/>
    </row>
    <row r="96" spans="1:23" ht="78" customHeight="1">
      <c r="A96" s="480"/>
      <c r="C96" s="479" t="s">
        <v>32</v>
      </c>
      <c r="D96" s="479"/>
      <c r="E96" s="479"/>
      <c r="F96" s="479"/>
      <c r="G96" s="479"/>
      <c r="H96" s="479"/>
      <c r="I96" s="479"/>
      <c r="J96" s="479"/>
      <c r="K96" s="479"/>
      <c r="L96" s="479"/>
      <c r="M96" s="479"/>
      <c r="N96" s="479"/>
      <c r="O96" s="479"/>
      <c r="P96" s="479"/>
      <c r="Q96" s="200">
        <v>40</v>
      </c>
    </row>
    <row r="97" spans="1:17" ht="24.95" customHeight="1">
      <c r="A97" s="480"/>
    </row>
    <row r="98" spans="1:17" ht="78" customHeight="1">
      <c r="A98" s="480"/>
      <c r="C98" s="479" t="s">
        <v>33</v>
      </c>
      <c r="D98" s="479"/>
      <c r="E98" s="479"/>
      <c r="F98" s="479"/>
      <c r="G98" s="479"/>
      <c r="H98" s="479"/>
      <c r="I98" s="479"/>
      <c r="J98" s="479"/>
      <c r="K98" s="479"/>
      <c r="L98" s="479"/>
      <c r="M98" s="479"/>
      <c r="N98" s="479"/>
      <c r="O98" s="479"/>
      <c r="P98" s="479"/>
      <c r="Q98" s="200">
        <v>41</v>
      </c>
    </row>
    <row r="99" spans="1:17" ht="24.95" customHeight="1">
      <c r="A99" s="480"/>
    </row>
    <row r="100" spans="1:17" ht="78" customHeight="1">
      <c r="A100" s="480"/>
      <c r="C100" s="479" t="s">
        <v>34</v>
      </c>
      <c r="D100" s="479"/>
      <c r="E100" s="479"/>
      <c r="F100" s="479"/>
      <c r="G100" s="479"/>
      <c r="H100" s="479"/>
      <c r="I100" s="479"/>
      <c r="J100" s="479"/>
      <c r="K100" s="479"/>
      <c r="L100" s="479"/>
      <c r="M100" s="479"/>
      <c r="N100" s="479"/>
      <c r="O100" s="479"/>
      <c r="P100" s="479"/>
      <c r="Q100" s="200">
        <v>42</v>
      </c>
    </row>
    <row r="101" spans="1:17" ht="24.95" customHeight="1"/>
  </sheetData>
  <mergeCells count="52">
    <mergeCell ref="C98:P98"/>
    <mergeCell ref="C100:P100"/>
    <mergeCell ref="C86:P86"/>
    <mergeCell ref="C88:P88"/>
    <mergeCell ref="C90:P90"/>
    <mergeCell ref="C92:P92"/>
    <mergeCell ref="C94:P94"/>
    <mergeCell ref="C96:P96"/>
    <mergeCell ref="C84:P84"/>
    <mergeCell ref="C62:P62"/>
    <mergeCell ref="C64:P64"/>
    <mergeCell ref="C66:P66"/>
    <mergeCell ref="C68:P68"/>
    <mergeCell ref="C70:P70"/>
    <mergeCell ref="C72:P72"/>
    <mergeCell ref="C74:P74"/>
    <mergeCell ref="C76:P76"/>
    <mergeCell ref="C78:P78"/>
    <mergeCell ref="C80:P80"/>
    <mergeCell ref="C82:P82"/>
    <mergeCell ref="C44:P44"/>
    <mergeCell ref="C46:P46"/>
    <mergeCell ref="C48:P48"/>
    <mergeCell ref="C50:P50"/>
    <mergeCell ref="A51:A100"/>
    <mergeCell ref="C52:P52"/>
    <mergeCell ref="C54:P54"/>
    <mergeCell ref="C56:P56"/>
    <mergeCell ref="C58:P58"/>
    <mergeCell ref="C60:P60"/>
    <mergeCell ref="A1:A50"/>
    <mergeCell ref="C2:P2"/>
    <mergeCell ref="C4:P4"/>
    <mergeCell ref="C6:P6"/>
    <mergeCell ref="C8:P8"/>
    <mergeCell ref="C10:P10"/>
    <mergeCell ref="C12:P12"/>
    <mergeCell ref="C14:P14"/>
    <mergeCell ref="C16:P16"/>
    <mergeCell ref="C18:P18"/>
    <mergeCell ref="C42:P42"/>
    <mergeCell ref="C20:P20"/>
    <mergeCell ref="C22:P22"/>
    <mergeCell ref="C24:P24"/>
    <mergeCell ref="C26:P26"/>
    <mergeCell ref="C28:P28"/>
    <mergeCell ref="C30:P30"/>
    <mergeCell ref="C32:P32"/>
    <mergeCell ref="C34:P34"/>
    <mergeCell ref="C36:P36"/>
    <mergeCell ref="C38:P38"/>
    <mergeCell ref="C40:P40"/>
  </mergeCells>
  <printOptions horizontalCentered="1"/>
  <pageMargins left="0.23622047244094491" right="0.23622047244094491" top="1.0236220472440944" bottom="0.35433070866141736" header="0.31496062992125984" footer="0.31496062992125984"/>
  <pageSetup scale="18" orientation="landscape" r:id="rId1"/>
  <headerFooter scaleWithDoc="0">
    <oddHeader>&amp;L&amp;G&amp;R&amp;G</oddHeader>
  </headerFooter>
  <rowBreaks count="2" manualBreakCount="2">
    <brk id="48" max="18" man="1"/>
    <brk id="101" max="18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39676-2402-458E-BB9E-9B4C03B9D155}">
  <dimension ref="A1:AX54"/>
  <sheetViews>
    <sheetView view="pageBreakPreview" topLeftCell="A19" zoomScale="40" zoomScaleNormal="55" zoomScaleSheetLayoutView="40" workbookViewId="0">
      <selection activeCell="BH35" sqref="BH35"/>
    </sheetView>
  </sheetViews>
  <sheetFormatPr baseColWidth="10" defaultRowHeight="15"/>
  <cols>
    <col min="1" max="1" width="50.7109375" style="54" customWidth="1"/>
    <col min="2" max="2" width="1.7109375" style="54" customWidth="1"/>
    <col min="3" max="7" width="7.42578125" style="54" customWidth="1"/>
    <col min="8" max="8" width="8.42578125" style="54" customWidth="1"/>
    <col min="9" max="12" width="7.42578125" style="54" customWidth="1"/>
    <col min="13" max="13" width="10.42578125" style="54" customWidth="1"/>
    <col min="14" max="14" width="7.42578125" style="54" customWidth="1"/>
    <col min="15" max="15" width="8.5703125" style="54" customWidth="1"/>
    <col min="16" max="20" width="7.42578125" style="54" customWidth="1"/>
    <col min="21" max="21" width="10.28515625" style="54" customWidth="1"/>
    <col min="22" max="29" width="7.42578125" style="54" customWidth="1"/>
    <col min="30" max="30" width="9" style="54" customWidth="1"/>
    <col min="31" max="31" width="7.42578125" style="54" customWidth="1"/>
    <col min="32" max="32" width="8.5703125" style="54" customWidth="1"/>
    <col min="33" max="39" width="7.42578125" style="54" customWidth="1"/>
    <col min="40" max="40" width="8.140625" style="54" customWidth="1"/>
    <col min="41" max="46" width="7.42578125" style="54" customWidth="1"/>
    <col min="47" max="47" width="10.7109375" style="54" customWidth="1"/>
    <col min="48" max="48" width="7.42578125" style="54" customWidth="1"/>
    <col min="49" max="49" width="1.7109375" style="54" customWidth="1"/>
    <col min="50" max="50" width="12.140625" style="54" customWidth="1"/>
    <col min="51" max="16384" width="11.42578125" style="54"/>
  </cols>
  <sheetData>
    <row r="1" spans="1:50">
      <c r="A1" s="53" t="s">
        <v>53</v>
      </c>
    </row>
    <row r="2" spans="1:50" ht="30" customHeight="1">
      <c r="A2" s="527" t="s">
        <v>440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/>
      <c r="AN2" s="527"/>
      <c r="AO2" s="527"/>
      <c r="AP2" s="527"/>
      <c r="AQ2" s="527"/>
      <c r="AR2" s="527"/>
      <c r="AS2" s="527"/>
      <c r="AT2" s="527"/>
      <c r="AU2" s="527"/>
      <c r="AV2" s="527"/>
      <c r="AW2" s="527"/>
      <c r="AX2" s="527"/>
    </row>
    <row r="3" spans="1:50" ht="30" customHeight="1">
      <c r="A3" s="527" t="str">
        <f>UPPER(CONCATENATE("Septiembre 2023"))</f>
        <v>SEPTIEMBRE 2023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7"/>
      <c r="W3" s="527"/>
      <c r="X3" s="527"/>
      <c r="Y3" s="527"/>
      <c r="Z3" s="527"/>
      <c r="AA3" s="527"/>
      <c r="AB3" s="527"/>
      <c r="AC3" s="527"/>
      <c r="AD3" s="527"/>
      <c r="AE3" s="527"/>
      <c r="AF3" s="527"/>
      <c r="AG3" s="527"/>
      <c r="AH3" s="527"/>
      <c r="AI3" s="527"/>
      <c r="AJ3" s="527"/>
      <c r="AK3" s="527"/>
      <c r="AL3" s="527"/>
      <c r="AM3" s="527"/>
      <c r="AN3" s="527"/>
      <c r="AO3" s="527"/>
      <c r="AP3" s="527"/>
      <c r="AQ3" s="527"/>
      <c r="AR3" s="527"/>
      <c r="AS3" s="527"/>
      <c r="AT3" s="527"/>
      <c r="AU3" s="527"/>
      <c r="AV3" s="527"/>
      <c r="AW3" s="527"/>
      <c r="AX3" s="527"/>
    </row>
    <row r="4" spans="1:50">
      <c r="A4" s="55"/>
    </row>
    <row r="5" spans="1:50" ht="24.95" customHeight="1">
      <c r="A5" s="534" t="s">
        <v>392</v>
      </c>
      <c r="B5" s="162"/>
      <c r="C5" s="531" t="s">
        <v>280</v>
      </c>
      <c r="D5" s="532"/>
      <c r="E5" s="532"/>
      <c r="F5" s="532"/>
      <c r="G5" s="532"/>
      <c r="H5" s="532"/>
      <c r="I5" s="532"/>
      <c r="J5" s="532"/>
      <c r="K5" s="532"/>
      <c r="L5" s="532"/>
      <c r="M5" s="532"/>
      <c r="N5" s="532"/>
      <c r="O5" s="532"/>
      <c r="P5" s="532"/>
      <c r="Q5" s="532"/>
      <c r="R5" s="532"/>
      <c r="S5" s="532"/>
      <c r="T5" s="532"/>
      <c r="U5" s="532"/>
      <c r="V5" s="532"/>
      <c r="W5" s="532"/>
      <c r="X5" s="532"/>
      <c r="Y5" s="532"/>
      <c r="Z5" s="532"/>
      <c r="AA5" s="532"/>
      <c r="AB5" s="532"/>
      <c r="AC5" s="532"/>
      <c r="AD5" s="532"/>
      <c r="AE5" s="532"/>
      <c r="AF5" s="532"/>
      <c r="AG5" s="532"/>
      <c r="AH5" s="532"/>
      <c r="AI5" s="532"/>
      <c r="AJ5" s="532"/>
      <c r="AK5" s="532"/>
      <c r="AL5" s="532"/>
      <c r="AM5" s="532"/>
      <c r="AN5" s="532"/>
      <c r="AO5" s="532"/>
      <c r="AP5" s="532"/>
      <c r="AQ5" s="532"/>
      <c r="AR5" s="532"/>
      <c r="AS5" s="532"/>
      <c r="AT5" s="532"/>
      <c r="AU5" s="532"/>
      <c r="AV5" s="533"/>
      <c r="AW5" s="67"/>
      <c r="AX5" s="536" t="s">
        <v>90</v>
      </c>
    </row>
    <row r="6" spans="1:50" ht="336.75" customHeight="1">
      <c r="A6" s="535"/>
      <c r="B6" s="67"/>
      <c r="C6" s="262" t="s">
        <v>55</v>
      </c>
      <c r="D6" s="262" t="s">
        <v>56</v>
      </c>
      <c r="E6" s="262" t="s">
        <v>57</v>
      </c>
      <c r="F6" s="262" t="s">
        <v>58</v>
      </c>
      <c r="G6" s="262" t="s">
        <v>61</v>
      </c>
      <c r="H6" s="262" t="s">
        <v>62</v>
      </c>
      <c r="I6" s="262" t="s">
        <v>63</v>
      </c>
      <c r="J6" s="262" t="s">
        <v>59</v>
      </c>
      <c r="K6" s="262" t="s">
        <v>60</v>
      </c>
      <c r="L6" s="262" t="s">
        <v>64</v>
      </c>
      <c r="M6" s="262" t="s">
        <v>69</v>
      </c>
      <c r="N6" s="262" t="s">
        <v>65</v>
      </c>
      <c r="O6" s="262" t="s">
        <v>66</v>
      </c>
      <c r="P6" s="262" t="s">
        <v>67</v>
      </c>
      <c r="Q6" s="262" t="s">
        <v>68</v>
      </c>
      <c r="R6" s="262" t="s">
        <v>70</v>
      </c>
      <c r="S6" s="262" t="s">
        <v>71</v>
      </c>
      <c r="T6" s="262" t="s">
        <v>72</v>
      </c>
      <c r="U6" s="262" t="s">
        <v>73</v>
      </c>
      <c r="V6" s="262" t="s">
        <v>74</v>
      </c>
      <c r="W6" s="262" t="s">
        <v>75</v>
      </c>
      <c r="X6" s="262" t="s">
        <v>76</v>
      </c>
      <c r="Y6" s="262" t="s">
        <v>77</v>
      </c>
      <c r="Z6" s="262" t="s">
        <v>78</v>
      </c>
      <c r="AA6" s="262" t="s">
        <v>79</v>
      </c>
      <c r="AB6" s="262" t="s">
        <v>80</v>
      </c>
      <c r="AC6" s="262" t="s">
        <v>81</v>
      </c>
      <c r="AD6" s="262" t="s">
        <v>82</v>
      </c>
      <c r="AE6" s="262" t="s">
        <v>83</v>
      </c>
      <c r="AF6" s="262" t="s">
        <v>84</v>
      </c>
      <c r="AG6" s="262" t="s">
        <v>85</v>
      </c>
      <c r="AH6" s="262" t="s">
        <v>86</v>
      </c>
      <c r="AI6" s="262" t="s">
        <v>396</v>
      </c>
      <c r="AJ6" s="262" t="s">
        <v>397</v>
      </c>
      <c r="AK6" s="262" t="s">
        <v>398</v>
      </c>
      <c r="AL6" s="262" t="s">
        <v>399</v>
      </c>
      <c r="AM6" s="262" t="s">
        <v>400</v>
      </c>
      <c r="AN6" s="262" t="s">
        <v>401</v>
      </c>
      <c r="AO6" s="262" t="s">
        <v>402</v>
      </c>
      <c r="AP6" s="262" t="s">
        <v>403</v>
      </c>
      <c r="AQ6" s="262" t="s">
        <v>404</v>
      </c>
      <c r="AR6" s="262" t="s">
        <v>393</v>
      </c>
      <c r="AS6" s="262" t="s">
        <v>394</v>
      </c>
      <c r="AT6" s="262" t="s">
        <v>395</v>
      </c>
      <c r="AU6" s="262" t="s">
        <v>181</v>
      </c>
      <c r="AV6" s="262" t="s">
        <v>191</v>
      </c>
      <c r="AW6" s="67"/>
      <c r="AX6" s="537"/>
    </row>
    <row r="7" spans="1:50" ht="8.1" customHeight="1">
      <c r="A7" s="55"/>
      <c r="B7" s="55"/>
      <c r="C7" s="55"/>
      <c r="D7" s="55"/>
      <c r="E7" s="55"/>
    </row>
    <row r="8" spans="1:50" ht="33" customHeight="1">
      <c r="A8" s="272" t="s">
        <v>405</v>
      </c>
      <c r="B8" s="55"/>
      <c r="C8" s="528"/>
      <c r="D8" s="529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  <c r="T8" s="529"/>
      <c r="U8" s="529"/>
      <c r="V8" s="529"/>
      <c r="W8" s="529"/>
      <c r="X8" s="529"/>
      <c r="Y8" s="529"/>
      <c r="Z8" s="529"/>
      <c r="AA8" s="529"/>
      <c r="AB8" s="529"/>
      <c r="AC8" s="529"/>
      <c r="AD8" s="529"/>
      <c r="AE8" s="529"/>
      <c r="AF8" s="529"/>
      <c r="AG8" s="529"/>
      <c r="AH8" s="529"/>
      <c r="AI8" s="529"/>
      <c r="AJ8" s="529"/>
      <c r="AK8" s="529"/>
      <c r="AL8" s="529"/>
      <c r="AM8" s="529"/>
      <c r="AN8" s="529"/>
      <c r="AO8" s="529"/>
      <c r="AP8" s="529"/>
      <c r="AQ8" s="529"/>
      <c r="AR8" s="529"/>
      <c r="AS8" s="529"/>
      <c r="AT8" s="529"/>
      <c r="AU8" s="529"/>
      <c r="AV8" s="530"/>
      <c r="AW8" s="55"/>
      <c r="AX8" s="264">
        <v>5524</v>
      </c>
    </row>
    <row r="9" spans="1:50" ht="33" customHeight="1">
      <c r="A9" s="271" t="s">
        <v>406</v>
      </c>
      <c r="B9" s="55"/>
      <c r="C9" s="270">
        <v>89</v>
      </c>
      <c r="D9" s="270">
        <v>38</v>
      </c>
      <c r="E9" s="270">
        <v>3</v>
      </c>
      <c r="F9" s="270">
        <v>16</v>
      </c>
      <c r="G9" s="270">
        <v>19</v>
      </c>
      <c r="H9" s="270">
        <v>414</v>
      </c>
      <c r="I9" s="270">
        <v>61</v>
      </c>
      <c r="J9" s="270">
        <v>92</v>
      </c>
      <c r="K9" s="270">
        <v>11</v>
      </c>
      <c r="L9" s="270">
        <v>14</v>
      </c>
      <c r="M9" s="270">
        <v>24</v>
      </c>
      <c r="N9" s="270">
        <v>28</v>
      </c>
      <c r="O9" s="270">
        <v>72</v>
      </c>
      <c r="P9" s="270">
        <v>29</v>
      </c>
      <c r="Q9" s="270">
        <v>10</v>
      </c>
      <c r="R9" s="270">
        <v>99</v>
      </c>
      <c r="S9" s="270">
        <v>35</v>
      </c>
      <c r="T9" s="270">
        <v>9</v>
      </c>
      <c r="U9" s="270">
        <v>21</v>
      </c>
      <c r="V9" s="270">
        <v>21</v>
      </c>
      <c r="W9" s="270">
        <v>249</v>
      </c>
      <c r="X9" s="270">
        <v>84</v>
      </c>
      <c r="Y9" s="270">
        <v>53</v>
      </c>
      <c r="Z9" s="270">
        <v>7</v>
      </c>
      <c r="AA9" s="270">
        <v>105</v>
      </c>
      <c r="AB9" s="270">
        <v>11</v>
      </c>
      <c r="AC9" s="270">
        <v>8</v>
      </c>
      <c r="AD9" s="270">
        <v>41</v>
      </c>
      <c r="AE9" s="270">
        <v>11</v>
      </c>
      <c r="AF9" s="270">
        <v>39</v>
      </c>
      <c r="AG9" s="270">
        <v>16</v>
      </c>
      <c r="AH9" s="270">
        <v>44</v>
      </c>
      <c r="AI9" s="270">
        <v>4</v>
      </c>
      <c r="AJ9" s="270">
        <v>5</v>
      </c>
      <c r="AK9" s="270"/>
      <c r="AL9" s="270">
        <v>100</v>
      </c>
      <c r="AM9" s="270"/>
      <c r="AN9" s="270">
        <v>567</v>
      </c>
      <c r="AO9" s="270"/>
      <c r="AP9" s="270">
        <v>2</v>
      </c>
      <c r="AQ9" s="270">
        <v>41</v>
      </c>
      <c r="AR9" s="270">
        <v>280</v>
      </c>
      <c r="AS9" s="270">
        <v>1</v>
      </c>
      <c r="AT9" s="270">
        <v>532</v>
      </c>
      <c r="AU9" s="270">
        <v>618</v>
      </c>
      <c r="AV9" s="270">
        <v>5</v>
      </c>
      <c r="AW9" s="55"/>
      <c r="AX9" s="62">
        <v>3928</v>
      </c>
    </row>
    <row r="10" spans="1:50" ht="33" customHeight="1">
      <c r="A10" s="163" t="s">
        <v>407</v>
      </c>
      <c r="B10" s="55"/>
      <c r="C10" s="130">
        <v>45</v>
      </c>
      <c r="D10" s="130">
        <v>102</v>
      </c>
      <c r="E10" s="130">
        <v>4</v>
      </c>
      <c r="F10" s="130"/>
      <c r="G10" s="130">
        <v>5</v>
      </c>
      <c r="H10" s="130">
        <v>10</v>
      </c>
      <c r="I10" s="130">
        <v>26</v>
      </c>
      <c r="J10" s="130">
        <v>21</v>
      </c>
      <c r="K10" s="130"/>
      <c r="L10" s="130">
        <v>28</v>
      </c>
      <c r="M10" s="130">
        <v>2</v>
      </c>
      <c r="N10" s="130">
        <v>18</v>
      </c>
      <c r="O10" s="130">
        <v>18</v>
      </c>
      <c r="P10" s="130">
        <v>22</v>
      </c>
      <c r="Q10" s="130">
        <v>7</v>
      </c>
      <c r="R10" s="130"/>
      <c r="S10" s="130">
        <v>97</v>
      </c>
      <c r="T10" s="130">
        <v>28</v>
      </c>
      <c r="U10" s="130"/>
      <c r="V10" s="130"/>
      <c r="W10" s="130">
        <v>24</v>
      </c>
      <c r="X10" s="130">
        <v>10</v>
      </c>
      <c r="Y10" s="130">
        <v>1</v>
      </c>
      <c r="Z10" s="130">
        <v>233</v>
      </c>
      <c r="AA10" s="130">
        <v>76</v>
      </c>
      <c r="AB10" s="130">
        <v>6</v>
      </c>
      <c r="AC10" s="130">
        <v>4</v>
      </c>
      <c r="AD10" s="130">
        <v>23</v>
      </c>
      <c r="AE10" s="130"/>
      <c r="AF10" s="130">
        <v>9</v>
      </c>
      <c r="AG10" s="130">
        <v>3</v>
      </c>
      <c r="AH10" s="130">
        <v>6</v>
      </c>
      <c r="AI10" s="130">
        <v>15</v>
      </c>
      <c r="AJ10" s="130"/>
      <c r="AK10" s="130">
        <v>218</v>
      </c>
      <c r="AL10" s="130">
        <v>2</v>
      </c>
      <c r="AM10" s="130">
        <v>1</v>
      </c>
      <c r="AN10" s="130">
        <v>91</v>
      </c>
      <c r="AO10" s="130">
        <v>17</v>
      </c>
      <c r="AP10" s="130"/>
      <c r="AQ10" s="130">
        <v>23</v>
      </c>
      <c r="AR10" s="130">
        <v>4</v>
      </c>
      <c r="AS10" s="130">
        <v>76</v>
      </c>
      <c r="AT10" s="130">
        <v>45</v>
      </c>
      <c r="AU10" s="130"/>
      <c r="AV10" s="130">
        <v>2</v>
      </c>
      <c r="AW10" s="55"/>
      <c r="AX10" s="62">
        <v>1322</v>
      </c>
    </row>
    <row r="11" spans="1:50" ht="33" customHeight="1">
      <c r="A11" s="163" t="s">
        <v>408</v>
      </c>
      <c r="B11" s="55"/>
      <c r="C11" s="130">
        <v>4</v>
      </c>
      <c r="D11" s="130">
        <v>10</v>
      </c>
      <c r="E11" s="130">
        <v>3</v>
      </c>
      <c r="F11" s="130">
        <v>1</v>
      </c>
      <c r="G11" s="130">
        <v>8</v>
      </c>
      <c r="H11" s="130">
        <v>17</v>
      </c>
      <c r="I11" s="130">
        <v>11</v>
      </c>
      <c r="J11" s="130">
        <v>4</v>
      </c>
      <c r="K11" s="130">
        <v>2</v>
      </c>
      <c r="L11" s="130"/>
      <c r="M11" s="130">
        <v>17</v>
      </c>
      <c r="N11" s="130">
        <v>3</v>
      </c>
      <c r="O11" s="130">
        <v>6</v>
      </c>
      <c r="P11" s="130">
        <v>7</v>
      </c>
      <c r="Q11" s="130">
        <v>16</v>
      </c>
      <c r="R11" s="130">
        <v>1</v>
      </c>
      <c r="S11" s="130">
        <v>3</v>
      </c>
      <c r="T11" s="130">
        <v>2</v>
      </c>
      <c r="U11" s="130">
        <v>2</v>
      </c>
      <c r="V11" s="130"/>
      <c r="W11" s="130">
        <v>5</v>
      </c>
      <c r="X11" s="130">
        <v>6</v>
      </c>
      <c r="Y11" s="130">
        <v>12</v>
      </c>
      <c r="Z11" s="130">
        <v>5</v>
      </c>
      <c r="AA11" s="130">
        <v>8</v>
      </c>
      <c r="AB11" s="130">
        <v>6</v>
      </c>
      <c r="AC11" s="130">
        <v>9</v>
      </c>
      <c r="AD11" s="130">
        <v>5</v>
      </c>
      <c r="AE11" s="130">
        <v>1</v>
      </c>
      <c r="AF11" s="130">
        <v>16</v>
      </c>
      <c r="AG11" s="130">
        <v>4</v>
      </c>
      <c r="AH11" s="130">
        <v>1</v>
      </c>
      <c r="AI11" s="130">
        <v>3</v>
      </c>
      <c r="AJ11" s="130">
        <v>2</v>
      </c>
      <c r="AK11" s="130">
        <v>2</v>
      </c>
      <c r="AL11" s="130"/>
      <c r="AM11" s="130">
        <v>1</v>
      </c>
      <c r="AN11" s="130"/>
      <c r="AO11" s="130">
        <v>11</v>
      </c>
      <c r="AP11" s="130">
        <v>2</v>
      </c>
      <c r="AQ11" s="130">
        <v>2</v>
      </c>
      <c r="AR11" s="130">
        <v>3</v>
      </c>
      <c r="AS11" s="130"/>
      <c r="AT11" s="130">
        <v>1</v>
      </c>
      <c r="AU11" s="130"/>
      <c r="AV11" s="130">
        <v>1</v>
      </c>
      <c r="AW11" s="55"/>
      <c r="AX11" s="61">
        <v>223</v>
      </c>
    </row>
    <row r="12" spans="1:50" ht="33" customHeight="1">
      <c r="A12" s="163" t="s">
        <v>409</v>
      </c>
      <c r="B12" s="55"/>
      <c r="C12" s="130"/>
      <c r="D12" s="130"/>
      <c r="E12" s="130"/>
      <c r="F12" s="130"/>
      <c r="G12" s="130"/>
      <c r="H12" s="130">
        <v>6</v>
      </c>
      <c r="I12" s="130">
        <v>1</v>
      </c>
      <c r="J12" s="130"/>
      <c r="K12" s="130"/>
      <c r="L12" s="130">
        <v>3</v>
      </c>
      <c r="M12" s="130">
        <v>3</v>
      </c>
      <c r="N12" s="130">
        <v>1</v>
      </c>
      <c r="O12" s="130">
        <v>2</v>
      </c>
      <c r="P12" s="130">
        <v>3</v>
      </c>
      <c r="Q12" s="130"/>
      <c r="R12" s="130"/>
      <c r="S12" s="130">
        <v>2</v>
      </c>
      <c r="T12" s="130"/>
      <c r="U12" s="130">
        <v>2</v>
      </c>
      <c r="V12" s="130"/>
      <c r="W12" s="130">
        <v>1</v>
      </c>
      <c r="X12" s="130">
        <v>1</v>
      </c>
      <c r="Y12" s="130">
        <v>1</v>
      </c>
      <c r="Z12" s="130">
        <v>2</v>
      </c>
      <c r="AA12" s="130">
        <v>5</v>
      </c>
      <c r="AB12" s="130"/>
      <c r="AC12" s="130"/>
      <c r="AD12" s="130">
        <v>5</v>
      </c>
      <c r="AE12" s="130"/>
      <c r="AF12" s="130">
        <v>2</v>
      </c>
      <c r="AG12" s="130">
        <v>1</v>
      </c>
      <c r="AH12" s="130"/>
      <c r="AI12" s="130"/>
      <c r="AJ12" s="130">
        <v>3</v>
      </c>
      <c r="AK12" s="130"/>
      <c r="AL12" s="130"/>
      <c r="AM12" s="130"/>
      <c r="AN12" s="130"/>
      <c r="AO12" s="130"/>
      <c r="AP12" s="130">
        <v>1</v>
      </c>
      <c r="AQ12" s="130">
        <v>2</v>
      </c>
      <c r="AR12" s="130">
        <v>1</v>
      </c>
      <c r="AS12" s="130">
        <v>1</v>
      </c>
      <c r="AT12" s="130">
        <v>1</v>
      </c>
      <c r="AU12" s="130"/>
      <c r="AV12" s="130">
        <v>1</v>
      </c>
      <c r="AW12" s="55"/>
      <c r="AX12" s="61">
        <v>51</v>
      </c>
    </row>
    <row r="13" spans="1:50" ht="8.1" customHeight="1">
      <c r="A13" s="55"/>
      <c r="B13" s="55"/>
      <c r="C13" s="55"/>
      <c r="D13" s="55"/>
      <c r="E13" s="55"/>
    </row>
    <row r="14" spans="1:50" ht="33" customHeight="1">
      <c r="A14" s="272" t="s">
        <v>410</v>
      </c>
      <c r="B14" s="55"/>
      <c r="C14" s="528"/>
      <c r="D14" s="529"/>
      <c r="E14" s="529"/>
      <c r="F14" s="529"/>
      <c r="G14" s="529"/>
      <c r="H14" s="529"/>
      <c r="I14" s="529"/>
      <c r="J14" s="529"/>
      <c r="K14" s="529"/>
      <c r="L14" s="529"/>
      <c r="M14" s="529"/>
      <c r="N14" s="529"/>
      <c r="O14" s="529"/>
      <c r="P14" s="529"/>
      <c r="Q14" s="529"/>
      <c r="R14" s="529"/>
      <c r="S14" s="529"/>
      <c r="T14" s="529"/>
      <c r="U14" s="529"/>
      <c r="V14" s="529"/>
      <c r="W14" s="529"/>
      <c r="X14" s="529"/>
      <c r="Y14" s="529"/>
      <c r="Z14" s="529"/>
      <c r="AA14" s="529"/>
      <c r="AB14" s="529"/>
      <c r="AC14" s="529"/>
      <c r="AD14" s="529"/>
      <c r="AE14" s="529"/>
      <c r="AF14" s="529"/>
      <c r="AG14" s="529"/>
      <c r="AH14" s="529"/>
      <c r="AI14" s="529"/>
      <c r="AJ14" s="529"/>
      <c r="AK14" s="529"/>
      <c r="AL14" s="529"/>
      <c r="AM14" s="529"/>
      <c r="AN14" s="529"/>
      <c r="AO14" s="529"/>
      <c r="AP14" s="529"/>
      <c r="AQ14" s="529"/>
      <c r="AR14" s="529"/>
      <c r="AS14" s="529"/>
      <c r="AT14" s="529"/>
      <c r="AU14" s="529"/>
      <c r="AV14" s="530"/>
      <c r="AW14" s="55"/>
      <c r="AX14" s="264">
        <v>485</v>
      </c>
    </row>
    <row r="15" spans="1:50" ht="33" customHeight="1">
      <c r="A15" s="271" t="s">
        <v>411</v>
      </c>
      <c r="B15" s="55"/>
      <c r="C15" s="130">
        <v>7</v>
      </c>
      <c r="D15" s="130">
        <v>3</v>
      </c>
      <c r="E15" s="130">
        <v>1</v>
      </c>
      <c r="F15" s="130">
        <v>14</v>
      </c>
      <c r="G15" s="130">
        <v>5</v>
      </c>
      <c r="H15" s="130">
        <v>28</v>
      </c>
      <c r="I15" s="130">
        <v>51</v>
      </c>
      <c r="J15" s="130">
        <v>3</v>
      </c>
      <c r="K15" s="130">
        <v>2</v>
      </c>
      <c r="L15" s="130">
        <v>2</v>
      </c>
      <c r="M15" s="130">
        <v>14</v>
      </c>
      <c r="N15" s="130">
        <v>7</v>
      </c>
      <c r="O15" s="130">
        <v>12</v>
      </c>
      <c r="P15" s="130">
        <v>3</v>
      </c>
      <c r="Q15" s="130">
        <v>11</v>
      </c>
      <c r="R15" s="130">
        <v>1</v>
      </c>
      <c r="S15" s="130">
        <v>5</v>
      </c>
      <c r="T15" s="130">
        <v>1</v>
      </c>
      <c r="U15" s="130">
        <v>7</v>
      </c>
      <c r="V15" s="130">
        <v>3</v>
      </c>
      <c r="W15" s="130">
        <v>22</v>
      </c>
      <c r="X15" s="130">
        <v>15</v>
      </c>
      <c r="Y15" s="130"/>
      <c r="Z15" s="130">
        <v>5</v>
      </c>
      <c r="AA15" s="130">
        <v>3</v>
      </c>
      <c r="AB15" s="130">
        <v>6</v>
      </c>
      <c r="AC15" s="130">
        <v>3</v>
      </c>
      <c r="AD15" s="130">
        <v>22</v>
      </c>
      <c r="AE15" s="130">
        <v>2</v>
      </c>
      <c r="AF15" s="130">
        <v>15</v>
      </c>
      <c r="AG15" s="130">
        <v>1</v>
      </c>
      <c r="AH15" s="130">
        <v>4</v>
      </c>
      <c r="AI15" s="130">
        <v>3</v>
      </c>
      <c r="AJ15" s="130">
        <v>8</v>
      </c>
      <c r="AK15" s="130">
        <v>9</v>
      </c>
      <c r="AL15" s="130"/>
      <c r="AM15" s="130">
        <v>3</v>
      </c>
      <c r="AN15" s="130">
        <v>12</v>
      </c>
      <c r="AO15" s="130">
        <v>3</v>
      </c>
      <c r="AP15" s="130">
        <v>2</v>
      </c>
      <c r="AQ15" s="130">
        <v>6</v>
      </c>
      <c r="AR15" s="130">
        <v>1</v>
      </c>
      <c r="AS15" s="130">
        <v>8</v>
      </c>
      <c r="AT15" s="130">
        <v>10</v>
      </c>
      <c r="AU15" s="130">
        <v>6</v>
      </c>
      <c r="AV15" s="130">
        <v>7</v>
      </c>
      <c r="AW15" s="55"/>
      <c r="AX15" s="61">
        <v>356</v>
      </c>
    </row>
    <row r="16" spans="1:50" ht="33" customHeight="1">
      <c r="A16" s="163" t="s">
        <v>412</v>
      </c>
      <c r="B16" s="55"/>
      <c r="C16" s="130">
        <v>1</v>
      </c>
      <c r="D16" s="130"/>
      <c r="E16" s="130"/>
      <c r="F16" s="130"/>
      <c r="G16" s="130"/>
      <c r="H16" s="130">
        <v>1</v>
      </c>
      <c r="I16" s="130">
        <v>1</v>
      </c>
      <c r="J16" s="130">
        <v>3</v>
      </c>
      <c r="K16" s="130">
        <v>1</v>
      </c>
      <c r="L16" s="130"/>
      <c r="M16" s="130">
        <v>1</v>
      </c>
      <c r="N16" s="130">
        <v>1</v>
      </c>
      <c r="O16" s="130">
        <v>1</v>
      </c>
      <c r="P16" s="130"/>
      <c r="Q16" s="130">
        <v>1</v>
      </c>
      <c r="R16" s="130"/>
      <c r="S16" s="130">
        <v>4</v>
      </c>
      <c r="T16" s="130">
        <v>1</v>
      </c>
      <c r="U16" s="130">
        <v>21</v>
      </c>
      <c r="V16" s="130"/>
      <c r="W16" s="130"/>
      <c r="X16" s="130">
        <v>4</v>
      </c>
      <c r="Y16" s="130"/>
      <c r="Z16" s="130">
        <v>3</v>
      </c>
      <c r="AA16" s="130"/>
      <c r="AB16" s="130">
        <v>2</v>
      </c>
      <c r="AC16" s="130">
        <v>1</v>
      </c>
      <c r="AD16" s="130">
        <v>6</v>
      </c>
      <c r="AE16" s="130"/>
      <c r="AF16" s="130">
        <v>3</v>
      </c>
      <c r="AG16" s="130">
        <v>1</v>
      </c>
      <c r="AH16" s="130">
        <v>2</v>
      </c>
      <c r="AI16" s="130">
        <v>1</v>
      </c>
      <c r="AJ16" s="130">
        <v>1</v>
      </c>
      <c r="AK16" s="130">
        <v>2</v>
      </c>
      <c r="AL16" s="130"/>
      <c r="AM16" s="130"/>
      <c r="AN16" s="130">
        <v>2</v>
      </c>
      <c r="AO16" s="130"/>
      <c r="AP16" s="130">
        <v>6</v>
      </c>
      <c r="AQ16" s="130">
        <v>4</v>
      </c>
      <c r="AR16" s="130">
        <v>2</v>
      </c>
      <c r="AS16" s="130">
        <v>3</v>
      </c>
      <c r="AT16" s="130">
        <v>1</v>
      </c>
      <c r="AU16" s="130">
        <v>2</v>
      </c>
      <c r="AV16" s="130">
        <v>2</v>
      </c>
      <c r="AW16" s="55"/>
      <c r="AX16" s="61">
        <v>85</v>
      </c>
    </row>
    <row r="17" spans="1:50" ht="33" customHeight="1">
      <c r="A17" s="163" t="s">
        <v>413</v>
      </c>
      <c r="B17" s="55"/>
      <c r="C17" s="130"/>
      <c r="D17" s="130">
        <v>1</v>
      </c>
      <c r="E17" s="130"/>
      <c r="F17" s="130"/>
      <c r="G17" s="130"/>
      <c r="H17" s="130">
        <v>4</v>
      </c>
      <c r="I17" s="130">
        <v>1</v>
      </c>
      <c r="J17" s="130"/>
      <c r="K17" s="130"/>
      <c r="L17" s="130">
        <v>4</v>
      </c>
      <c r="M17" s="130">
        <v>1</v>
      </c>
      <c r="N17" s="130">
        <v>2</v>
      </c>
      <c r="O17" s="130"/>
      <c r="P17" s="130">
        <v>3</v>
      </c>
      <c r="Q17" s="130"/>
      <c r="R17" s="130"/>
      <c r="S17" s="130">
        <v>2</v>
      </c>
      <c r="T17" s="130"/>
      <c r="U17" s="130">
        <v>4</v>
      </c>
      <c r="V17" s="130">
        <v>3</v>
      </c>
      <c r="W17" s="130"/>
      <c r="X17" s="130"/>
      <c r="Y17" s="130">
        <v>3</v>
      </c>
      <c r="Z17" s="130"/>
      <c r="AA17" s="130">
        <v>1</v>
      </c>
      <c r="AB17" s="130">
        <v>3</v>
      </c>
      <c r="AC17" s="130">
        <v>2</v>
      </c>
      <c r="AD17" s="130"/>
      <c r="AE17" s="130"/>
      <c r="AF17" s="130">
        <v>4</v>
      </c>
      <c r="AG17" s="130">
        <v>1</v>
      </c>
      <c r="AH17" s="130"/>
      <c r="AI17" s="130"/>
      <c r="AJ17" s="130">
        <v>2</v>
      </c>
      <c r="AK17" s="130"/>
      <c r="AL17" s="130"/>
      <c r="AM17" s="130"/>
      <c r="AN17" s="130"/>
      <c r="AO17" s="130"/>
      <c r="AP17" s="130"/>
      <c r="AQ17" s="130"/>
      <c r="AR17" s="130"/>
      <c r="AS17" s="130">
        <v>1</v>
      </c>
      <c r="AT17" s="130"/>
      <c r="AU17" s="130">
        <v>1</v>
      </c>
      <c r="AV17" s="130">
        <v>1</v>
      </c>
      <c r="AW17" s="55"/>
      <c r="AX17" s="61">
        <v>44</v>
      </c>
    </row>
    <row r="18" spans="1:50" ht="8.1" customHeight="1">
      <c r="A18" s="55"/>
      <c r="B18" s="55"/>
      <c r="C18" s="55"/>
      <c r="D18" s="55"/>
      <c r="E18" s="55"/>
    </row>
    <row r="19" spans="1:50" ht="33" customHeight="1">
      <c r="A19" s="272" t="s">
        <v>414</v>
      </c>
      <c r="B19" s="55"/>
      <c r="C19" s="528"/>
      <c r="D19" s="529"/>
      <c r="E19" s="529"/>
      <c r="F19" s="529"/>
      <c r="G19" s="529"/>
      <c r="H19" s="529"/>
      <c r="I19" s="529"/>
      <c r="J19" s="529"/>
      <c r="K19" s="529"/>
      <c r="L19" s="529"/>
      <c r="M19" s="529"/>
      <c r="N19" s="529"/>
      <c r="O19" s="529"/>
      <c r="P19" s="529"/>
      <c r="Q19" s="529"/>
      <c r="R19" s="529"/>
      <c r="S19" s="529"/>
      <c r="T19" s="529"/>
      <c r="U19" s="529"/>
      <c r="V19" s="529"/>
      <c r="W19" s="529"/>
      <c r="X19" s="529"/>
      <c r="Y19" s="529"/>
      <c r="Z19" s="529"/>
      <c r="AA19" s="529"/>
      <c r="AB19" s="529"/>
      <c r="AC19" s="529"/>
      <c r="AD19" s="529"/>
      <c r="AE19" s="529"/>
      <c r="AF19" s="529"/>
      <c r="AG19" s="529"/>
      <c r="AH19" s="529"/>
      <c r="AI19" s="529"/>
      <c r="AJ19" s="529"/>
      <c r="AK19" s="529"/>
      <c r="AL19" s="529"/>
      <c r="AM19" s="529"/>
      <c r="AN19" s="529"/>
      <c r="AO19" s="529"/>
      <c r="AP19" s="529"/>
      <c r="AQ19" s="529"/>
      <c r="AR19" s="529"/>
      <c r="AS19" s="529"/>
      <c r="AT19" s="529"/>
      <c r="AU19" s="529"/>
      <c r="AV19" s="530"/>
      <c r="AW19" s="55"/>
      <c r="AX19" s="264">
        <v>103</v>
      </c>
    </row>
    <row r="20" spans="1:50" ht="33" customHeight="1">
      <c r="A20" s="271" t="s">
        <v>415</v>
      </c>
      <c r="B20" s="55"/>
      <c r="C20" s="130">
        <v>1</v>
      </c>
      <c r="D20" s="130">
        <v>1</v>
      </c>
      <c r="E20" s="130">
        <v>1</v>
      </c>
      <c r="F20" s="130"/>
      <c r="G20" s="130">
        <v>3</v>
      </c>
      <c r="H20" s="130">
        <v>8</v>
      </c>
      <c r="I20" s="130">
        <v>5</v>
      </c>
      <c r="J20" s="130">
        <v>2</v>
      </c>
      <c r="K20" s="130"/>
      <c r="L20" s="130">
        <v>1</v>
      </c>
      <c r="M20" s="130">
        <v>2</v>
      </c>
      <c r="N20" s="130">
        <v>1</v>
      </c>
      <c r="O20" s="130">
        <v>8</v>
      </c>
      <c r="P20" s="130">
        <v>1</v>
      </c>
      <c r="Q20" s="130">
        <v>2</v>
      </c>
      <c r="R20" s="130"/>
      <c r="S20" s="130">
        <v>2</v>
      </c>
      <c r="T20" s="130">
        <v>3</v>
      </c>
      <c r="U20" s="130">
        <v>1</v>
      </c>
      <c r="V20" s="130"/>
      <c r="W20" s="130">
        <v>2</v>
      </c>
      <c r="X20" s="130">
        <v>2</v>
      </c>
      <c r="Y20" s="130"/>
      <c r="Z20" s="130">
        <v>1</v>
      </c>
      <c r="AA20" s="130">
        <v>1</v>
      </c>
      <c r="AB20" s="130">
        <v>1</v>
      </c>
      <c r="AC20" s="130">
        <v>3</v>
      </c>
      <c r="AD20" s="130">
        <v>3</v>
      </c>
      <c r="AE20" s="130">
        <v>2</v>
      </c>
      <c r="AF20" s="130">
        <v>6</v>
      </c>
      <c r="AG20" s="130">
        <v>1</v>
      </c>
      <c r="AH20" s="130">
        <v>3</v>
      </c>
      <c r="AI20" s="130">
        <v>1</v>
      </c>
      <c r="AJ20" s="130">
        <v>1</v>
      </c>
      <c r="AK20" s="130">
        <v>1</v>
      </c>
      <c r="AL20" s="130"/>
      <c r="AM20" s="130"/>
      <c r="AN20" s="130"/>
      <c r="AO20" s="130"/>
      <c r="AP20" s="130"/>
      <c r="AQ20" s="130">
        <v>1</v>
      </c>
      <c r="AR20" s="130"/>
      <c r="AS20" s="130">
        <v>1</v>
      </c>
      <c r="AT20" s="130">
        <v>1</v>
      </c>
      <c r="AU20" s="130"/>
      <c r="AV20" s="130">
        <v>1</v>
      </c>
      <c r="AW20" s="55"/>
      <c r="AX20" s="61">
        <v>74</v>
      </c>
    </row>
    <row r="21" spans="1:50" ht="33" customHeight="1">
      <c r="A21" s="163" t="s">
        <v>416</v>
      </c>
      <c r="B21" s="55"/>
      <c r="C21" s="130"/>
      <c r="D21" s="130"/>
      <c r="E21" s="130"/>
      <c r="F21" s="130"/>
      <c r="G21" s="130"/>
      <c r="H21" s="130">
        <v>2</v>
      </c>
      <c r="I21" s="130"/>
      <c r="J21" s="130">
        <v>1</v>
      </c>
      <c r="K21" s="130"/>
      <c r="L21" s="130">
        <v>1</v>
      </c>
      <c r="M21" s="130"/>
      <c r="N21" s="130">
        <v>2</v>
      </c>
      <c r="O21" s="130">
        <v>1</v>
      </c>
      <c r="P21" s="130">
        <v>3</v>
      </c>
      <c r="Q21" s="130">
        <v>1</v>
      </c>
      <c r="R21" s="130"/>
      <c r="S21" s="130"/>
      <c r="T21" s="130">
        <v>2</v>
      </c>
      <c r="U21" s="130">
        <v>5</v>
      </c>
      <c r="V21" s="130">
        <v>1</v>
      </c>
      <c r="W21" s="130">
        <v>1</v>
      </c>
      <c r="X21" s="130"/>
      <c r="Y21" s="130"/>
      <c r="Z21" s="130"/>
      <c r="AA21" s="130"/>
      <c r="AB21" s="130"/>
      <c r="AC21" s="130">
        <v>1</v>
      </c>
      <c r="AD21" s="130">
        <v>1</v>
      </c>
      <c r="AE21" s="130"/>
      <c r="AF21" s="130">
        <v>4</v>
      </c>
      <c r="AG21" s="130"/>
      <c r="AH21" s="130"/>
      <c r="AI21" s="130">
        <v>1</v>
      </c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>
        <v>1</v>
      </c>
      <c r="AV21" s="130">
        <v>1</v>
      </c>
      <c r="AW21" s="55"/>
      <c r="AX21" s="61">
        <v>29</v>
      </c>
    </row>
    <row r="22" spans="1:50" ht="8.1" customHeight="1">
      <c r="A22" s="55"/>
      <c r="B22" s="55"/>
      <c r="C22" s="55"/>
      <c r="D22" s="55"/>
      <c r="E22" s="55"/>
    </row>
    <row r="23" spans="1:50" ht="33" customHeight="1">
      <c r="A23" s="263" t="s">
        <v>417</v>
      </c>
      <c r="B23" s="55"/>
      <c r="C23" s="528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529"/>
      <c r="O23" s="529"/>
      <c r="P23" s="529"/>
      <c r="Q23" s="529"/>
      <c r="R23" s="529"/>
      <c r="S23" s="529"/>
      <c r="T23" s="529"/>
      <c r="U23" s="529"/>
      <c r="V23" s="529"/>
      <c r="W23" s="529"/>
      <c r="X23" s="529"/>
      <c r="Y23" s="529"/>
      <c r="Z23" s="529"/>
      <c r="AA23" s="529"/>
      <c r="AB23" s="529"/>
      <c r="AC23" s="529"/>
      <c r="AD23" s="529"/>
      <c r="AE23" s="529"/>
      <c r="AF23" s="529"/>
      <c r="AG23" s="529"/>
      <c r="AH23" s="529"/>
      <c r="AI23" s="529"/>
      <c r="AJ23" s="529"/>
      <c r="AK23" s="529"/>
      <c r="AL23" s="529"/>
      <c r="AM23" s="529"/>
      <c r="AN23" s="529"/>
      <c r="AO23" s="529"/>
      <c r="AP23" s="529"/>
      <c r="AQ23" s="529"/>
      <c r="AR23" s="529"/>
      <c r="AS23" s="529"/>
      <c r="AT23" s="529"/>
      <c r="AU23" s="529"/>
      <c r="AV23" s="530"/>
      <c r="AW23" s="55"/>
      <c r="AX23" s="266">
        <v>6543</v>
      </c>
    </row>
    <row r="24" spans="1:50" ht="53.25" customHeight="1">
      <c r="A24" s="163" t="s">
        <v>418</v>
      </c>
      <c r="B24" s="55"/>
      <c r="C24" s="130">
        <v>6</v>
      </c>
      <c r="D24" s="130">
        <v>8</v>
      </c>
      <c r="E24" s="130">
        <v>2</v>
      </c>
      <c r="F24" s="130"/>
      <c r="G24" s="130">
        <v>2</v>
      </c>
      <c r="H24" s="130">
        <v>8</v>
      </c>
      <c r="I24" s="130">
        <v>26</v>
      </c>
      <c r="J24" s="130"/>
      <c r="K24" s="130">
        <v>4</v>
      </c>
      <c r="L24" s="130">
        <v>5</v>
      </c>
      <c r="M24" s="130">
        <v>37</v>
      </c>
      <c r="N24" s="130">
        <v>8</v>
      </c>
      <c r="O24" s="130">
        <v>15</v>
      </c>
      <c r="P24" s="130">
        <v>3</v>
      </c>
      <c r="Q24" s="130">
        <v>11</v>
      </c>
      <c r="R24" s="130">
        <v>27</v>
      </c>
      <c r="S24" s="130">
        <v>5</v>
      </c>
      <c r="T24" s="130"/>
      <c r="U24" s="130"/>
      <c r="V24" s="130">
        <v>4</v>
      </c>
      <c r="W24" s="130">
        <v>42</v>
      </c>
      <c r="X24" s="130">
        <v>11</v>
      </c>
      <c r="Y24" s="130">
        <v>2</v>
      </c>
      <c r="Z24" s="130">
        <v>1</v>
      </c>
      <c r="AA24" s="130">
        <v>2</v>
      </c>
      <c r="AB24" s="130">
        <v>13</v>
      </c>
      <c r="AC24" s="130">
        <v>6</v>
      </c>
      <c r="AD24" s="130">
        <v>17</v>
      </c>
      <c r="AE24" s="130">
        <v>3</v>
      </c>
      <c r="AF24" s="130">
        <v>16</v>
      </c>
      <c r="AG24" s="130">
        <v>4</v>
      </c>
      <c r="AH24" s="130">
        <v>3</v>
      </c>
      <c r="AI24" s="130">
        <v>1</v>
      </c>
      <c r="AJ24" s="130"/>
      <c r="AK24" s="130"/>
      <c r="AL24" s="130"/>
      <c r="AM24" s="130"/>
      <c r="AN24" s="130"/>
      <c r="AO24" s="130"/>
      <c r="AP24" s="130"/>
      <c r="AQ24" s="130"/>
      <c r="AR24" s="130">
        <v>6</v>
      </c>
      <c r="AS24" s="130"/>
      <c r="AT24" s="130">
        <v>1</v>
      </c>
      <c r="AU24" s="130">
        <v>1</v>
      </c>
      <c r="AV24" s="130">
        <v>2</v>
      </c>
      <c r="AW24" s="55"/>
      <c r="AX24" s="265">
        <v>302</v>
      </c>
    </row>
    <row r="25" spans="1:50" ht="33" customHeight="1">
      <c r="A25" s="163" t="s">
        <v>419</v>
      </c>
      <c r="B25" s="55"/>
      <c r="C25" s="130"/>
      <c r="D25" s="130">
        <v>34</v>
      </c>
      <c r="E25" s="130">
        <v>4</v>
      </c>
      <c r="F25" s="130">
        <v>1</v>
      </c>
      <c r="G25" s="130">
        <v>5</v>
      </c>
      <c r="H25" s="130">
        <v>74</v>
      </c>
      <c r="I25" s="130">
        <v>62</v>
      </c>
      <c r="J25" s="130">
        <v>10</v>
      </c>
      <c r="K25" s="130">
        <v>1</v>
      </c>
      <c r="L25" s="130">
        <v>15</v>
      </c>
      <c r="M25" s="130">
        <v>51</v>
      </c>
      <c r="N25" s="130">
        <v>10</v>
      </c>
      <c r="O25" s="130">
        <v>57</v>
      </c>
      <c r="P25" s="130">
        <v>1</v>
      </c>
      <c r="Q25" s="130">
        <v>4</v>
      </c>
      <c r="R25" s="130">
        <v>5</v>
      </c>
      <c r="S25" s="130">
        <v>8</v>
      </c>
      <c r="T25" s="130">
        <v>3</v>
      </c>
      <c r="U25" s="130">
        <v>3</v>
      </c>
      <c r="V25" s="130">
        <v>8</v>
      </c>
      <c r="W25" s="130">
        <v>31</v>
      </c>
      <c r="X25" s="130">
        <v>2</v>
      </c>
      <c r="Y25" s="130"/>
      <c r="Z25" s="130">
        <v>2</v>
      </c>
      <c r="AA25" s="130">
        <v>99</v>
      </c>
      <c r="AB25" s="130">
        <v>29</v>
      </c>
      <c r="AC25" s="130">
        <v>5</v>
      </c>
      <c r="AD25" s="130">
        <v>18</v>
      </c>
      <c r="AE25" s="130"/>
      <c r="AF25" s="130">
        <v>11</v>
      </c>
      <c r="AG25" s="130">
        <v>6</v>
      </c>
      <c r="AH25" s="130">
        <v>11</v>
      </c>
      <c r="AI25" s="130"/>
      <c r="AJ25" s="130">
        <v>28</v>
      </c>
      <c r="AK25" s="130"/>
      <c r="AL25" s="130"/>
      <c r="AM25" s="130"/>
      <c r="AN25" s="130"/>
      <c r="AO25" s="130"/>
      <c r="AP25" s="130">
        <v>20</v>
      </c>
      <c r="AQ25" s="130"/>
      <c r="AR25" s="130"/>
      <c r="AS25" s="130">
        <v>12</v>
      </c>
      <c r="AT25" s="130">
        <v>1</v>
      </c>
      <c r="AU25" s="130"/>
      <c r="AV25" s="130">
        <v>1</v>
      </c>
      <c r="AW25" s="55"/>
      <c r="AX25" s="61">
        <v>632</v>
      </c>
    </row>
    <row r="26" spans="1:50" ht="33" customHeight="1">
      <c r="A26" s="163" t="s">
        <v>420</v>
      </c>
      <c r="B26" s="55"/>
      <c r="C26" s="130">
        <v>52</v>
      </c>
      <c r="D26" s="130">
        <v>187</v>
      </c>
      <c r="E26" s="130"/>
      <c r="F26" s="130">
        <v>127</v>
      </c>
      <c r="G26" s="130">
        <v>38</v>
      </c>
      <c r="H26" s="130">
        <v>405</v>
      </c>
      <c r="I26" s="130">
        <v>32</v>
      </c>
      <c r="J26" s="130">
        <v>25</v>
      </c>
      <c r="K26" s="130">
        <v>13</v>
      </c>
      <c r="L26" s="130"/>
      <c r="M26" s="130">
        <v>272</v>
      </c>
      <c r="N26" s="130">
        <v>133</v>
      </c>
      <c r="O26" s="130">
        <v>287</v>
      </c>
      <c r="P26" s="130">
        <v>3</v>
      </c>
      <c r="Q26" s="130">
        <v>6</v>
      </c>
      <c r="R26" s="130">
        <v>8</v>
      </c>
      <c r="S26" s="130">
        <v>227</v>
      </c>
      <c r="T26" s="130">
        <v>40</v>
      </c>
      <c r="U26" s="130"/>
      <c r="V26" s="130">
        <v>3</v>
      </c>
      <c r="W26" s="130">
        <v>127</v>
      </c>
      <c r="X26" s="130">
        <v>124</v>
      </c>
      <c r="Y26" s="130">
        <v>2</v>
      </c>
      <c r="Z26" s="130">
        <v>19</v>
      </c>
      <c r="AA26" s="130">
        <v>161</v>
      </c>
      <c r="AB26" s="130">
        <v>57</v>
      </c>
      <c r="AC26" s="130">
        <v>12</v>
      </c>
      <c r="AD26" s="130">
        <v>74</v>
      </c>
      <c r="AE26" s="130">
        <v>15</v>
      </c>
      <c r="AF26" s="130">
        <v>10</v>
      </c>
      <c r="AG26" s="130">
        <v>87</v>
      </c>
      <c r="AH26" s="130">
        <v>145</v>
      </c>
      <c r="AI26" s="130">
        <v>140</v>
      </c>
      <c r="AJ26" s="130"/>
      <c r="AK26" s="130"/>
      <c r="AL26" s="130"/>
      <c r="AM26" s="130">
        <v>108</v>
      </c>
      <c r="AN26" s="130">
        <v>508</v>
      </c>
      <c r="AO26" s="130"/>
      <c r="AP26" s="130">
        <v>274</v>
      </c>
      <c r="AQ26" s="130"/>
      <c r="AR26" s="130">
        <v>256</v>
      </c>
      <c r="AS26" s="130">
        <v>309</v>
      </c>
      <c r="AT26" s="130">
        <v>159</v>
      </c>
      <c r="AU26" s="130"/>
      <c r="AV26" s="130">
        <v>2</v>
      </c>
      <c r="AW26" s="55"/>
      <c r="AX26" s="62">
        <v>4447</v>
      </c>
    </row>
    <row r="27" spans="1:50" ht="33" customHeight="1">
      <c r="A27" s="163" t="s">
        <v>421</v>
      </c>
      <c r="B27" s="55"/>
      <c r="C27" s="130">
        <v>15</v>
      </c>
      <c r="D27" s="130">
        <v>3</v>
      </c>
      <c r="E27" s="130">
        <v>3</v>
      </c>
      <c r="F27" s="130">
        <v>2</v>
      </c>
      <c r="G27" s="130">
        <v>2</v>
      </c>
      <c r="H27" s="130">
        <v>19</v>
      </c>
      <c r="I27" s="130">
        <v>34</v>
      </c>
      <c r="J27" s="130">
        <v>7</v>
      </c>
      <c r="K27" s="130">
        <v>4</v>
      </c>
      <c r="L27" s="130">
        <v>12</v>
      </c>
      <c r="M27" s="130">
        <v>55</v>
      </c>
      <c r="N27" s="130">
        <v>15</v>
      </c>
      <c r="O27" s="130">
        <v>7</v>
      </c>
      <c r="P27" s="130">
        <v>8</v>
      </c>
      <c r="Q27" s="130">
        <v>19</v>
      </c>
      <c r="R27" s="130">
        <v>18</v>
      </c>
      <c r="S27" s="130">
        <v>17</v>
      </c>
      <c r="T27" s="130">
        <v>3</v>
      </c>
      <c r="U27" s="130">
        <v>14</v>
      </c>
      <c r="V27" s="130">
        <v>14</v>
      </c>
      <c r="W27" s="130">
        <v>34</v>
      </c>
      <c r="X27" s="130">
        <v>22</v>
      </c>
      <c r="Y27" s="130">
        <v>6</v>
      </c>
      <c r="Z27" s="130">
        <v>9</v>
      </c>
      <c r="AA27" s="130">
        <v>22</v>
      </c>
      <c r="AB27" s="130">
        <v>17</v>
      </c>
      <c r="AC27" s="130">
        <v>11</v>
      </c>
      <c r="AD27" s="130">
        <v>12</v>
      </c>
      <c r="AE27" s="130">
        <v>2</v>
      </c>
      <c r="AF27" s="130">
        <v>19</v>
      </c>
      <c r="AG27" s="130">
        <v>1</v>
      </c>
      <c r="AH27" s="130">
        <v>1</v>
      </c>
      <c r="AI27" s="130">
        <v>3</v>
      </c>
      <c r="AJ27" s="130">
        <v>13</v>
      </c>
      <c r="AK27" s="130">
        <v>1</v>
      </c>
      <c r="AL27" s="130"/>
      <c r="AM27" s="130"/>
      <c r="AN27" s="130">
        <v>22</v>
      </c>
      <c r="AO27" s="130">
        <v>4</v>
      </c>
      <c r="AP27" s="130"/>
      <c r="AQ27" s="130">
        <v>1</v>
      </c>
      <c r="AR27" s="130">
        <v>8</v>
      </c>
      <c r="AS27" s="130"/>
      <c r="AT27" s="130">
        <v>1</v>
      </c>
      <c r="AU27" s="130">
        <v>4</v>
      </c>
      <c r="AV27" s="130">
        <v>1</v>
      </c>
      <c r="AW27" s="55"/>
      <c r="AX27" s="61">
        <v>485</v>
      </c>
    </row>
    <row r="28" spans="1:50" ht="33" customHeight="1">
      <c r="A28" s="163" t="s">
        <v>422</v>
      </c>
      <c r="B28" s="55"/>
      <c r="C28" s="130">
        <v>3</v>
      </c>
      <c r="D28" s="130">
        <v>3</v>
      </c>
      <c r="E28" s="130">
        <v>1</v>
      </c>
      <c r="F28" s="130">
        <v>1</v>
      </c>
      <c r="G28" s="130">
        <v>1</v>
      </c>
      <c r="H28" s="130">
        <v>9</v>
      </c>
      <c r="I28" s="130">
        <v>5</v>
      </c>
      <c r="J28" s="130"/>
      <c r="K28" s="130">
        <v>1</v>
      </c>
      <c r="L28" s="130">
        <v>3</v>
      </c>
      <c r="M28" s="130">
        <v>9</v>
      </c>
      <c r="N28" s="130">
        <v>3</v>
      </c>
      <c r="O28" s="130">
        <v>3</v>
      </c>
      <c r="P28" s="130">
        <v>1</v>
      </c>
      <c r="Q28" s="130"/>
      <c r="R28" s="130">
        <v>1</v>
      </c>
      <c r="S28" s="130">
        <v>2</v>
      </c>
      <c r="T28" s="130"/>
      <c r="U28" s="130">
        <v>2</v>
      </c>
      <c r="V28" s="130"/>
      <c r="W28" s="130">
        <v>2</v>
      </c>
      <c r="X28" s="130"/>
      <c r="Y28" s="130"/>
      <c r="Z28" s="130"/>
      <c r="AA28" s="130">
        <v>5</v>
      </c>
      <c r="AB28" s="130">
        <v>6</v>
      </c>
      <c r="AC28" s="130"/>
      <c r="AD28" s="130">
        <v>2</v>
      </c>
      <c r="AE28" s="130"/>
      <c r="AF28" s="130">
        <v>5</v>
      </c>
      <c r="AG28" s="130">
        <v>1</v>
      </c>
      <c r="AH28" s="130">
        <v>2</v>
      </c>
      <c r="AI28" s="130"/>
      <c r="AJ28" s="130"/>
      <c r="AK28" s="130"/>
      <c r="AL28" s="130"/>
      <c r="AM28" s="130"/>
      <c r="AN28" s="130"/>
      <c r="AO28" s="130"/>
      <c r="AP28" s="130">
        <v>1</v>
      </c>
      <c r="AQ28" s="130"/>
      <c r="AR28" s="130"/>
      <c r="AS28" s="130"/>
      <c r="AT28" s="130">
        <v>1</v>
      </c>
      <c r="AU28" s="130"/>
      <c r="AV28" s="130">
        <v>2</v>
      </c>
      <c r="AW28" s="55"/>
      <c r="AX28" s="61">
        <v>75</v>
      </c>
    </row>
    <row r="29" spans="1:50" ht="33" customHeight="1">
      <c r="A29" s="163" t="s">
        <v>423</v>
      </c>
      <c r="B29" s="55"/>
      <c r="C29" s="130">
        <v>4</v>
      </c>
      <c r="D29" s="130">
        <v>2</v>
      </c>
      <c r="E29" s="130">
        <v>3</v>
      </c>
      <c r="F29" s="130"/>
      <c r="G29" s="130">
        <v>6</v>
      </c>
      <c r="H29" s="130">
        <v>7</v>
      </c>
      <c r="I29" s="130">
        <v>8</v>
      </c>
      <c r="J29" s="130">
        <v>3</v>
      </c>
      <c r="K29" s="130">
        <v>2</v>
      </c>
      <c r="L29" s="130">
        <v>8</v>
      </c>
      <c r="M29" s="130">
        <v>2</v>
      </c>
      <c r="N29" s="130">
        <v>1</v>
      </c>
      <c r="O29" s="130"/>
      <c r="P29" s="130">
        <v>4</v>
      </c>
      <c r="Q29" s="130">
        <v>1</v>
      </c>
      <c r="R29" s="130">
        <v>5</v>
      </c>
      <c r="S29" s="130"/>
      <c r="T29" s="130"/>
      <c r="U29" s="130">
        <v>3</v>
      </c>
      <c r="V29" s="130"/>
      <c r="W29" s="130">
        <v>2</v>
      </c>
      <c r="X29" s="130"/>
      <c r="Y29" s="130">
        <v>3</v>
      </c>
      <c r="Z29" s="130">
        <v>2</v>
      </c>
      <c r="AA29" s="130">
        <v>9</v>
      </c>
      <c r="AB29" s="130">
        <v>3</v>
      </c>
      <c r="AC29" s="130">
        <v>12</v>
      </c>
      <c r="AD29" s="130">
        <v>4</v>
      </c>
      <c r="AE29" s="130">
        <v>1</v>
      </c>
      <c r="AF29" s="130">
        <v>10</v>
      </c>
      <c r="AG29" s="130"/>
      <c r="AH29" s="130">
        <v>8</v>
      </c>
      <c r="AI29" s="130"/>
      <c r="AJ29" s="130">
        <v>1</v>
      </c>
      <c r="AK29" s="130"/>
      <c r="AL29" s="130"/>
      <c r="AM29" s="130"/>
      <c r="AN29" s="130"/>
      <c r="AO29" s="130">
        <v>5</v>
      </c>
      <c r="AP29" s="130">
        <v>3</v>
      </c>
      <c r="AQ29" s="130">
        <v>10</v>
      </c>
      <c r="AR29" s="130"/>
      <c r="AS29" s="130">
        <v>1</v>
      </c>
      <c r="AT29" s="130">
        <v>4</v>
      </c>
      <c r="AU29" s="130"/>
      <c r="AV29" s="130"/>
      <c r="AW29" s="55"/>
      <c r="AX29" s="61">
        <v>137</v>
      </c>
    </row>
    <row r="30" spans="1:50" ht="33" customHeight="1">
      <c r="A30" s="163" t="s">
        <v>424</v>
      </c>
      <c r="B30" s="55"/>
      <c r="C30" s="130">
        <v>4</v>
      </c>
      <c r="D30" s="130">
        <v>1</v>
      </c>
      <c r="E30" s="130"/>
      <c r="F30" s="130"/>
      <c r="G30" s="130"/>
      <c r="H30" s="130">
        <v>7</v>
      </c>
      <c r="I30" s="130">
        <v>1</v>
      </c>
      <c r="J30" s="130">
        <v>4</v>
      </c>
      <c r="K30" s="130"/>
      <c r="L30" s="130"/>
      <c r="M30" s="130">
        <v>8</v>
      </c>
      <c r="N30" s="130">
        <v>4</v>
      </c>
      <c r="O30" s="130">
        <v>2</v>
      </c>
      <c r="P30" s="130">
        <v>1</v>
      </c>
      <c r="Q30" s="130"/>
      <c r="R30" s="130"/>
      <c r="S30" s="130">
        <v>4</v>
      </c>
      <c r="T30" s="130">
        <v>3</v>
      </c>
      <c r="U30" s="130">
        <v>2</v>
      </c>
      <c r="V30" s="130"/>
      <c r="W30" s="130">
        <v>2</v>
      </c>
      <c r="X30" s="130">
        <v>4</v>
      </c>
      <c r="Y30" s="130"/>
      <c r="Z30" s="130">
        <v>3</v>
      </c>
      <c r="AA30" s="130">
        <v>2</v>
      </c>
      <c r="AB30" s="130"/>
      <c r="AC30" s="130">
        <v>1</v>
      </c>
      <c r="AD30" s="130">
        <v>1</v>
      </c>
      <c r="AE30" s="130">
        <v>2</v>
      </c>
      <c r="AF30" s="130">
        <v>2</v>
      </c>
      <c r="AG30" s="130"/>
      <c r="AH30" s="130"/>
      <c r="AI30" s="130">
        <v>2</v>
      </c>
      <c r="AJ30" s="130">
        <v>1</v>
      </c>
      <c r="AK30" s="130"/>
      <c r="AL30" s="130"/>
      <c r="AM30" s="130"/>
      <c r="AN30" s="130">
        <v>3</v>
      </c>
      <c r="AO30" s="130"/>
      <c r="AP30" s="130"/>
      <c r="AQ30" s="130">
        <v>2</v>
      </c>
      <c r="AR30" s="130"/>
      <c r="AS30" s="130">
        <v>26</v>
      </c>
      <c r="AT30" s="130">
        <v>1</v>
      </c>
      <c r="AU30" s="130">
        <v>3</v>
      </c>
      <c r="AV30" s="130"/>
      <c r="AW30" s="55"/>
      <c r="AX30" s="61">
        <v>96</v>
      </c>
    </row>
    <row r="31" spans="1:50" ht="33" customHeight="1">
      <c r="A31" s="163" t="s">
        <v>425</v>
      </c>
      <c r="B31" s="55"/>
      <c r="C31" s="130">
        <v>3</v>
      </c>
      <c r="D31" s="130">
        <v>10</v>
      </c>
      <c r="E31" s="130"/>
      <c r="F31" s="130"/>
      <c r="G31" s="130">
        <v>7</v>
      </c>
      <c r="H31" s="130">
        <v>16</v>
      </c>
      <c r="I31" s="130">
        <v>4</v>
      </c>
      <c r="J31" s="130">
        <v>1</v>
      </c>
      <c r="K31" s="130">
        <v>6</v>
      </c>
      <c r="L31" s="130">
        <v>3</v>
      </c>
      <c r="M31" s="130">
        <v>4</v>
      </c>
      <c r="N31" s="130">
        <v>8</v>
      </c>
      <c r="O31" s="130">
        <v>6</v>
      </c>
      <c r="P31" s="130">
        <v>2</v>
      </c>
      <c r="Q31" s="130">
        <v>4</v>
      </c>
      <c r="R31" s="130">
        <v>1</v>
      </c>
      <c r="S31" s="130">
        <v>9</v>
      </c>
      <c r="T31" s="130">
        <v>1</v>
      </c>
      <c r="U31" s="130">
        <v>7</v>
      </c>
      <c r="V31" s="130">
        <v>2</v>
      </c>
      <c r="W31" s="130">
        <v>2</v>
      </c>
      <c r="X31" s="130">
        <v>2</v>
      </c>
      <c r="Y31" s="130">
        <v>2</v>
      </c>
      <c r="Z31" s="130">
        <v>2</v>
      </c>
      <c r="AA31" s="130">
        <v>8</v>
      </c>
      <c r="AB31" s="130">
        <v>8</v>
      </c>
      <c r="AC31" s="130">
        <v>1</v>
      </c>
      <c r="AD31" s="130">
        <v>8</v>
      </c>
      <c r="AE31" s="130"/>
      <c r="AF31" s="130">
        <v>7</v>
      </c>
      <c r="AG31" s="130">
        <v>2</v>
      </c>
      <c r="AH31" s="130">
        <v>5</v>
      </c>
      <c r="AI31" s="130">
        <v>1</v>
      </c>
      <c r="AJ31" s="130">
        <v>4</v>
      </c>
      <c r="AK31" s="130">
        <v>2</v>
      </c>
      <c r="AL31" s="130">
        <v>1</v>
      </c>
      <c r="AM31" s="130"/>
      <c r="AN31" s="130">
        <v>5</v>
      </c>
      <c r="AO31" s="130">
        <v>5</v>
      </c>
      <c r="AP31" s="130">
        <v>1</v>
      </c>
      <c r="AQ31" s="130">
        <v>1</v>
      </c>
      <c r="AR31" s="130">
        <v>1</v>
      </c>
      <c r="AS31" s="130">
        <v>2</v>
      </c>
      <c r="AT31" s="130">
        <v>3</v>
      </c>
      <c r="AU31" s="130">
        <v>1</v>
      </c>
      <c r="AV31" s="130">
        <v>1</v>
      </c>
      <c r="AW31" s="55"/>
      <c r="AX31" s="61">
        <v>169</v>
      </c>
    </row>
    <row r="32" spans="1:50" ht="33" customHeight="1">
      <c r="A32" s="163" t="s">
        <v>426</v>
      </c>
      <c r="B32" s="55"/>
      <c r="C32" s="130"/>
      <c r="D32" s="130">
        <v>3</v>
      </c>
      <c r="E32" s="130"/>
      <c r="F32" s="130">
        <v>1</v>
      </c>
      <c r="G32" s="130">
        <v>9</v>
      </c>
      <c r="H32" s="130">
        <v>27</v>
      </c>
      <c r="I32" s="130">
        <v>7</v>
      </c>
      <c r="J32" s="130">
        <v>7</v>
      </c>
      <c r="K32" s="130">
        <v>2</v>
      </c>
      <c r="L32" s="130">
        <v>4</v>
      </c>
      <c r="M32" s="130"/>
      <c r="N32" s="130">
        <v>11</v>
      </c>
      <c r="O32" s="130">
        <v>8</v>
      </c>
      <c r="P32" s="130">
        <v>2</v>
      </c>
      <c r="Q32" s="130"/>
      <c r="R32" s="130"/>
      <c r="S32" s="130">
        <v>8</v>
      </c>
      <c r="T32" s="130"/>
      <c r="U32" s="130">
        <v>4</v>
      </c>
      <c r="V32" s="130"/>
      <c r="W32" s="130">
        <v>13</v>
      </c>
      <c r="X32" s="130">
        <v>13</v>
      </c>
      <c r="Y32" s="130">
        <v>6</v>
      </c>
      <c r="Z32" s="130">
        <v>1</v>
      </c>
      <c r="AA32" s="130">
        <v>5</v>
      </c>
      <c r="AB32" s="130">
        <v>3</v>
      </c>
      <c r="AC32" s="130">
        <v>2</v>
      </c>
      <c r="AD32" s="130">
        <v>1</v>
      </c>
      <c r="AE32" s="130">
        <v>1</v>
      </c>
      <c r="AF32" s="130">
        <v>3</v>
      </c>
      <c r="AG32" s="130"/>
      <c r="AH32" s="130">
        <v>4</v>
      </c>
      <c r="AI32" s="130">
        <v>1</v>
      </c>
      <c r="AJ32" s="130">
        <v>32</v>
      </c>
      <c r="AK32" s="130">
        <v>5</v>
      </c>
      <c r="AL32" s="130">
        <v>2</v>
      </c>
      <c r="AM32" s="130"/>
      <c r="AN32" s="130">
        <v>5</v>
      </c>
      <c r="AO32" s="130">
        <v>1</v>
      </c>
      <c r="AP32" s="130">
        <v>3</v>
      </c>
      <c r="AQ32" s="130"/>
      <c r="AR32" s="130">
        <v>1</v>
      </c>
      <c r="AS32" s="130">
        <v>1</v>
      </c>
      <c r="AT32" s="130">
        <v>3</v>
      </c>
      <c r="AU32" s="130"/>
      <c r="AV32" s="130">
        <v>1</v>
      </c>
      <c r="AW32" s="55"/>
      <c r="AX32" s="61">
        <v>200</v>
      </c>
    </row>
    <row r="33" spans="1:50" ht="8.1" customHeight="1">
      <c r="A33" s="55"/>
      <c r="B33" s="55"/>
      <c r="C33" s="55"/>
      <c r="D33" s="55"/>
      <c r="E33" s="55"/>
    </row>
    <row r="34" spans="1:50" ht="33" customHeight="1">
      <c r="A34" s="272" t="s">
        <v>427</v>
      </c>
      <c r="B34" s="55"/>
      <c r="C34" s="528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529"/>
      <c r="O34" s="529"/>
      <c r="P34" s="529"/>
      <c r="Q34" s="529"/>
      <c r="R34" s="529"/>
      <c r="S34" s="529"/>
      <c r="T34" s="529"/>
      <c r="U34" s="529"/>
      <c r="V34" s="529"/>
      <c r="W34" s="529"/>
      <c r="X34" s="529"/>
      <c r="Y34" s="529"/>
      <c r="Z34" s="529"/>
      <c r="AA34" s="529"/>
      <c r="AB34" s="529"/>
      <c r="AC34" s="529"/>
      <c r="AD34" s="529"/>
      <c r="AE34" s="529"/>
      <c r="AF34" s="529"/>
      <c r="AG34" s="529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  <c r="AR34" s="529"/>
      <c r="AS34" s="529"/>
      <c r="AT34" s="529"/>
      <c r="AU34" s="529"/>
      <c r="AV34" s="530"/>
      <c r="AW34" s="55"/>
      <c r="AX34" s="266">
        <v>58</v>
      </c>
    </row>
    <row r="35" spans="1:50" ht="33" customHeight="1">
      <c r="A35" s="271" t="s">
        <v>428</v>
      </c>
      <c r="B35" s="55"/>
      <c r="C35" s="130"/>
      <c r="D35" s="130">
        <v>1</v>
      </c>
      <c r="E35" s="130"/>
      <c r="F35" s="130"/>
      <c r="G35" s="130"/>
      <c r="H35" s="130"/>
      <c r="I35" s="130">
        <v>1</v>
      </c>
      <c r="J35" s="130"/>
      <c r="K35" s="130"/>
      <c r="L35" s="130">
        <v>1</v>
      </c>
      <c r="M35" s="130"/>
      <c r="N35" s="130"/>
      <c r="O35" s="130">
        <v>4</v>
      </c>
      <c r="P35" s="130"/>
      <c r="Q35" s="130">
        <v>1</v>
      </c>
      <c r="R35" s="130"/>
      <c r="S35" s="130">
        <v>1</v>
      </c>
      <c r="T35" s="130"/>
      <c r="U35" s="130"/>
      <c r="V35" s="130"/>
      <c r="W35" s="130"/>
      <c r="X35" s="130"/>
      <c r="Y35" s="130"/>
      <c r="Z35" s="130"/>
      <c r="AA35" s="130">
        <v>3</v>
      </c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55"/>
      <c r="AX35" s="61">
        <v>12</v>
      </c>
    </row>
    <row r="36" spans="1:50" ht="33" customHeight="1">
      <c r="A36" s="163" t="s">
        <v>429</v>
      </c>
      <c r="B36" s="55"/>
      <c r="C36" s="130">
        <v>1</v>
      </c>
      <c r="D36" s="130"/>
      <c r="E36" s="130"/>
      <c r="F36" s="130"/>
      <c r="G36" s="130">
        <v>1</v>
      </c>
      <c r="H36" s="130">
        <v>9</v>
      </c>
      <c r="I36" s="130">
        <v>4</v>
      </c>
      <c r="J36" s="130">
        <v>2</v>
      </c>
      <c r="K36" s="130"/>
      <c r="L36" s="130">
        <v>5</v>
      </c>
      <c r="M36" s="130">
        <v>6</v>
      </c>
      <c r="N36" s="130"/>
      <c r="O36" s="130">
        <v>2</v>
      </c>
      <c r="P36" s="130">
        <v>1</v>
      </c>
      <c r="Q36" s="130">
        <v>1</v>
      </c>
      <c r="R36" s="130">
        <v>1</v>
      </c>
      <c r="S36" s="130"/>
      <c r="T36" s="130"/>
      <c r="U36" s="130">
        <v>1</v>
      </c>
      <c r="V36" s="130"/>
      <c r="W36" s="130"/>
      <c r="X36" s="130"/>
      <c r="Y36" s="130"/>
      <c r="Z36" s="130">
        <v>1</v>
      </c>
      <c r="AA36" s="130"/>
      <c r="AB36" s="130"/>
      <c r="AC36" s="130"/>
      <c r="AD36" s="130"/>
      <c r="AE36" s="130"/>
      <c r="AF36" s="130">
        <v>1</v>
      </c>
      <c r="AG36" s="130"/>
      <c r="AH36" s="130">
        <v>2</v>
      </c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>
        <v>1</v>
      </c>
      <c r="AU36" s="130"/>
      <c r="AV36" s="130">
        <v>7</v>
      </c>
      <c r="AW36" s="55"/>
      <c r="AX36" s="61">
        <v>46</v>
      </c>
    </row>
    <row r="37" spans="1:50" ht="8.1" customHeight="1">
      <c r="A37" s="55"/>
      <c r="B37" s="55"/>
      <c r="C37" s="55"/>
      <c r="D37" s="55"/>
      <c r="E37" s="55"/>
    </row>
    <row r="38" spans="1:50" ht="33" customHeight="1">
      <c r="A38" s="272" t="s">
        <v>430</v>
      </c>
      <c r="B38" s="55"/>
      <c r="C38" s="528"/>
      <c r="D38" s="529"/>
      <c r="E38" s="529"/>
      <c r="F38" s="529"/>
      <c r="G38" s="529"/>
      <c r="H38" s="529"/>
      <c r="I38" s="529"/>
      <c r="J38" s="529"/>
      <c r="K38" s="529"/>
      <c r="L38" s="529"/>
      <c r="M38" s="529"/>
      <c r="N38" s="529"/>
      <c r="O38" s="529"/>
      <c r="P38" s="529"/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30"/>
      <c r="AW38" s="55"/>
      <c r="AX38" s="266">
        <v>14861</v>
      </c>
    </row>
    <row r="39" spans="1:50" ht="33" customHeight="1">
      <c r="A39" s="271" t="s">
        <v>431</v>
      </c>
      <c r="B39" s="55"/>
      <c r="C39" s="270">
        <v>6</v>
      </c>
      <c r="D39" s="270">
        <v>116</v>
      </c>
      <c r="E39" s="270">
        <v>82</v>
      </c>
      <c r="F39" s="270"/>
      <c r="G39" s="270">
        <v>71</v>
      </c>
      <c r="H39" s="270">
        <v>110</v>
      </c>
      <c r="I39" s="270">
        <v>254</v>
      </c>
      <c r="J39" s="270">
        <v>70</v>
      </c>
      <c r="K39" s="270">
        <v>9</v>
      </c>
      <c r="L39" s="270">
        <v>239</v>
      </c>
      <c r="M39" s="270">
        <v>42</v>
      </c>
      <c r="N39" s="270">
        <v>209</v>
      </c>
      <c r="O39" s="270">
        <v>49</v>
      </c>
      <c r="P39" s="270">
        <v>347</v>
      </c>
      <c r="Q39" s="270">
        <v>431</v>
      </c>
      <c r="R39" s="270">
        <v>422</v>
      </c>
      <c r="S39" s="270"/>
      <c r="T39" s="270"/>
      <c r="U39" s="270">
        <v>477</v>
      </c>
      <c r="V39" s="270">
        <v>26</v>
      </c>
      <c r="W39" s="270">
        <v>316</v>
      </c>
      <c r="X39" s="270">
        <v>62</v>
      </c>
      <c r="Y39" s="270"/>
      <c r="Z39" s="270">
        <v>125</v>
      </c>
      <c r="AA39" s="270">
        <v>18</v>
      </c>
      <c r="AB39" s="270">
        <v>7</v>
      </c>
      <c r="AC39" s="270">
        <v>1</v>
      </c>
      <c r="AD39" s="270">
        <v>437</v>
      </c>
      <c r="AE39" s="270"/>
      <c r="AF39" s="270">
        <v>240</v>
      </c>
      <c r="AG39" s="270">
        <v>11</v>
      </c>
      <c r="AH39" s="270">
        <v>25</v>
      </c>
      <c r="AI39" s="270"/>
      <c r="AJ39" s="270"/>
      <c r="AK39" s="270"/>
      <c r="AL39" s="270">
        <v>5</v>
      </c>
      <c r="AM39" s="270"/>
      <c r="AN39" s="270"/>
      <c r="AO39" s="270">
        <v>241</v>
      </c>
      <c r="AP39" s="270">
        <v>26</v>
      </c>
      <c r="AQ39" s="270"/>
      <c r="AR39" s="270"/>
      <c r="AS39" s="270"/>
      <c r="AT39" s="270"/>
      <c r="AU39" s="270"/>
      <c r="AV39" s="270"/>
      <c r="AW39" s="55"/>
      <c r="AX39" s="269">
        <v>4474</v>
      </c>
    </row>
    <row r="40" spans="1:50" ht="33" customHeight="1">
      <c r="A40" s="163" t="s">
        <v>439</v>
      </c>
      <c r="B40" s="55"/>
      <c r="C40" s="130">
        <v>9</v>
      </c>
      <c r="D40" s="130">
        <v>1</v>
      </c>
      <c r="E40" s="130">
        <v>4</v>
      </c>
      <c r="F40" s="130">
        <v>8</v>
      </c>
      <c r="G40" s="130">
        <v>19</v>
      </c>
      <c r="H40" s="130">
        <v>32</v>
      </c>
      <c r="I40" s="130">
        <v>201</v>
      </c>
      <c r="J40" s="130">
        <v>14</v>
      </c>
      <c r="K40" s="130">
        <v>24</v>
      </c>
      <c r="L40" s="130">
        <v>7</v>
      </c>
      <c r="M40" s="130"/>
      <c r="N40" s="130">
        <v>34</v>
      </c>
      <c r="O40" s="130">
        <v>117</v>
      </c>
      <c r="P40" s="130">
        <v>6</v>
      </c>
      <c r="Q40" s="130">
        <v>89</v>
      </c>
      <c r="R40" s="130">
        <v>10</v>
      </c>
      <c r="S40" s="130">
        <v>18</v>
      </c>
      <c r="T40" s="130">
        <v>7</v>
      </c>
      <c r="U40" s="130">
        <v>13</v>
      </c>
      <c r="V40" s="130">
        <v>5</v>
      </c>
      <c r="W40" s="130">
        <v>36</v>
      </c>
      <c r="X40" s="130">
        <v>13</v>
      </c>
      <c r="Y40" s="130">
        <v>64</v>
      </c>
      <c r="Z40" s="130">
        <v>11</v>
      </c>
      <c r="AA40" s="130">
        <v>16</v>
      </c>
      <c r="AB40" s="130">
        <v>40</v>
      </c>
      <c r="AC40" s="130">
        <v>35</v>
      </c>
      <c r="AD40" s="130">
        <v>35</v>
      </c>
      <c r="AE40" s="130">
        <v>4</v>
      </c>
      <c r="AF40" s="130">
        <v>97</v>
      </c>
      <c r="AG40" s="130">
        <v>22</v>
      </c>
      <c r="AH40" s="130">
        <v>7</v>
      </c>
      <c r="AI40" s="130">
        <v>2</v>
      </c>
      <c r="AJ40" s="130">
        <v>4</v>
      </c>
      <c r="AK40" s="130">
        <v>3</v>
      </c>
      <c r="AL40" s="130"/>
      <c r="AM40" s="130"/>
      <c r="AN40" s="130">
        <v>19</v>
      </c>
      <c r="AO40" s="130">
        <v>11</v>
      </c>
      <c r="AP40" s="130">
        <v>10</v>
      </c>
      <c r="AQ40" s="130">
        <v>14</v>
      </c>
      <c r="AR40" s="130">
        <v>5</v>
      </c>
      <c r="AS40" s="130">
        <v>3</v>
      </c>
      <c r="AT40" s="130">
        <v>5</v>
      </c>
      <c r="AU40" s="130">
        <v>13</v>
      </c>
      <c r="AV40" s="130">
        <v>3</v>
      </c>
      <c r="AW40" s="55"/>
      <c r="AX40" s="62">
        <v>1090</v>
      </c>
    </row>
    <row r="41" spans="1:50" ht="33" customHeight="1">
      <c r="A41" s="163" t="s">
        <v>432</v>
      </c>
      <c r="B41" s="55"/>
      <c r="C41" s="130">
        <v>5</v>
      </c>
      <c r="D41" s="130">
        <v>52</v>
      </c>
      <c r="E41" s="130">
        <v>2</v>
      </c>
      <c r="F41" s="130"/>
      <c r="G41" s="130">
        <v>3</v>
      </c>
      <c r="H41" s="130"/>
      <c r="I41" s="130"/>
      <c r="J41" s="130">
        <v>7</v>
      </c>
      <c r="K41" s="130"/>
      <c r="L41" s="130"/>
      <c r="M41" s="130">
        <v>44</v>
      </c>
      <c r="N41" s="130"/>
      <c r="O41" s="130"/>
      <c r="P41" s="130">
        <v>2</v>
      </c>
      <c r="Q41" s="130">
        <v>5</v>
      </c>
      <c r="R41" s="130"/>
      <c r="S41" s="130"/>
      <c r="T41" s="130">
        <v>12</v>
      </c>
      <c r="U41" s="130">
        <v>21</v>
      </c>
      <c r="V41" s="130"/>
      <c r="W41" s="130">
        <v>1</v>
      </c>
      <c r="X41" s="130"/>
      <c r="Y41" s="130"/>
      <c r="Z41" s="130"/>
      <c r="AA41" s="130">
        <v>12</v>
      </c>
      <c r="AB41" s="130">
        <v>3</v>
      </c>
      <c r="AC41" s="130">
        <v>13</v>
      </c>
      <c r="AD41" s="130"/>
      <c r="AE41" s="130"/>
      <c r="AF41" s="130">
        <v>6</v>
      </c>
      <c r="AG41" s="130">
        <v>2</v>
      </c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55"/>
      <c r="AX41" s="61">
        <v>190</v>
      </c>
    </row>
    <row r="42" spans="1:50" ht="33" customHeight="1">
      <c r="A42" s="163" t="s">
        <v>433</v>
      </c>
      <c r="B42" s="55"/>
      <c r="C42" s="130"/>
      <c r="D42" s="130">
        <v>1</v>
      </c>
      <c r="E42" s="130"/>
      <c r="F42" s="130"/>
      <c r="G42" s="130">
        <v>1</v>
      </c>
      <c r="H42" s="130"/>
      <c r="I42" s="130"/>
      <c r="J42" s="130"/>
      <c r="K42" s="130"/>
      <c r="L42" s="130">
        <v>2</v>
      </c>
      <c r="M42" s="130">
        <v>4</v>
      </c>
      <c r="N42" s="130"/>
      <c r="O42" s="130"/>
      <c r="P42" s="130">
        <v>1</v>
      </c>
      <c r="Q42" s="130"/>
      <c r="R42" s="130"/>
      <c r="S42" s="130"/>
      <c r="T42" s="130">
        <v>1</v>
      </c>
      <c r="U42" s="130">
        <v>1</v>
      </c>
      <c r="V42" s="130">
        <v>1</v>
      </c>
      <c r="W42" s="130">
        <v>1</v>
      </c>
      <c r="X42" s="130">
        <v>1</v>
      </c>
      <c r="Y42" s="130">
        <v>1</v>
      </c>
      <c r="Z42" s="130"/>
      <c r="AA42" s="130"/>
      <c r="AB42" s="130"/>
      <c r="AC42" s="130"/>
      <c r="AD42" s="130"/>
      <c r="AE42" s="130"/>
      <c r="AF42" s="130">
        <v>2</v>
      </c>
      <c r="AG42" s="130"/>
      <c r="AH42" s="130">
        <v>1</v>
      </c>
      <c r="AI42" s="130"/>
      <c r="AJ42" s="130"/>
      <c r="AK42" s="130">
        <v>1</v>
      </c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55"/>
      <c r="AX42" s="61">
        <v>19</v>
      </c>
    </row>
    <row r="43" spans="1:50" ht="33" customHeight="1">
      <c r="A43" s="163" t="s">
        <v>434</v>
      </c>
      <c r="B43" s="55"/>
      <c r="C43" s="130"/>
      <c r="D43" s="130"/>
      <c r="E43" s="130"/>
      <c r="F43" s="130"/>
      <c r="G43" s="130">
        <v>2</v>
      </c>
      <c r="H43" s="130">
        <v>5</v>
      </c>
      <c r="I43" s="130">
        <v>5</v>
      </c>
      <c r="J43" s="130"/>
      <c r="K43" s="130">
        <v>2</v>
      </c>
      <c r="L43" s="130">
        <v>5</v>
      </c>
      <c r="M43" s="130">
        <v>4</v>
      </c>
      <c r="N43" s="130"/>
      <c r="O43" s="130">
        <v>10</v>
      </c>
      <c r="P43" s="130">
        <v>9</v>
      </c>
      <c r="Q43" s="130">
        <v>11</v>
      </c>
      <c r="R43" s="130">
        <v>5</v>
      </c>
      <c r="S43" s="130">
        <v>5</v>
      </c>
      <c r="T43" s="130">
        <v>1</v>
      </c>
      <c r="U43" s="130">
        <v>4</v>
      </c>
      <c r="V43" s="130">
        <v>2</v>
      </c>
      <c r="W43" s="130">
        <v>2</v>
      </c>
      <c r="X43" s="130">
        <v>1</v>
      </c>
      <c r="Y43" s="130">
        <v>3</v>
      </c>
      <c r="Z43" s="130"/>
      <c r="AA43" s="130">
        <v>10</v>
      </c>
      <c r="AB43" s="130">
        <v>2</v>
      </c>
      <c r="AC43" s="130"/>
      <c r="AD43" s="130">
        <v>6</v>
      </c>
      <c r="AE43" s="130">
        <v>2</v>
      </c>
      <c r="AF43" s="130">
        <v>10</v>
      </c>
      <c r="AG43" s="130"/>
      <c r="AH43" s="130">
        <v>4</v>
      </c>
      <c r="AI43" s="130">
        <v>6</v>
      </c>
      <c r="AJ43" s="130"/>
      <c r="AK43" s="130"/>
      <c r="AL43" s="130"/>
      <c r="AM43" s="130"/>
      <c r="AN43" s="130">
        <v>4</v>
      </c>
      <c r="AO43" s="130">
        <v>2</v>
      </c>
      <c r="AP43" s="130"/>
      <c r="AQ43" s="130"/>
      <c r="AR43" s="130">
        <v>2</v>
      </c>
      <c r="AS43" s="130">
        <v>3</v>
      </c>
      <c r="AT43" s="130">
        <v>1</v>
      </c>
      <c r="AU43" s="130"/>
      <c r="AV43" s="130"/>
      <c r="AW43" s="55"/>
      <c r="AX43" s="61">
        <v>128</v>
      </c>
    </row>
    <row r="44" spans="1:50" ht="33" customHeight="1">
      <c r="A44" s="163" t="s">
        <v>435</v>
      </c>
      <c r="B44" s="55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>
        <v>1</v>
      </c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>
        <v>1</v>
      </c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55"/>
      <c r="AX44" s="61">
        <v>2</v>
      </c>
    </row>
    <row r="45" spans="1:50" ht="33" customHeight="1">
      <c r="A45" s="163" t="s">
        <v>436</v>
      </c>
      <c r="B45" s="55"/>
      <c r="C45" s="130"/>
      <c r="D45" s="130">
        <v>20</v>
      </c>
      <c r="E45" s="130"/>
      <c r="F45" s="130">
        <v>2</v>
      </c>
      <c r="G45" s="130">
        <v>8</v>
      </c>
      <c r="H45" s="130">
        <v>7</v>
      </c>
      <c r="I45" s="130"/>
      <c r="J45" s="130">
        <v>2</v>
      </c>
      <c r="K45" s="130">
        <v>8</v>
      </c>
      <c r="L45" s="130">
        <v>1</v>
      </c>
      <c r="M45" s="130">
        <v>9</v>
      </c>
      <c r="N45" s="130">
        <v>3</v>
      </c>
      <c r="O45" s="130">
        <v>14</v>
      </c>
      <c r="P45" s="130"/>
      <c r="Q45" s="130">
        <v>8</v>
      </c>
      <c r="R45" s="130"/>
      <c r="S45" s="130">
        <v>2</v>
      </c>
      <c r="T45" s="130">
        <v>11</v>
      </c>
      <c r="U45" s="130">
        <v>55</v>
      </c>
      <c r="V45" s="130"/>
      <c r="W45" s="130">
        <v>7</v>
      </c>
      <c r="X45" s="130"/>
      <c r="Y45" s="130">
        <v>18</v>
      </c>
      <c r="Z45" s="130">
        <v>2</v>
      </c>
      <c r="AA45" s="130">
        <v>20</v>
      </c>
      <c r="AB45" s="130">
        <v>5</v>
      </c>
      <c r="AC45" s="130">
        <v>21</v>
      </c>
      <c r="AD45" s="130">
        <v>35</v>
      </c>
      <c r="AE45" s="130"/>
      <c r="AF45" s="130">
        <v>17</v>
      </c>
      <c r="AG45" s="130">
        <v>1</v>
      </c>
      <c r="AH45" s="130"/>
      <c r="AI45" s="130">
        <v>1</v>
      </c>
      <c r="AJ45" s="130">
        <v>1</v>
      </c>
      <c r="AK45" s="130">
        <v>1</v>
      </c>
      <c r="AL45" s="130"/>
      <c r="AM45" s="130">
        <v>1</v>
      </c>
      <c r="AN45" s="130">
        <v>2</v>
      </c>
      <c r="AO45" s="130"/>
      <c r="AP45" s="130"/>
      <c r="AQ45" s="130"/>
      <c r="AR45" s="130">
        <v>3</v>
      </c>
      <c r="AS45" s="130"/>
      <c r="AT45" s="130">
        <v>2</v>
      </c>
      <c r="AU45" s="130">
        <v>8</v>
      </c>
      <c r="AV45" s="130"/>
      <c r="AW45" s="55"/>
      <c r="AX45" s="61">
        <v>295</v>
      </c>
    </row>
    <row r="46" spans="1:50" ht="33" customHeight="1">
      <c r="A46" s="163" t="s">
        <v>437</v>
      </c>
      <c r="B46" s="55"/>
      <c r="C46" s="130">
        <v>31</v>
      </c>
      <c r="D46" s="130">
        <v>281</v>
      </c>
      <c r="E46" s="130">
        <v>48</v>
      </c>
      <c r="F46" s="130">
        <v>71</v>
      </c>
      <c r="G46" s="130">
        <v>154</v>
      </c>
      <c r="H46" s="130">
        <v>374</v>
      </c>
      <c r="I46" s="130">
        <v>114</v>
      </c>
      <c r="J46" s="130">
        <v>111</v>
      </c>
      <c r="K46" s="130">
        <v>52</v>
      </c>
      <c r="L46" s="130">
        <v>127</v>
      </c>
      <c r="M46" s="130">
        <v>607</v>
      </c>
      <c r="N46" s="130">
        <v>199</v>
      </c>
      <c r="O46" s="130">
        <v>272</v>
      </c>
      <c r="P46" s="130">
        <v>272</v>
      </c>
      <c r="Q46" s="130">
        <v>295</v>
      </c>
      <c r="R46" s="130">
        <v>198</v>
      </c>
      <c r="S46" s="130">
        <v>176</v>
      </c>
      <c r="T46" s="130">
        <v>38</v>
      </c>
      <c r="U46" s="130">
        <v>338</v>
      </c>
      <c r="V46" s="130">
        <v>105</v>
      </c>
      <c r="W46" s="130">
        <v>408</v>
      </c>
      <c r="X46" s="130">
        <v>157</v>
      </c>
      <c r="Y46" s="130">
        <v>179</v>
      </c>
      <c r="Z46" s="130">
        <v>124</v>
      </c>
      <c r="AA46" s="130">
        <v>152</v>
      </c>
      <c r="AB46" s="130">
        <v>25</v>
      </c>
      <c r="AC46" s="130">
        <v>124</v>
      </c>
      <c r="AD46" s="130">
        <v>244</v>
      </c>
      <c r="AE46" s="130">
        <v>57</v>
      </c>
      <c r="AF46" s="130">
        <v>362</v>
      </c>
      <c r="AG46" s="130">
        <v>85</v>
      </c>
      <c r="AH46" s="130">
        <v>98</v>
      </c>
      <c r="AI46" s="130">
        <v>53</v>
      </c>
      <c r="AJ46" s="130">
        <v>86</v>
      </c>
      <c r="AK46" s="130">
        <v>42</v>
      </c>
      <c r="AL46" s="130">
        <v>8</v>
      </c>
      <c r="AM46" s="130">
        <v>30</v>
      </c>
      <c r="AN46" s="130">
        <v>51</v>
      </c>
      <c r="AO46" s="130">
        <v>87</v>
      </c>
      <c r="AP46" s="130">
        <v>122</v>
      </c>
      <c r="AQ46" s="130">
        <v>76</v>
      </c>
      <c r="AR46" s="130">
        <v>79</v>
      </c>
      <c r="AS46" s="130">
        <v>77</v>
      </c>
      <c r="AT46" s="130">
        <v>42</v>
      </c>
      <c r="AU46" s="130">
        <v>63</v>
      </c>
      <c r="AV46" s="130">
        <v>16</v>
      </c>
      <c r="AW46" s="55"/>
      <c r="AX46" s="62">
        <v>6710</v>
      </c>
    </row>
    <row r="47" spans="1:50" ht="33" customHeight="1">
      <c r="A47" s="163" t="s">
        <v>438</v>
      </c>
      <c r="B47" s="55"/>
      <c r="C47" s="130">
        <v>29</v>
      </c>
      <c r="D47" s="130">
        <v>117</v>
      </c>
      <c r="E47" s="130"/>
      <c r="F47" s="130">
        <v>14</v>
      </c>
      <c r="G47" s="130">
        <v>43</v>
      </c>
      <c r="H47" s="130">
        <v>124</v>
      </c>
      <c r="I47" s="130">
        <v>40</v>
      </c>
      <c r="J47" s="130">
        <v>59</v>
      </c>
      <c r="K47" s="130">
        <v>8</v>
      </c>
      <c r="L47" s="130">
        <v>1</v>
      </c>
      <c r="M47" s="130">
        <v>56</v>
      </c>
      <c r="N47" s="130">
        <v>243</v>
      </c>
      <c r="O47" s="130">
        <v>54</v>
      </c>
      <c r="P47" s="130">
        <v>89</v>
      </c>
      <c r="Q47" s="130">
        <v>186</v>
      </c>
      <c r="R47" s="130"/>
      <c r="S47" s="130">
        <v>68</v>
      </c>
      <c r="T47" s="130">
        <v>9</v>
      </c>
      <c r="U47" s="130">
        <v>38</v>
      </c>
      <c r="V47" s="130"/>
      <c r="W47" s="130">
        <v>80</v>
      </c>
      <c r="X47" s="130">
        <v>42</v>
      </c>
      <c r="Y47" s="130"/>
      <c r="Z47" s="130">
        <v>51</v>
      </c>
      <c r="AA47" s="130">
        <v>15</v>
      </c>
      <c r="AB47" s="130">
        <v>7</v>
      </c>
      <c r="AC47" s="130">
        <v>1</v>
      </c>
      <c r="AD47" s="130">
        <v>53</v>
      </c>
      <c r="AE47" s="130">
        <v>6</v>
      </c>
      <c r="AF47" s="130">
        <v>36</v>
      </c>
      <c r="AG47" s="130">
        <v>73</v>
      </c>
      <c r="AH47" s="130">
        <v>97</v>
      </c>
      <c r="AI47" s="130">
        <v>36</v>
      </c>
      <c r="AJ47" s="130">
        <v>26</v>
      </c>
      <c r="AK47" s="130">
        <v>17</v>
      </c>
      <c r="AL47" s="130">
        <v>1</v>
      </c>
      <c r="AM47" s="130"/>
      <c r="AN47" s="130">
        <v>29</v>
      </c>
      <c r="AO47" s="130">
        <v>18</v>
      </c>
      <c r="AP47" s="130">
        <v>50</v>
      </c>
      <c r="AQ47" s="130">
        <v>39</v>
      </c>
      <c r="AR47" s="130">
        <v>17</v>
      </c>
      <c r="AS47" s="130">
        <v>31</v>
      </c>
      <c r="AT47" s="130">
        <v>8</v>
      </c>
      <c r="AU47" s="130">
        <v>34</v>
      </c>
      <c r="AV47" s="130">
        <v>8</v>
      </c>
      <c r="AW47" s="55"/>
      <c r="AX47" s="62">
        <v>1953</v>
      </c>
    </row>
    <row r="48" spans="1:50" ht="8.1" customHeight="1">
      <c r="A48" s="55"/>
      <c r="B48" s="55"/>
      <c r="C48" s="55"/>
      <c r="D48" s="55"/>
      <c r="E48" s="55"/>
      <c r="F48" s="55"/>
      <c r="G48" s="55"/>
      <c r="H48" s="55"/>
    </row>
    <row r="49" spans="1:50" ht="40.5" customHeight="1">
      <c r="A49" s="273" t="s">
        <v>90</v>
      </c>
      <c r="B49" s="55"/>
      <c r="C49" s="267">
        <v>315</v>
      </c>
      <c r="D49" s="267">
        <v>995</v>
      </c>
      <c r="E49" s="267">
        <v>161</v>
      </c>
      <c r="F49" s="267">
        <v>258</v>
      </c>
      <c r="G49" s="267">
        <v>412</v>
      </c>
      <c r="H49" s="268">
        <v>1723</v>
      </c>
      <c r="I49" s="267">
        <v>955</v>
      </c>
      <c r="J49" s="267">
        <v>448</v>
      </c>
      <c r="K49" s="267">
        <v>152</v>
      </c>
      <c r="L49" s="267">
        <v>491</v>
      </c>
      <c r="M49" s="268">
        <v>1274</v>
      </c>
      <c r="N49" s="267">
        <v>944</v>
      </c>
      <c r="O49" s="268">
        <v>1028</v>
      </c>
      <c r="P49" s="267">
        <v>823</v>
      </c>
      <c r="Q49" s="268">
        <v>1120</v>
      </c>
      <c r="R49" s="267">
        <v>802</v>
      </c>
      <c r="S49" s="267">
        <v>700</v>
      </c>
      <c r="T49" s="267">
        <v>175</v>
      </c>
      <c r="U49" s="268">
        <v>1046</v>
      </c>
      <c r="V49" s="267">
        <v>198</v>
      </c>
      <c r="W49" s="268">
        <v>1410</v>
      </c>
      <c r="X49" s="267">
        <v>576</v>
      </c>
      <c r="Y49" s="267">
        <v>356</v>
      </c>
      <c r="Z49" s="267">
        <v>609</v>
      </c>
      <c r="AA49" s="267">
        <v>758</v>
      </c>
      <c r="AB49" s="267">
        <v>260</v>
      </c>
      <c r="AC49" s="267">
        <v>276</v>
      </c>
      <c r="AD49" s="268">
        <v>1053</v>
      </c>
      <c r="AE49" s="267">
        <v>109</v>
      </c>
      <c r="AF49" s="267">
        <v>953</v>
      </c>
      <c r="AG49" s="267">
        <v>323</v>
      </c>
      <c r="AH49" s="267">
        <v>473</v>
      </c>
      <c r="AI49" s="267">
        <v>274</v>
      </c>
      <c r="AJ49" s="267">
        <v>218</v>
      </c>
      <c r="AK49" s="267">
        <v>304</v>
      </c>
      <c r="AL49" s="267">
        <v>119</v>
      </c>
      <c r="AM49" s="267">
        <v>144</v>
      </c>
      <c r="AN49" s="268">
        <v>1320</v>
      </c>
      <c r="AO49" s="267">
        <v>405</v>
      </c>
      <c r="AP49" s="267">
        <v>523</v>
      </c>
      <c r="AQ49" s="267">
        <v>222</v>
      </c>
      <c r="AR49" s="267">
        <v>669</v>
      </c>
      <c r="AS49" s="267">
        <v>556</v>
      </c>
      <c r="AT49" s="267">
        <v>824</v>
      </c>
      <c r="AU49" s="267">
        <v>755</v>
      </c>
      <c r="AV49" s="267">
        <v>65</v>
      </c>
      <c r="AW49" s="129"/>
      <c r="AX49" s="268">
        <v>27574</v>
      </c>
    </row>
    <row r="50" spans="1:50">
      <c r="A50" s="55"/>
    </row>
    <row r="51" spans="1:50" ht="21.95" customHeight="1">
      <c r="A51" s="164" t="s">
        <v>276</v>
      </c>
    </row>
    <row r="52" spans="1:50" ht="21.95" customHeight="1">
      <c r="A52" s="164" t="s">
        <v>265</v>
      </c>
    </row>
    <row r="53" spans="1:50" ht="21.95" customHeight="1">
      <c r="A53" s="164" t="s">
        <v>266</v>
      </c>
    </row>
    <row r="54" spans="1:50" ht="21.95" customHeight="1"/>
  </sheetData>
  <mergeCells count="11">
    <mergeCell ref="A2:AX2"/>
    <mergeCell ref="C38:AV38"/>
    <mergeCell ref="C5:AV5"/>
    <mergeCell ref="A5:A6"/>
    <mergeCell ref="AX5:AX6"/>
    <mergeCell ref="A3:AX3"/>
    <mergeCell ref="C8:AV8"/>
    <mergeCell ref="C14:AV14"/>
    <mergeCell ref="C19:AV19"/>
    <mergeCell ref="C23:AV23"/>
    <mergeCell ref="C34:AV34"/>
  </mergeCells>
  <printOptions horizontalCentered="1"/>
  <pageMargins left="0.23622047244094491" right="0.23622047244094491" top="0.94488188976377963" bottom="0.35433070866141736" header="0.19685039370078741" footer="0.31496062992125984"/>
  <pageSetup scale="29" firstPageNumber="18" orientation="landscape" useFirstPageNumber="1" r:id="rId1"/>
  <headerFooter scaleWithDoc="0">
    <oddHeader>&amp;L&amp;G&amp;C&amp;G&amp;R&amp;G</oddHeader>
    <oddFooter>&amp;R&amp;"Montserrat,Normal"&amp;10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2EF6E-0E78-425C-B540-F7384471DA48}">
  <dimension ref="A1:M38"/>
  <sheetViews>
    <sheetView view="pageBreakPreview" zoomScale="85" zoomScaleNormal="100" zoomScaleSheetLayoutView="85" workbookViewId="0">
      <selection activeCell="V31" sqref="V31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s="74" customFormat="1" ht="24.95" customHeight="1">
      <c r="A2" s="500" t="s">
        <v>448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s="74" customFormat="1" ht="24.95" customHeight="1">
      <c r="A3" s="500" t="str">
        <f>UPPER(CONCATENATE("Septiembre 2023"))</f>
        <v>SEPTIEMBRE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55"/>
    </row>
    <row r="5" spans="1:13" ht="16.5">
      <c r="A5" s="76" t="s">
        <v>441</v>
      </c>
      <c r="B5" s="76" t="s">
        <v>90</v>
      </c>
    </row>
    <row r="6" spans="1:13">
      <c r="A6" s="76" t="s">
        <v>442</v>
      </c>
      <c r="B6" s="77">
        <v>14861</v>
      </c>
    </row>
    <row r="7" spans="1:13">
      <c r="A7" s="76" t="s">
        <v>443</v>
      </c>
      <c r="B7" s="77">
        <v>6543</v>
      </c>
    </row>
    <row r="8" spans="1:13">
      <c r="A8" s="76" t="s">
        <v>444</v>
      </c>
      <c r="B8" s="77">
        <v>5524</v>
      </c>
    </row>
    <row r="9" spans="1:13">
      <c r="A9" s="76" t="s">
        <v>445</v>
      </c>
      <c r="B9" s="76">
        <v>485</v>
      </c>
    </row>
    <row r="10" spans="1:13">
      <c r="A10" s="76" t="s">
        <v>446</v>
      </c>
      <c r="B10" s="76">
        <v>103</v>
      </c>
    </row>
    <row r="11" spans="1:13">
      <c r="A11" s="76" t="s">
        <v>447</v>
      </c>
      <c r="B11" s="76">
        <v>58</v>
      </c>
    </row>
    <row r="12" spans="1:13">
      <c r="A12" s="76" t="s">
        <v>90</v>
      </c>
      <c r="B12" s="77"/>
    </row>
    <row r="13" spans="1:13">
      <c r="A13" s="55"/>
    </row>
    <row r="33" spans="1:8" ht="19.5">
      <c r="G33" s="98" t="s">
        <v>267</v>
      </c>
      <c r="H33" s="99">
        <v>27574</v>
      </c>
    </row>
    <row r="36" spans="1:8" s="81" customFormat="1" ht="9.9499999999999993" customHeight="1">
      <c r="A36" s="145" t="s">
        <v>276</v>
      </c>
    </row>
    <row r="37" spans="1:8" s="81" customFormat="1" ht="9.9499999999999993" customHeight="1">
      <c r="A37" s="145" t="s">
        <v>265</v>
      </c>
    </row>
    <row r="38" spans="1:8" s="81" customFormat="1" ht="9.9499999999999993" customHeight="1">
      <c r="A38" s="145" t="s">
        <v>266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19" orientation="landscape" useFirstPageNumber="1" r:id="rId1"/>
  <headerFooter scaleWithDoc="0">
    <oddHeader>&amp;L&amp;G&amp;C&amp;G&amp;R&amp;G</oddHeader>
    <oddFooter>&amp;R&amp;"Montserrat,Normal"&amp;10 19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F9B9C-BEFE-4B45-9949-C089665A2D4D}">
  <dimension ref="A1:O97"/>
  <sheetViews>
    <sheetView view="pageBreakPreview" topLeftCell="A16" zoomScaleNormal="100" zoomScaleSheetLayoutView="100" workbookViewId="0">
      <selection activeCell="R47" sqref="R47"/>
    </sheetView>
  </sheetViews>
  <sheetFormatPr baseColWidth="10" defaultRowHeight="15"/>
  <cols>
    <col min="1" max="2" width="10.7109375" style="54" customWidth="1"/>
    <col min="3" max="16384" width="11.42578125" style="54"/>
  </cols>
  <sheetData>
    <row r="1" spans="1:15">
      <c r="A1" s="53" t="s">
        <v>53</v>
      </c>
    </row>
    <row r="2" spans="1:15" ht="20.100000000000001" customHeight="1">
      <c r="A2" s="503" t="s">
        <v>448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</row>
    <row r="3" spans="1:15" ht="20.100000000000001" customHeight="1">
      <c r="A3" s="503" t="str">
        <f>UPPER(CONCATENATE("Septiembre 2023"))</f>
        <v>SEPTIEMBRE 2023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</row>
    <row r="4" spans="1:15">
      <c r="A4" s="55"/>
    </row>
    <row r="5" spans="1:15" ht="6.95" customHeight="1">
      <c r="A5" s="540" t="s">
        <v>405</v>
      </c>
      <c r="B5" s="540"/>
    </row>
    <row r="6" spans="1:15" ht="6.95" customHeight="1">
      <c r="A6" s="165" t="s">
        <v>449</v>
      </c>
      <c r="B6" s="165" t="s">
        <v>90</v>
      </c>
    </row>
    <row r="7" spans="1:15" ht="6.95" customHeight="1">
      <c r="A7" s="166" t="s">
        <v>409</v>
      </c>
      <c r="B7" s="76">
        <v>51</v>
      </c>
    </row>
    <row r="8" spans="1:15" ht="6.95" customHeight="1">
      <c r="A8" s="166" t="s">
        <v>408</v>
      </c>
      <c r="B8" s="76">
        <v>223</v>
      </c>
    </row>
    <row r="9" spans="1:15" ht="6.95" customHeight="1">
      <c r="A9" s="166" t="s">
        <v>407</v>
      </c>
      <c r="B9" s="77">
        <v>1322</v>
      </c>
    </row>
    <row r="10" spans="1:15" ht="6.95" customHeight="1">
      <c r="A10" s="166" t="s">
        <v>406</v>
      </c>
      <c r="B10" s="77">
        <v>3928</v>
      </c>
    </row>
    <row r="11" spans="1:15" ht="6.95" customHeight="1">
      <c r="A11" s="165" t="s">
        <v>90</v>
      </c>
      <c r="B11" s="77"/>
    </row>
    <row r="12" spans="1:15" ht="6.95" customHeight="1"/>
    <row r="13" spans="1:15" ht="6.95" customHeight="1">
      <c r="A13" s="540" t="s">
        <v>410</v>
      </c>
      <c r="B13" s="540"/>
    </row>
    <row r="14" spans="1:15" ht="6.95" customHeight="1">
      <c r="A14" s="165" t="s">
        <v>449</v>
      </c>
      <c r="B14" s="165" t="s">
        <v>90</v>
      </c>
    </row>
    <row r="15" spans="1:15" ht="6.95" customHeight="1">
      <c r="A15" s="166" t="s">
        <v>413</v>
      </c>
      <c r="B15" s="76">
        <v>44</v>
      </c>
    </row>
    <row r="16" spans="1:15" ht="6.95" customHeight="1">
      <c r="A16" s="166" t="s">
        <v>412</v>
      </c>
      <c r="B16" s="76">
        <v>85</v>
      </c>
    </row>
    <row r="17" spans="1:14" ht="6.95" customHeight="1">
      <c r="A17" s="166" t="s">
        <v>411</v>
      </c>
      <c r="B17" s="76">
        <v>356</v>
      </c>
    </row>
    <row r="18" spans="1:14" ht="6.95" customHeight="1">
      <c r="A18" s="165" t="s">
        <v>90</v>
      </c>
      <c r="B18" s="76"/>
    </row>
    <row r="19" spans="1:14" ht="6.95" customHeight="1"/>
    <row r="20" spans="1:14" ht="6.95" customHeight="1">
      <c r="A20" s="540" t="s">
        <v>414</v>
      </c>
      <c r="B20" s="540"/>
    </row>
    <row r="21" spans="1:14" ht="6.95" customHeight="1">
      <c r="A21" s="165" t="s">
        <v>449</v>
      </c>
      <c r="B21" s="165" t="s">
        <v>90</v>
      </c>
    </row>
    <row r="22" spans="1:14" ht="6.95" customHeight="1">
      <c r="A22" s="166" t="s">
        <v>416</v>
      </c>
      <c r="B22" s="76">
        <v>29</v>
      </c>
    </row>
    <row r="23" spans="1:14" ht="6.95" customHeight="1">
      <c r="A23" s="166" t="s">
        <v>415</v>
      </c>
      <c r="B23" s="76">
        <v>74</v>
      </c>
    </row>
    <row r="24" spans="1:14" ht="6.95" customHeight="1">
      <c r="A24" s="165" t="s">
        <v>90</v>
      </c>
      <c r="B24" s="76"/>
      <c r="F24" s="539" t="s">
        <v>267</v>
      </c>
      <c r="G24" s="538">
        <v>5524</v>
      </c>
      <c r="M24" s="539" t="s">
        <v>267</v>
      </c>
      <c r="N24" s="538">
        <v>485</v>
      </c>
    </row>
    <row r="25" spans="1:14" ht="6.95" customHeight="1">
      <c r="F25" s="539"/>
      <c r="G25" s="538"/>
      <c r="M25" s="539"/>
      <c r="N25" s="538"/>
    </row>
    <row r="26" spans="1:14" ht="6.95" customHeight="1">
      <c r="A26" s="540" t="s">
        <v>417</v>
      </c>
      <c r="B26" s="540"/>
    </row>
    <row r="27" spans="1:14" ht="6.95" customHeight="1">
      <c r="A27" s="165" t="s">
        <v>449</v>
      </c>
      <c r="B27" s="165" t="s">
        <v>90</v>
      </c>
    </row>
    <row r="28" spans="1:14" ht="6.95" customHeight="1">
      <c r="A28" s="166" t="s">
        <v>422</v>
      </c>
      <c r="B28" s="76">
        <v>75</v>
      </c>
    </row>
    <row r="29" spans="1:14" ht="6.95" customHeight="1">
      <c r="A29" s="166" t="s">
        <v>424</v>
      </c>
      <c r="B29" s="76">
        <v>96</v>
      </c>
    </row>
    <row r="30" spans="1:14" ht="6.95" customHeight="1">
      <c r="A30" s="166" t="s">
        <v>423</v>
      </c>
      <c r="B30" s="76">
        <v>137</v>
      </c>
    </row>
    <row r="31" spans="1:14" ht="6.95" customHeight="1">
      <c r="A31" s="166" t="s">
        <v>425</v>
      </c>
      <c r="B31" s="76">
        <v>169</v>
      </c>
    </row>
    <row r="32" spans="1:14" ht="6.95" customHeight="1">
      <c r="A32" s="166" t="s">
        <v>426</v>
      </c>
      <c r="B32" s="76">
        <v>200</v>
      </c>
    </row>
    <row r="33" spans="1:2" ht="6.95" customHeight="1">
      <c r="A33" s="166" t="s">
        <v>450</v>
      </c>
      <c r="B33" s="76">
        <v>302</v>
      </c>
    </row>
    <row r="34" spans="1:2" ht="6.95" customHeight="1">
      <c r="A34" s="166" t="s">
        <v>421</v>
      </c>
      <c r="B34" s="76">
        <v>485</v>
      </c>
    </row>
    <row r="35" spans="1:2" ht="6.95" customHeight="1">
      <c r="A35" s="166" t="s">
        <v>419</v>
      </c>
      <c r="B35" s="76">
        <v>632</v>
      </c>
    </row>
    <row r="36" spans="1:2" ht="6.95" customHeight="1">
      <c r="A36" s="166" t="s">
        <v>420</v>
      </c>
      <c r="B36" s="77">
        <v>4447</v>
      </c>
    </row>
    <row r="37" spans="1:2" ht="6.95" customHeight="1">
      <c r="A37" s="165" t="s">
        <v>90</v>
      </c>
      <c r="B37" s="77"/>
    </row>
    <row r="38" spans="1:2" ht="6.95" customHeight="1"/>
    <row r="39" spans="1:2" ht="6.95" customHeight="1">
      <c r="A39" s="540" t="s">
        <v>427</v>
      </c>
      <c r="B39" s="540"/>
    </row>
    <row r="40" spans="1:2" ht="6.95" customHeight="1">
      <c r="A40" s="165" t="s">
        <v>449</v>
      </c>
      <c r="B40" s="165" t="s">
        <v>90</v>
      </c>
    </row>
    <row r="41" spans="1:2" ht="6.95" customHeight="1">
      <c r="A41" s="166" t="s">
        <v>428</v>
      </c>
      <c r="B41" s="76">
        <v>12</v>
      </c>
    </row>
    <row r="42" spans="1:2" ht="6.95" customHeight="1">
      <c r="A42" s="166" t="s">
        <v>429</v>
      </c>
      <c r="B42" s="76">
        <v>46</v>
      </c>
    </row>
    <row r="43" spans="1:2" ht="6.95" customHeight="1">
      <c r="A43" s="165" t="s">
        <v>90</v>
      </c>
      <c r="B43" s="76"/>
    </row>
    <row r="44" spans="1:2" ht="6.95" customHeight="1"/>
    <row r="45" spans="1:2" ht="6.95" customHeight="1">
      <c r="A45" s="540" t="s">
        <v>430</v>
      </c>
      <c r="B45" s="540"/>
    </row>
    <row r="46" spans="1:2" ht="6.95" customHeight="1">
      <c r="A46" s="165" t="s">
        <v>449</v>
      </c>
      <c r="B46" s="165" t="s">
        <v>90</v>
      </c>
    </row>
    <row r="47" spans="1:2" ht="6.95" customHeight="1">
      <c r="A47" s="166" t="s">
        <v>435</v>
      </c>
      <c r="B47" s="76">
        <v>2</v>
      </c>
    </row>
    <row r="48" spans="1:2" ht="6.95" customHeight="1">
      <c r="A48" s="166" t="s">
        <v>433</v>
      </c>
      <c r="B48" s="76">
        <v>19</v>
      </c>
    </row>
    <row r="49" spans="1:14" ht="6.95" customHeight="1">
      <c r="A49" s="166" t="s">
        <v>434</v>
      </c>
      <c r="B49" s="76">
        <v>128</v>
      </c>
    </row>
    <row r="50" spans="1:14" ht="6.95" customHeight="1">
      <c r="A50" s="166" t="s">
        <v>432</v>
      </c>
      <c r="B50" s="76">
        <v>190</v>
      </c>
    </row>
    <row r="51" spans="1:14" ht="6.95" customHeight="1">
      <c r="A51" s="166" t="s">
        <v>436</v>
      </c>
      <c r="B51" s="76">
        <v>295</v>
      </c>
    </row>
    <row r="52" spans="1:14" ht="6.95" customHeight="1">
      <c r="A52" s="166" t="s">
        <v>439</v>
      </c>
      <c r="B52" s="77">
        <v>1090</v>
      </c>
    </row>
    <row r="53" spans="1:14" ht="6.95" customHeight="1">
      <c r="A53" s="166" t="s">
        <v>438</v>
      </c>
      <c r="B53" s="77">
        <v>1953</v>
      </c>
    </row>
    <row r="54" spans="1:14" ht="6.95" customHeight="1">
      <c r="A54" s="166" t="s">
        <v>431</v>
      </c>
      <c r="B54" s="77">
        <v>4474</v>
      </c>
    </row>
    <row r="55" spans="1:14" ht="6.95" customHeight="1">
      <c r="A55" s="166" t="s">
        <v>437</v>
      </c>
      <c r="B55" s="77">
        <v>6710</v>
      </c>
    </row>
    <row r="56" spans="1:14" ht="6.95" customHeight="1">
      <c r="A56" s="165" t="s">
        <v>90</v>
      </c>
      <c r="B56" s="77"/>
      <c r="F56" s="539" t="s">
        <v>267</v>
      </c>
      <c r="G56" s="538">
        <v>103</v>
      </c>
      <c r="M56" s="539" t="s">
        <v>267</v>
      </c>
      <c r="N56" s="538">
        <v>6543</v>
      </c>
    </row>
    <row r="57" spans="1:14" ht="6.95" customHeight="1">
      <c r="F57" s="539"/>
      <c r="G57" s="538"/>
      <c r="M57" s="539"/>
      <c r="N57" s="538"/>
    </row>
    <row r="58" spans="1:14" ht="6.95" customHeight="1">
      <c r="A58" s="55"/>
    </row>
    <row r="59" spans="1:14" ht="6.95" customHeight="1"/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539" t="s">
        <v>267</v>
      </c>
      <c r="G86" s="538">
        <v>58</v>
      </c>
      <c r="M86" s="539" t="s">
        <v>267</v>
      </c>
      <c r="N86" s="538">
        <v>14861</v>
      </c>
    </row>
    <row r="87" spans="1:14" ht="6.95" customHeight="1">
      <c r="F87" s="539"/>
      <c r="G87" s="538"/>
      <c r="M87" s="539"/>
      <c r="N87" s="538"/>
    </row>
    <row r="88" spans="1:14" ht="6.95" customHeight="1"/>
    <row r="89" spans="1:14" ht="6.95" customHeight="1"/>
    <row r="90" spans="1:14" ht="6.95" customHeight="1"/>
    <row r="95" spans="1:14" s="167" customFormat="1" ht="12" customHeight="1">
      <c r="A95" s="94" t="s">
        <v>276</v>
      </c>
    </row>
    <row r="96" spans="1:14" s="167" customFormat="1" ht="12" customHeight="1">
      <c r="A96" s="94" t="s">
        <v>265</v>
      </c>
    </row>
    <row r="97" spans="1:1" s="167" customFormat="1" ht="12" customHeight="1">
      <c r="A97" s="94" t="s">
        <v>266</v>
      </c>
    </row>
  </sheetData>
  <sortState xmlns:xlrd2="http://schemas.microsoft.com/office/spreadsheetml/2017/richdata2" ref="A47:B55">
    <sortCondition ref="B47:B55"/>
  </sortState>
  <mergeCells count="20">
    <mergeCell ref="A26:B26"/>
    <mergeCell ref="A39:B39"/>
    <mergeCell ref="A45:B45"/>
    <mergeCell ref="A3:O3"/>
    <mergeCell ref="A2:O2"/>
    <mergeCell ref="G24:G25"/>
    <mergeCell ref="F24:F25"/>
    <mergeCell ref="N24:N25"/>
    <mergeCell ref="M24:M25"/>
    <mergeCell ref="A5:B5"/>
    <mergeCell ref="A13:B13"/>
    <mergeCell ref="A20:B20"/>
    <mergeCell ref="G56:G57"/>
    <mergeCell ref="F56:F57"/>
    <mergeCell ref="N56:N57"/>
    <mergeCell ref="M56:M57"/>
    <mergeCell ref="G86:G87"/>
    <mergeCell ref="F86:F87"/>
    <mergeCell ref="N86:N87"/>
    <mergeCell ref="M86:M87"/>
  </mergeCells>
  <printOptions horizontalCentered="1"/>
  <pageMargins left="0.23622047244094491" right="0.23622047244094491" top="0.94488188976377963" bottom="0.35433070866141736" header="0.19685039370078741" footer="0.31496062992125984"/>
  <pageSetup scale="70" firstPageNumber="20" orientation="landscape" useFirstPageNumber="1" r:id="rId1"/>
  <headerFooter scaleWithDoc="0">
    <oddHeader>&amp;L&amp;G&amp;C&amp;G&amp;R&amp;G</oddHeader>
    <oddFooter>&amp;R&amp;"Montserrat,Normal"&amp;8 &amp;10 20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B0F79-147A-4C25-86EA-A87515B9382D}">
  <dimension ref="A1:M97"/>
  <sheetViews>
    <sheetView view="pageBreakPreview" zoomScale="85" zoomScaleNormal="100" zoomScaleSheetLayoutView="85" workbookViewId="0">
      <selection activeCell="Q51" sqref="Q51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39.950000000000003" customHeight="1">
      <c r="A2" s="500" t="s">
        <v>451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UPPER(CONCATENATE("Septiembre 2023"))</f>
        <v>SEPTIEMBRE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55"/>
    </row>
    <row r="5" spans="1:13">
      <c r="A5" s="76" t="s">
        <v>368</v>
      </c>
      <c r="B5" s="76" t="s">
        <v>90</v>
      </c>
    </row>
    <row r="6" spans="1:13" ht="5.0999999999999996" customHeight="1">
      <c r="A6" s="76" t="s">
        <v>62</v>
      </c>
      <c r="B6" s="77">
        <v>1723</v>
      </c>
    </row>
    <row r="7" spans="1:13" ht="5.0999999999999996" customHeight="1">
      <c r="A7" s="76" t="s">
        <v>75</v>
      </c>
      <c r="B7" s="77">
        <v>1410</v>
      </c>
    </row>
    <row r="8" spans="1:13" ht="5.0999999999999996" customHeight="1">
      <c r="A8" s="76" t="s">
        <v>187</v>
      </c>
      <c r="B8" s="77">
        <v>1320</v>
      </c>
    </row>
    <row r="9" spans="1:13" ht="5.0999999999999996" customHeight="1">
      <c r="A9" s="76" t="s">
        <v>69</v>
      </c>
      <c r="B9" s="77">
        <v>1274</v>
      </c>
    </row>
    <row r="10" spans="1:13" ht="5.0999999999999996" customHeight="1">
      <c r="A10" s="76" t="s">
        <v>68</v>
      </c>
      <c r="B10" s="77">
        <v>1120</v>
      </c>
    </row>
    <row r="11" spans="1:13" ht="5.0999999999999996" customHeight="1">
      <c r="A11" s="76" t="s">
        <v>82</v>
      </c>
      <c r="B11" s="77">
        <v>1053</v>
      </c>
      <c r="J11" s="499" t="s">
        <v>267</v>
      </c>
      <c r="K11" s="498">
        <v>27574</v>
      </c>
    </row>
    <row r="12" spans="1:13" ht="5.0999999999999996" customHeight="1">
      <c r="A12" s="76" t="s">
        <v>73</v>
      </c>
      <c r="B12" s="77">
        <v>1046</v>
      </c>
      <c r="J12" s="499"/>
      <c r="K12" s="498"/>
    </row>
    <row r="13" spans="1:13" ht="5.0999999999999996" customHeight="1">
      <c r="A13" s="76" t="s">
        <v>66</v>
      </c>
      <c r="B13" s="77">
        <v>1028</v>
      </c>
      <c r="J13" s="499"/>
      <c r="K13" s="498"/>
    </row>
    <row r="14" spans="1:13" ht="5.0999999999999996" customHeight="1">
      <c r="A14" s="76" t="s">
        <v>56</v>
      </c>
      <c r="B14" s="76">
        <v>995</v>
      </c>
    </row>
    <row r="15" spans="1:13" ht="5.0999999999999996" customHeight="1">
      <c r="A15" s="76" t="s">
        <v>63</v>
      </c>
      <c r="B15" s="76">
        <v>955</v>
      </c>
    </row>
    <row r="16" spans="1:13" ht="5.0999999999999996" customHeight="1">
      <c r="A16" s="76" t="s">
        <v>84</v>
      </c>
      <c r="B16" s="76">
        <v>953</v>
      </c>
    </row>
    <row r="17" spans="1:2" ht="5.0999999999999996" customHeight="1">
      <c r="A17" s="76" t="s">
        <v>65</v>
      </c>
      <c r="B17" s="76">
        <v>944</v>
      </c>
    </row>
    <row r="18" spans="1:2" ht="5.0999999999999996" customHeight="1">
      <c r="A18" s="76" t="s">
        <v>179</v>
      </c>
      <c r="B18" s="76">
        <v>824</v>
      </c>
    </row>
    <row r="19" spans="1:2" ht="5.0999999999999996" customHeight="1">
      <c r="A19" s="76" t="s">
        <v>67</v>
      </c>
      <c r="B19" s="76">
        <v>823</v>
      </c>
    </row>
    <row r="20" spans="1:2" ht="5.0999999999999996" customHeight="1">
      <c r="A20" s="76" t="s">
        <v>70</v>
      </c>
      <c r="B20" s="76">
        <v>802</v>
      </c>
    </row>
    <row r="21" spans="1:2" ht="5.0999999999999996" customHeight="1">
      <c r="A21" s="76" t="s">
        <v>79</v>
      </c>
      <c r="B21" s="76">
        <v>758</v>
      </c>
    </row>
    <row r="22" spans="1:2" ht="5.0999999999999996" customHeight="1">
      <c r="A22" s="76" t="s">
        <v>181</v>
      </c>
      <c r="B22" s="76">
        <v>755</v>
      </c>
    </row>
    <row r="23" spans="1:2" ht="5.0999999999999996" customHeight="1">
      <c r="A23" s="76" t="s">
        <v>71</v>
      </c>
      <c r="B23" s="76">
        <v>700</v>
      </c>
    </row>
    <row r="24" spans="1:2" ht="5.0999999999999996" customHeight="1">
      <c r="A24" s="76" t="s">
        <v>182</v>
      </c>
      <c r="B24" s="76">
        <v>669</v>
      </c>
    </row>
    <row r="25" spans="1:2" ht="5.0999999999999996" customHeight="1">
      <c r="A25" s="76" t="s">
        <v>78</v>
      </c>
      <c r="B25" s="76">
        <v>609</v>
      </c>
    </row>
    <row r="26" spans="1:2" ht="5.0999999999999996" customHeight="1">
      <c r="A26" s="76" t="s">
        <v>76</v>
      </c>
      <c r="B26" s="76">
        <v>576</v>
      </c>
    </row>
    <row r="27" spans="1:2" ht="5.0999999999999996" customHeight="1">
      <c r="A27" s="76" t="s">
        <v>180</v>
      </c>
      <c r="B27" s="76">
        <v>556</v>
      </c>
    </row>
    <row r="28" spans="1:2" ht="5.0999999999999996" customHeight="1">
      <c r="A28" s="76" t="s">
        <v>189</v>
      </c>
      <c r="B28" s="76">
        <v>523</v>
      </c>
    </row>
    <row r="29" spans="1:2" ht="5.0999999999999996" customHeight="1">
      <c r="A29" s="76" t="s">
        <v>64</v>
      </c>
      <c r="B29" s="76">
        <v>491</v>
      </c>
    </row>
    <row r="30" spans="1:2" ht="5.0999999999999996" customHeight="1">
      <c r="A30" s="76" t="s">
        <v>86</v>
      </c>
      <c r="B30" s="76">
        <v>473</v>
      </c>
    </row>
    <row r="31" spans="1:2" ht="5.0999999999999996" customHeight="1">
      <c r="A31" s="76" t="s">
        <v>59</v>
      </c>
      <c r="B31" s="76">
        <v>448</v>
      </c>
    </row>
    <row r="32" spans="1:2" ht="5.0999999999999996" customHeight="1">
      <c r="A32" s="76" t="s">
        <v>61</v>
      </c>
      <c r="B32" s="76">
        <v>412</v>
      </c>
    </row>
    <row r="33" spans="1:2" ht="5.0999999999999996" customHeight="1">
      <c r="A33" s="76" t="s">
        <v>188</v>
      </c>
      <c r="B33" s="76">
        <v>405</v>
      </c>
    </row>
    <row r="34" spans="1:2" ht="5.0999999999999996" customHeight="1">
      <c r="A34" s="76" t="s">
        <v>77</v>
      </c>
      <c r="B34" s="76">
        <v>356</v>
      </c>
    </row>
    <row r="35" spans="1:2" ht="5.0999999999999996" customHeight="1">
      <c r="A35" s="76" t="s">
        <v>85</v>
      </c>
      <c r="B35" s="76">
        <v>323</v>
      </c>
    </row>
    <row r="36" spans="1:2" ht="5.0999999999999996" customHeight="1">
      <c r="A36" s="76" t="s">
        <v>55</v>
      </c>
      <c r="B36" s="76">
        <v>315</v>
      </c>
    </row>
    <row r="37" spans="1:2" ht="5.0999999999999996" customHeight="1">
      <c r="A37" s="76" t="s">
        <v>184</v>
      </c>
      <c r="B37" s="76">
        <v>304</v>
      </c>
    </row>
    <row r="38" spans="1:2" ht="5.0999999999999996" customHeight="1">
      <c r="A38" s="76" t="s">
        <v>81</v>
      </c>
      <c r="B38" s="76">
        <v>276</v>
      </c>
    </row>
    <row r="39" spans="1:2" ht="5.0999999999999996" customHeight="1">
      <c r="A39" s="76" t="s">
        <v>366</v>
      </c>
      <c r="B39" s="76">
        <v>274</v>
      </c>
    </row>
    <row r="40" spans="1:2" ht="5.0999999999999996" customHeight="1">
      <c r="A40" s="76" t="s">
        <v>80</v>
      </c>
      <c r="B40" s="76">
        <v>260</v>
      </c>
    </row>
    <row r="41" spans="1:2" ht="5.0999999999999996" customHeight="1">
      <c r="A41" s="76" t="s">
        <v>58</v>
      </c>
      <c r="B41" s="76">
        <v>258</v>
      </c>
    </row>
    <row r="42" spans="1:2" ht="5.0999999999999996" customHeight="1">
      <c r="A42" s="76" t="s">
        <v>190</v>
      </c>
      <c r="B42" s="76">
        <v>222</v>
      </c>
    </row>
    <row r="43" spans="1:2" ht="5.0999999999999996" customHeight="1">
      <c r="A43" s="76" t="s">
        <v>183</v>
      </c>
      <c r="B43" s="76">
        <v>218</v>
      </c>
    </row>
    <row r="44" spans="1:2" ht="5.0999999999999996" customHeight="1">
      <c r="A44" s="76" t="s">
        <v>74</v>
      </c>
      <c r="B44" s="76">
        <v>198</v>
      </c>
    </row>
    <row r="45" spans="1:2" ht="5.0999999999999996" customHeight="1">
      <c r="A45" s="76" t="s">
        <v>72</v>
      </c>
      <c r="B45" s="76">
        <v>175</v>
      </c>
    </row>
    <row r="46" spans="1:2" ht="5.0999999999999996" customHeight="1">
      <c r="A46" s="76" t="s">
        <v>57</v>
      </c>
      <c r="B46" s="76">
        <v>161</v>
      </c>
    </row>
    <row r="47" spans="1:2" ht="5.0999999999999996" customHeight="1">
      <c r="A47" s="76" t="s">
        <v>60</v>
      </c>
      <c r="B47" s="76">
        <v>152</v>
      </c>
    </row>
    <row r="48" spans="1:2" ht="5.0999999999999996" customHeight="1">
      <c r="A48" s="76" t="s">
        <v>186</v>
      </c>
      <c r="B48" s="76">
        <v>144</v>
      </c>
    </row>
    <row r="49" spans="1:2" ht="5.0999999999999996" customHeight="1">
      <c r="A49" s="76" t="s">
        <v>185</v>
      </c>
      <c r="B49" s="76">
        <v>119</v>
      </c>
    </row>
    <row r="50" spans="1:2" ht="5.0999999999999996" customHeight="1">
      <c r="A50" s="76" t="s">
        <v>83</v>
      </c>
      <c r="B50" s="76">
        <v>109</v>
      </c>
    </row>
    <row r="51" spans="1:2" ht="5.0999999999999996" customHeight="1">
      <c r="A51" s="76" t="s">
        <v>191</v>
      </c>
      <c r="B51" s="76">
        <v>65</v>
      </c>
    </row>
    <row r="52" spans="1:2" ht="5.0999999999999996" customHeight="1">
      <c r="A52" s="76" t="s">
        <v>274</v>
      </c>
      <c r="B52" s="76">
        <v>0</v>
      </c>
    </row>
    <row r="53" spans="1:2" ht="5.0999999999999996" customHeight="1">
      <c r="A53" s="76" t="s">
        <v>90</v>
      </c>
      <c r="B53" s="77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5" t="s">
        <v>276</v>
      </c>
    </row>
    <row r="96" spans="1:1" ht="9.9499999999999993" customHeight="1">
      <c r="A96" s="145" t="s">
        <v>265</v>
      </c>
    </row>
    <row r="97" spans="1:1" ht="9.9499999999999993" customHeight="1">
      <c r="A97" s="145" t="s">
        <v>266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1" orientation="landscape" useFirstPageNumber="1" r:id="rId1"/>
  <headerFooter scaleWithDoc="0">
    <oddHeader>&amp;L&amp;G&amp;C&amp;G&amp;R&amp;G</oddHeader>
    <oddFooter>&amp;R&amp;"Montserrat,Normal"&amp;10 21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A446A-D086-4C68-9DF1-CD54B1FACBF1}">
  <dimension ref="A1:Q66"/>
  <sheetViews>
    <sheetView view="pageBreakPreview" topLeftCell="A15" zoomScale="60" zoomScaleNormal="100" workbookViewId="0">
      <selection activeCell="O17" sqref="O17"/>
    </sheetView>
  </sheetViews>
  <sheetFormatPr baseColWidth="10" defaultRowHeight="15"/>
  <cols>
    <col min="1" max="1" width="58.28515625" style="54" customWidth="1"/>
    <col min="2" max="2" width="1.7109375" style="54" customWidth="1"/>
    <col min="3" max="5" width="15.7109375" style="54" customWidth="1"/>
    <col min="6" max="6" width="17.85546875" style="54" customWidth="1"/>
    <col min="7" max="8" width="15.7109375" style="54" customWidth="1"/>
    <col min="9" max="9" width="1.7109375" style="54" customWidth="1"/>
    <col min="10" max="11" width="15.7109375" style="54" customWidth="1"/>
    <col min="12" max="12" width="16.7109375" style="54" customWidth="1"/>
    <col min="13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53</v>
      </c>
    </row>
    <row r="2" spans="1:17" ht="51" customHeight="1">
      <c r="A2" s="503" t="s">
        <v>452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</row>
    <row r="3" spans="1:17" ht="20.100000000000001" customHeight="1">
      <c r="A3" s="503" t="str">
        <f>UPPER(CONCATENATE("Septiembre 2023"))</f>
        <v>SEPTIEMBRE 2023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</row>
    <row r="4" spans="1:17">
      <c r="A4" s="55"/>
    </row>
    <row r="5" spans="1:17" ht="15" customHeight="1">
      <c r="A5" s="522" t="s">
        <v>568</v>
      </c>
      <c r="B5" s="517"/>
      <c r="C5" s="516" t="s">
        <v>269</v>
      </c>
      <c r="D5" s="516"/>
      <c r="E5" s="516"/>
      <c r="F5" s="516"/>
      <c r="G5" s="516"/>
      <c r="H5" s="516"/>
      <c r="I5" s="68"/>
      <c r="J5" s="516" t="s">
        <v>270</v>
      </c>
      <c r="K5" s="516"/>
      <c r="L5" s="516"/>
      <c r="M5" s="516"/>
      <c r="N5" s="516"/>
      <c r="O5" s="516"/>
      <c r="P5" s="526"/>
      <c r="Q5" s="522" t="s">
        <v>90</v>
      </c>
    </row>
    <row r="6" spans="1:17" ht="15" customHeight="1">
      <c r="A6" s="523"/>
      <c r="B6" s="517"/>
      <c r="C6" s="516" t="s">
        <v>278</v>
      </c>
      <c r="D6" s="516"/>
      <c r="E6" s="516" t="s">
        <v>279</v>
      </c>
      <c r="F6" s="516"/>
      <c r="G6" s="516" t="s">
        <v>193</v>
      </c>
      <c r="H6" s="516" t="s">
        <v>271</v>
      </c>
      <c r="I6" s="68"/>
      <c r="J6" s="516" t="s">
        <v>278</v>
      </c>
      <c r="K6" s="516"/>
      <c r="L6" s="516" t="s">
        <v>279</v>
      </c>
      <c r="M6" s="516"/>
      <c r="N6" s="516" t="s">
        <v>193</v>
      </c>
      <c r="O6" s="516" t="s">
        <v>271</v>
      </c>
      <c r="P6" s="526"/>
      <c r="Q6" s="523"/>
    </row>
    <row r="7" spans="1:17">
      <c r="A7" s="524"/>
      <c r="B7" s="517"/>
      <c r="C7" s="63" t="s">
        <v>272</v>
      </c>
      <c r="D7" s="63" t="s">
        <v>273</v>
      </c>
      <c r="E7" s="63" t="s">
        <v>272</v>
      </c>
      <c r="F7" s="63" t="s">
        <v>273</v>
      </c>
      <c r="G7" s="516"/>
      <c r="H7" s="516"/>
      <c r="I7" s="68"/>
      <c r="J7" s="63" t="s">
        <v>272</v>
      </c>
      <c r="K7" s="63" t="s">
        <v>273</v>
      </c>
      <c r="L7" s="63" t="s">
        <v>272</v>
      </c>
      <c r="M7" s="63" t="s">
        <v>273</v>
      </c>
      <c r="N7" s="516"/>
      <c r="O7" s="516"/>
      <c r="P7" s="526"/>
      <c r="Q7" s="524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2" t="s">
        <v>55</v>
      </c>
      <c r="B9" s="55"/>
      <c r="C9" s="149">
        <v>78</v>
      </c>
      <c r="D9" s="149">
        <v>9</v>
      </c>
      <c r="E9" s="149">
        <v>181</v>
      </c>
      <c r="F9" s="149">
        <v>10</v>
      </c>
      <c r="G9" s="61">
        <v>278</v>
      </c>
      <c r="H9" s="61">
        <v>88</v>
      </c>
      <c r="I9" s="147"/>
      <c r="J9" s="149">
        <v>7</v>
      </c>
      <c r="K9" s="149"/>
      <c r="L9" s="149">
        <v>29</v>
      </c>
      <c r="M9" s="149">
        <v>1</v>
      </c>
      <c r="N9" s="61">
        <v>37</v>
      </c>
      <c r="O9" s="61">
        <v>12</v>
      </c>
      <c r="P9" s="147"/>
      <c r="Q9" s="61">
        <v>315</v>
      </c>
    </row>
    <row r="10" spans="1:17" ht="15.75">
      <c r="A10" s="102" t="s">
        <v>56</v>
      </c>
      <c r="B10" s="55"/>
      <c r="C10" s="149">
        <v>219</v>
      </c>
      <c r="D10" s="149">
        <v>37</v>
      </c>
      <c r="E10" s="149">
        <v>509</v>
      </c>
      <c r="F10" s="149">
        <v>35</v>
      </c>
      <c r="G10" s="61">
        <v>800</v>
      </c>
      <c r="H10" s="61">
        <v>80</v>
      </c>
      <c r="I10" s="147"/>
      <c r="J10" s="149">
        <v>71</v>
      </c>
      <c r="K10" s="149">
        <v>10</v>
      </c>
      <c r="L10" s="149">
        <v>108</v>
      </c>
      <c r="M10" s="149">
        <v>6</v>
      </c>
      <c r="N10" s="61">
        <v>195</v>
      </c>
      <c r="O10" s="61">
        <v>20</v>
      </c>
      <c r="P10" s="147"/>
      <c r="Q10" s="61">
        <v>995</v>
      </c>
    </row>
    <row r="11" spans="1:17" ht="15.75">
      <c r="A11" s="102" t="s">
        <v>57</v>
      </c>
      <c r="B11" s="55"/>
      <c r="C11" s="149">
        <v>60</v>
      </c>
      <c r="D11" s="149">
        <v>4</v>
      </c>
      <c r="E11" s="149">
        <v>72</v>
      </c>
      <c r="F11" s="149">
        <v>5</v>
      </c>
      <c r="G11" s="61">
        <v>141</v>
      </c>
      <c r="H11" s="61">
        <v>88</v>
      </c>
      <c r="I11" s="147"/>
      <c r="J11" s="149">
        <v>4</v>
      </c>
      <c r="K11" s="149"/>
      <c r="L11" s="149">
        <v>16</v>
      </c>
      <c r="M11" s="149"/>
      <c r="N11" s="61">
        <v>20</v>
      </c>
      <c r="O11" s="61">
        <v>12</v>
      </c>
      <c r="P11" s="147"/>
      <c r="Q11" s="61">
        <v>161</v>
      </c>
    </row>
    <row r="12" spans="1:17" ht="15.75">
      <c r="A12" s="102" t="s">
        <v>58</v>
      </c>
      <c r="B12" s="55"/>
      <c r="C12" s="149">
        <v>30</v>
      </c>
      <c r="D12" s="149">
        <v>3</v>
      </c>
      <c r="E12" s="149">
        <v>191</v>
      </c>
      <c r="F12" s="149">
        <v>12</v>
      </c>
      <c r="G12" s="61">
        <v>236</v>
      </c>
      <c r="H12" s="61">
        <v>91</v>
      </c>
      <c r="I12" s="147"/>
      <c r="J12" s="149"/>
      <c r="K12" s="149"/>
      <c r="L12" s="149">
        <v>20</v>
      </c>
      <c r="M12" s="149">
        <v>2</v>
      </c>
      <c r="N12" s="61">
        <v>22</v>
      </c>
      <c r="O12" s="61">
        <v>9</v>
      </c>
      <c r="P12" s="147"/>
      <c r="Q12" s="61">
        <v>258</v>
      </c>
    </row>
    <row r="13" spans="1:17" ht="15.75">
      <c r="A13" s="102" t="s">
        <v>61</v>
      </c>
      <c r="B13" s="55"/>
      <c r="C13" s="149">
        <v>167</v>
      </c>
      <c r="D13" s="149">
        <v>7</v>
      </c>
      <c r="E13" s="149">
        <v>216</v>
      </c>
      <c r="F13" s="149"/>
      <c r="G13" s="61">
        <v>390</v>
      </c>
      <c r="H13" s="61">
        <v>95</v>
      </c>
      <c r="I13" s="147"/>
      <c r="J13" s="149">
        <v>5</v>
      </c>
      <c r="K13" s="149"/>
      <c r="L13" s="149">
        <v>16</v>
      </c>
      <c r="M13" s="149">
        <v>1</v>
      </c>
      <c r="N13" s="61">
        <v>22</v>
      </c>
      <c r="O13" s="61">
        <v>5</v>
      </c>
      <c r="P13" s="147"/>
      <c r="Q13" s="61">
        <v>412</v>
      </c>
    </row>
    <row r="14" spans="1:17" ht="15.75">
      <c r="A14" s="102" t="s">
        <v>62</v>
      </c>
      <c r="B14" s="55"/>
      <c r="C14" s="149">
        <v>727</v>
      </c>
      <c r="D14" s="149">
        <v>92</v>
      </c>
      <c r="E14" s="149">
        <v>809</v>
      </c>
      <c r="F14" s="149">
        <v>42</v>
      </c>
      <c r="G14" s="62">
        <v>1670</v>
      </c>
      <c r="H14" s="61">
        <v>97</v>
      </c>
      <c r="I14" s="147"/>
      <c r="J14" s="149">
        <v>9</v>
      </c>
      <c r="K14" s="149">
        <v>1</v>
      </c>
      <c r="L14" s="149">
        <v>43</v>
      </c>
      <c r="M14" s="149"/>
      <c r="N14" s="61">
        <v>53</v>
      </c>
      <c r="O14" s="61">
        <v>3</v>
      </c>
      <c r="P14" s="147"/>
      <c r="Q14" s="62">
        <v>1723</v>
      </c>
    </row>
    <row r="15" spans="1:17" ht="15.75">
      <c r="A15" s="102" t="s">
        <v>63</v>
      </c>
      <c r="B15" s="55"/>
      <c r="C15" s="149">
        <v>143</v>
      </c>
      <c r="D15" s="149">
        <v>23</v>
      </c>
      <c r="E15" s="149">
        <v>543</v>
      </c>
      <c r="F15" s="149">
        <v>126</v>
      </c>
      <c r="G15" s="61">
        <v>835</v>
      </c>
      <c r="H15" s="61">
        <v>87</v>
      </c>
      <c r="I15" s="147"/>
      <c r="J15" s="149">
        <v>14</v>
      </c>
      <c r="K15" s="149">
        <v>7</v>
      </c>
      <c r="L15" s="149">
        <v>78</v>
      </c>
      <c r="M15" s="149">
        <v>21</v>
      </c>
      <c r="N15" s="61">
        <v>120</v>
      </c>
      <c r="O15" s="61">
        <v>13</v>
      </c>
      <c r="P15" s="147"/>
      <c r="Q15" s="61">
        <v>955</v>
      </c>
    </row>
    <row r="16" spans="1:17" ht="15.75">
      <c r="A16" s="102" t="s">
        <v>59</v>
      </c>
      <c r="B16" s="55"/>
      <c r="C16" s="149">
        <v>109</v>
      </c>
      <c r="D16" s="149">
        <v>27</v>
      </c>
      <c r="E16" s="149">
        <v>263</v>
      </c>
      <c r="F16" s="149">
        <v>49</v>
      </c>
      <c r="G16" s="61">
        <v>448</v>
      </c>
      <c r="H16" s="61">
        <v>100</v>
      </c>
      <c r="I16" s="147"/>
      <c r="J16" s="149"/>
      <c r="K16" s="149"/>
      <c r="L16" s="149"/>
      <c r="M16" s="149"/>
      <c r="N16" s="61">
        <v>0</v>
      </c>
      <c r="O16" s="61">
        <v>0</v>
      </c>
      <c r="P16" s="147"/>
      <c r="Q16" s="61">
        <v>448</v>
      </c>
    </row>
    <row r="17" spans="1:17" ht="15.75">
      <c r="A17" s="102" t="s">
        <v>60</v>
      </c>
      <c r="B17" s="55"/>
      <c r="C17" s="149">
        <v>45</v>
      </c>
      <c r="D17" s="149">
        <v>1</v>
      </c>
      <c r="E17" s="149">
        <v>68</v>
      </c>
      <c r="F17" s="149">
        <v>6</v>
      </c>
      <c r="G17" s="61">
        <v>120</v>
      </c>
      <c r="H17" s="61">
        <v>79</v>
      </c>
      <c r="I17" s="147"/>
      <c r="J17" s="149">
        <v>17</v>
      </c>
      <c r="K17" s="149">
        <v>3</v>
      </c>
      <c r="L17" s="149">
        <v>11</v>
      </c>
      <c r="M17" s="149">
        <v>1</v>
      </c>
      <c r="N17" s="61">
        <v>32</v>
      </c>
      <c r="O17" s="61">
        <v>21</v>
      </c>
      <c r="P17" s="147"/>
      <c r="Q17" s="61">
        <v>152</v>
      </c>
    </row>
    <row r="18" spans="1:17" ht="15.75">
      <c r="A18" s="102" t="s">
        <v>64</v>
      </c>
      <c r="B18" s="55"/>
      <c r="C18" s="149">
        <v>276</v>
      </c>
      <c r="D18" s="149">
        <v>59</v>
      </c>
      <c r="E18" s="149">
        <v>122</v>
      </c>
      <c r="F18" s="149">
        <v>28</v>
      </c>
      <c r="G18" s="61">
        <v>485</v>
      </c>
      <c r="H18" s="61">
        <v>99</v>
      </c>
      <c r="I18" s="147"/>
      <c r="J18" s="149">
        <v>1</v>
      </c>
      <c r="K18" s="149"/>
      <c r="L18" s="149">
        <v>5</v>
      </c>
      <c r="M18" s="149"/>
      <c r="N18" s="61">
        <v>6</v>
      </c>
      <c r="O18" s="61">
        <v>1</v>
      </c>
      <c r="P18" s="147"/>
      <c r="Q18" s="61">
        <v>491</v>
      </c>
    </row>
    <row r="19" spans="1:17" ht="15.75">
      <c r="A19" s="102" t="s">
        <v>69</v>
      </c>
      <c r="B19" s="55"/>
      <c r="C19" s="149">
        <v>278</v>
      </c>
      <c r="D19" s="149">
        <v>25</v>
      </c>
      <c r="E19" s="149">
        <v>850</v>
      </c>
      <c r="F19" s="149">
        <v>109</v>
      </c>
      <c r="G19" s="62">
        <v>1262</v>
      </c>
      <c r="H19" s="61">
        <v>99</v>
      </c>
      <c r="I19" s="147"/>
      <c r="J19" s="149">
        <v>7</v>
      </c>
      <c r="K19" s="149"/>
      <c r="L19" s="149">
        <v>5</v>
      </c>
      <c r="M19" s="149"/>
      <c r="N19" s="61">
        <v>12</v>
      </c>
      <c r="O19" s="61">
        <v>1</v>
      </c>
      <c r="P19" s="147"/>
      <c r="Q19" s="62">
        <v>1274</v>
      </c>
    </row>
    <row r="20" spans="1:17" ht="15.75">
      <c r="A20" s="102" t="s">
        <v>65</v>
      </c>
      <c r="B20" s="55"/>
      <c r="C20" s="149">
        <v>229</v>
      </c>
      <c r="D20" s="149">
        <v>34</v>
      </c>
      <c r="E20" s="149">
        <v>631</v>
      </c>
      <c r="F20" s="149">
        <v>25</v>
      </c>
      <c r="G20" s="61">
        <v>919</v>
      </c>
      <c r="H20" s="61">
        <v>97</v>
      </c>
      <c r="I20" s="147"/>
      <c r="J20" s="149">
        <v>6</v>
      </c>
      <c r="K20" s="149">
        <v>1</v>
      </c>
      <c r="L20" s="149">
        <v>18</v>
      </c>
      <c r="M20" s="149"/>
      <c r="N20" s="61">
        <v>25</v>
      </c>
      <c r="O20" s="61">
        <v>3</v>
      </c>
      <c r="P20" s="147"/>
      <c r="Q20" s="61">
        <v>944</v>
      </c>
    </row>
    <row r="21" spans="1:17" ht="15.75">
      <c r="A21" s="102" t="s">
        <v>66</v>
      </c>
      <c r="B21" s="55"/>
      <c r="C21" s="149">
        <v>235</v>
      </c>
      <c r="D21" s="149">
        <v>24</v>
      </c>
      <c r="E21" s="149">
        <v>643</v>
      </c>
      <c r="F21" s="149">
        <v>52</v>
      </c>
      <c r="G21" s="61">
        <v>954</v>
      </c>
      <c r="H21" s="61">
        <v>93</v>
      </c>
      <c r="I21" s="147"/>
      <c r="J21" s="149">
        <v>39</v>
      </c>
      <c r="K21" s="149">
        <v>5</v>
      </c>
      <c r="L21" s="149">
        <v>28</v>
      </c>
      <c r="M21" s="149">
        <v>2</v>
      </c>
      <c r="N21" s="61">
        <v>74</v>
      </c>
      <c r="O21" s="61">
        <v>7</v>
      </c>
      <c r="P21" s="147"/>
      <c r="Q21" s="62">
        <v>1028</v>
      </c>
    </row>
    <row r="22" spans="1:17" ht="15.75">
      <c r="A22" s="102" t="s">
        <v>67</v>
      </c>
      <c r="B22" s="55"/>
      <c r="C22" s="149">
        <v>175</v>
      </c>
      <c r="D22" s="149">
        <v>21</v>
      </c>
      <c r="E22" s="149">
        <v>525</v>
      </c>
      <c r="F22" s="149">
        <v>62</v>
      </c>
      <c r="G22" s="61">
        <v>783</v>
      </c>
      <c r="H22" s="61">
        <v>95</v>
      </c>
      <c r="I22" s="147"/>
      <c r="J22" s="149">
        <v>11</v>
      </c>
      <c r="K22" s="149">
        <v>1</v>
      </c>
      <c r="L22" s="149">
        <v>27</v>
      </c>
      <c r="M22" s="149">
        <v>1</v>
      </c>
      <c r="N22" s="61">
        <v>40</v>
      </c>
      <c r="O22" s="61">
        <v>5</v>
      </c>
      <c r="P22" s="147"/>
      <c r="Q22" s="61">
        <v>823</v>
      </c>
    </row>
    <row r="23" spans="1:17" ht="15.75">
      <c r="A23" s="102" t="s">
        <v>68</v>
      </c>
      <c r="B23" s="55"/>
      <c r="C23" s="149">
        <v>277</v>
      </c>
      <c r="D23" s="149">
        <v>55</v>
      </c>
      <c r="E23" s="149">
        <v>585</v>
      </c>
      <c r="F23" s="149">
        <v>64</v>
      </c>
      <c r="G23" s="61">
        <v>981</v>
      </c>
      <c r="H23" s="61">
        <v>88</v>
      </c>
      <c r="I23" s="147"/>
      <c r="J23" s="149">
        <v>57</v>
      </c>
      <c r="K23" s="149">
        <v>7</v>
      </c>
      <c r="L23" s="149">
        <v>67</v>
      </c>
      <c r="M23" s="149">
        <v>8</v>
      </c>
      <c r="N23" s="61">
        <v>139</v>
      </c>
      <c r="O23" s="61">
        <v>12</v>
      </c>
      <c r="P23" s="147"/>
      <c r="Q23" s="62">
        <v>1120</v>
      </c>
    </row>
    <row r="24" spans="1:17" ht="15.75">
      <c r="A24" s="102" t="s">
        <v>70</v>
      </c>
      <c r="B24" s="55"/>
      <c r="C24" s="149">
        <v>292</v>
      </c>
      <c r="D24" s="149">
        <v>34</v>
      </c>
      <c r="E24" s="149">
        <v>364</v>
      </c>
      <c r="F24" s="149">
        <v>32</v>
      </c>
      <c r="G24" s="61">
        <v>722</v>
      </c>
      <c r="H24" s="61">
        <v>90</v>
      </c>
      <c r="I24" s="147"/>
      <c r="J24" s="149">
        <v>36</v>
      </c>
      <c r="K24" s="149">
        <v>2</v>
      </c>
      <c r="L24" s="149">
        <v>39</v>
      </c>
      <c r="M24" s="149">
        <v>3</v>
      </c>
      <c r="N24" s="61">
        <v>80</v>
      </c>
      <c r="O24" s="61">
        <v>10</v>
      </c>
      <c r="P24" s="147"/>
      <c r="Q24" s="61">
        <v>802</v>
      </c>
    </row>
    <row r="25" spans="1:17" ht="15.75">
      <c r="A25" s="102" t="s">
        <v>71</v>
      </c>
      <c r="B25" s="55"/>
      <c r="C25" s="149">
        <v>144</v>
      </c>
      <c r="D25" s="149">
        <v>5</v>
      </c>
      <c r="E25" s="149">
        <v>462</v>
      </c>
      <c r="F25" s="149">
        <v>46</v>
      </c>
      <c r="G25" s="61">
        <v>657</v>
      </c>
      <c r="H25" s="61">
        <v>94</v>
      </c>
      <c r="I25" s="147"/>
      <c r="J25" s="149">
        <v>12</v>
      </c>
      <c r="K25" s="149"/>
      <c r="L25" s="149">
        <v>31</v>
      </c>
      <c r="M25" s="149"/>
      <c r="N25" s="61">
        <v>43</v>
      </c>
      <c r="O25" s="61">
        <v>6</v>
      </c>
      <c r="P25" s="147"/>
      <c r="Q25" s="61">
        <v>700</v>
      </c>
    </row>
    <row r="26" spans="1:17" ht="15.75">
      <c r="A26" s="102" t="s">
        <v>72</v>
      </c>
      <c r="B26" s="55"/>
      <c r="C26" s="149">
        <v>58</v>
      </c>
      <c r="D26" s="149">
        <v>10</v>
      </c>
      <c r="E26" s="149">
        <v>63</v>
      </c>
      <c r="F26" s="149">
        <v>27</v>
      </c>
      <c r="G26" s="61">
        <v>158</v>
      </c>
      <c r="H26" s="61">
        <v>90</v>
      </c>
      <c r="I26" s="147"/>
      <c r="J26" s="149">
        <v>8</v>
      </c>
      <c r="K26" s="149"/>
      <c r="L26" s="149">
        <v>9</v>
      </c>
      <c r="M26" s="149"/>
      <c r="N26" s="61">
        <v>17</v>
      </c>
      <c r="O26" s="61">
        <v>10</v>
      </c>
      <c r="P26" s="147"/>
      <c r="Q26" s="61">
        <v>175</v>
      </c>
    </row>
    <row r="27" spans="1:17" ht="15.75">
      <c r="A27" s="102" t="s">
        <v>73</v>
      </c>
      <c r="B27" s="55"/>
      <c r="C27" s="149">
        <v>230</v>
      </c>
      <c r="D27" s="149">
        <v>30</v>
      </c>
      <c r="E27" s="149">
        <v>603</v>
      </c>
      <c r="F27" s="149">
        <v>79</v>
      </c>
      <c r="G27" s="61">
        <v>942</v>
      </c>
      <c r="H27" s="61">
        <v>90</v>
      </c>
      <c r="I27" s="147"/>
      <c r="J27" s="149">
        <v>33</v>
      </c>
      <c r="K27" s="149">
        <v>8</v>
      </c>
      <c r="L27" s="149">
        <v>61</v>
      </c>
      <c r="M27" s="149">
        <v>2</v>
      </c>
      <c r="N27" s="61">
        <v>104</v>
      </c>
      <c r="O27" s="61">
        <v>10</v>
      </c>
      <c r="P27" s="147"/>
      <c r="Q27" s="62">
        <v>1046</v>
      </c>
    </row>
    <row r="28" spans="1:17" ht="15.75">
      <c r="A28" s="102" t="s">
        <v>74</v>
      </c>
      <c r="B28" s="55"/>
      <c r="C28" s="149">
        <v>95</v>
      </c>
      <c r="D28" s="149">
        <v>6</v>
      </c>
      <c r="E28" s="149">
        <v>90</v>
      </c>
      <c r="F28" s="149">
        <v>3</v>
      </c>
      <c r="G28" s="61">
        <v>194</v>
      </c>
      <c r="H28" s="61">
        <v>98</v>
      </c>
      <c r="I28" s="147"/>
      <c r="J28" s="149">
        <v>1</v>
      </c>
      <c r="K28" s="149">
        <v>2</v>
      </c>
      <c r="L28" s="149"/>
      <c r="M28" s="149">
        <v>1</v>
      </c>
      <c r="N28" s="61">
        <v>4</v>
      </c>
      <c r="O28" s="61">
        <v>2</v>
      </c>
      <c r="P28" s="147"/>
      <c r="Q28" s="61">
        <v>198</v>
      </c>
    </row>
    <row r="29" spans="1:17" ht="15.75">
      <c r="A29" s="102" t="s">
        <v>75</v>
      </c>
      <c r="B29" s="55"/>
      <c r="C29" s="149">
        <v>523</v>
      </c>
      <c r="D29" s="149">
        <v>55</v>
      </c>
      <c r="E29" s="149">
        <v>726</v>
      </c>
      <c r="F29" s="149">
        <v>53</v>
      </c>
      <c r="G29" s="62">
        <v>1357</v>
      </c>
      <c r="H29" s="61">
        <v>96</v>
      </c>
      <c r="I29" s="147"/>
      <c r="J29" s="149">
        <v>19</v>
      </c>
      <c r="K29" s="149"/>
      <c r="L29" s="149">
        <v>28</v>
      </c>
      <c r="M29" s="149">
        <v>6</v>
      </c>
      <c r="N29" s="61">
        <v>53</v>
      </c>
      <c r="O29" s="61">
        <v>4</v>
      </c>
      <c r="P29" s="147"/>
      <c r="Q29" s="62">
        <v>1410</v>
      </c>
    </row>
    <row r="30" spans="1:17" ht="15.75">
      <c r="A30" s="102" t="s">
        <v>76</v>
      </c>
      <c r="B30" s="55"/>
      <c r="C30" s="149">
        <v>130</v>
      </c>
      <c r="D30" s="149">
        <v>27</v>
      </c>
      <c r="E30" s="149">
        <v>353</v>
      </c>
      <c r="F30" s="149">
        <v>46</v>
      </c>
      <c r="G30" s="61">
        <v>556</v>
      </c>
      <c r="H30" s="61">
        <v>97</v>
      </c>
      <c r="I30" s="147"/>
      <c r="J30" s="149">
        <v>4</v>
      </c>
      <c r="K30" s="149"/>
      <c r="L30" s="149">
        <v>16</v>
      </c>
      <c r="M30" s="149"/>
      <c r="N30" s="61">
        <v>20</v>
      </c>
      <c r="O30" s="61">
        <v>3</v>
      </c>
      <c r="P30" s="147"/>
      <c r="Q30" s="61">
        <v>576</v>
      </c>
    </row>
    <row r="31" spans="1:17" ht="15.75">
      <c r="A31" s="102" t="s">
        <v>77</v>
      </c>
      <c r="B31" s="55"/>
      <c r="C31" s="149">
        <v>178</v>
      </c>
      <c r="D31" s="149">
        <v>14</v>
      </c>
      <c r="E31" s="149">
        <v>123</v>
      </c>
      <c r="F31" s="149">
        <v>8</v>
      </c>
      <c r="G31" s="61">
        <v>323</v>
      </c>
      <c r="H31" s="61">
        <v>91</v>
      </c>
      <c r="I31" s="147"/>
      <c r="J31" s="149">
        <v>13</v>
      </c>
      <c r="K31" s="149">
        <v>3</v>
      </c>
      <c r="L31" s="149">
        <v>17</v>
      </c>
      <c r="M31" s="149"/>
      <c r="N31" s="61">
        <v>33</v>
      </c>
      <c r="O31" s="61">
        <v>9</v>
      </c>
      <c r="P31" s="147"/>
      <c r="Q31" s="61">
        <v>356</v>
      </c>
    </row>
    <row r="32" spans="1:17" ht="15.75">
      <c r="A32" s="102" t="s">
        <v>78</v>
      </c>
      <c r="B32" s="55"/>
      <c r="C32" s="149">
        <v>316</v>
      </c>
      <c r="D32" s="149">
        <v>58</v>
      </c>
      <c r="E32" s="149">
        <v>179</v>
      </c>
      <c r="F32" s="149">
        <v>30</v>
      </c>
      <c r="G32" s="61">
        <v>583</v>
      </c>
      <c r="H32" s="61">
        <v>96</v>
      </c>
      <c r="I32" s="147"/>
      <c r="J32" s="149">
        <v>1</v>
      </c>
      <c r="K32" s="149">
        <v>1</v>
      </c>
      <c r="L32" s="149">
        <v>24</v>
      </c>
      <c r="M32" s="149"/>
      <c r="N32" s="61">
        <v>26</v>
      </c>
      <c r="O32" s="61">
        <v>4</v>
      </c>
      <c r="P32" s="147"/>
      <c r="Q32" s="61">
        <v>609</v>
      </c>
    </row>
    <row r="33" spans="1:17" ht="15.75">
      <c r="A33" s="102" t="s">
        <v>79</v>
      </c>
      <c r="B33" s="55"/>
      <c r="C33" s="149">
        <v>156</v>
      </c>
      <c r="D33" s="149">
        <v>20</v>
      </c>
      <c r="E33" s="149">
        <v>362</v>
      </c>
      <c r="F33" s="149">
        <v>12</v>
      </c>
      <c r="G33" s="61">
        <v>550</v>
      </c>
      <c r="H33" s="61">
        <v>73</v>
      </c>
      <c r="I33" s="147"/>
      <c r="J33" s="149">
        <v>45</v>
      </c>
      <c r="K33" s="149">
        <v>1</v>
      </c>
      <c r="L33" s="149">
        <v>154</v>
      </c>
      <c r="M33" s="149">
        <v>8</v>
      </c>
      <c r="N33" s="61">
        <v>208</v>
      </c>
      <c r="O33" s="61">
        <v>27</v>
      </c>
      <c r="P33" s="147"/>
      <c r="Q33" s="61">
        <v>758</v>
      </c>
    </row>
    <row r="34" spans="1:17" ht="15.75">
      <c r="A34" s="102" t="s">
        <v>80</v>
      </c>
      <c r="B34" s="55"/>
      <c r="C34" s="149">
        <v>66</v>
      </c>
      <c r="D34" s="149"/>
      <c r="E34" s="149">
        <v>179</v>
      </c>
      <c r="F34" s="149">
        <v>11</v>
      </c>
      <c r="G34" s="61">
        <v>256</v>
      </c>
      <c r="H34" s="61">
        <v>98</v>
      </c>
      <c r="I34" s="147"/>
      <c r="J34" s="149">
        <v>3</v>
      </c>
      <c r="K34" s="149"/>
      <c r="L34" s="149"/>
      <c r="M34" s="149">
        <v>1</v>
      </c>
      <c r="N34" s="61">
        <v>4</v>
      </c>
      <c r="O34" s="61">
        <v>2</v>
      </c>
      <c r="P34" s="147"/>
      <c r="Q34" s="61">
        <v>260</v>
      </c>
    </row>
    <row r="35" spans="1:17" ht="15.75">
      <c r="A35" s="102" t="s">
        <v>81</v>
      </c>
      <c r="B35" s="55"/>
      <c r="C35" s="149">
        <v>59</v>
      </c>
      <c r="D35" s="149">
        <v>8</v>
      </c>
      <c r="E35" s="149">
        <v>201</v>
      </c>
      <c r="F35" s="149">
        <v>6</v>
      </c>
      <c r="G35" s="61">
        <v>274</v>
      </c>
      <c r="H35" s="61">
        <v>99</v>
      </c>
      <c r="I35" s="147"/>
      <c r="J35" s="149">
        <v>1</v>
      </c>
      <c r="K35" s="149"/>
      <c r="L35" s="149">
        <v>1</v>
      </c>
      <c r="M35" s="149"/>
      <c r="N35" s="61">
        <v>2</v>
      </c>
      <c r="O35" s="61">
        <v>1</v>
      </c>
      <c r="P35" s="147"/>
      <c r="Q35" s="61">
        <v>276</v>
      </c>
    </row>
    <row r="36" spans="1:17" ht="15.75">
      <c r="A36" s="102" t="s">
        <v>82</v>
      </c>
      <c r="B36" s="55"/>
      <c r="C36" s="149">
        <v>268</v>
      </c>
      <c r="D36" s="149">
        <v>24</v>
      </c>
      <c r="E36" s="149">
        <v>623</v>
      </c>
      <c r="F36" s="149">
        <v>31</v>
      </c>
      <c r="G36" s="61">
        <v>946</v>
      </c>
      <c r="H36" s="61">
        <v>90</v>
      </c>
      <c r="I36" s="147"/>
      <c r="J36" s="149">
        <v>48</v>
      </c>
      <c r="K36" s="149">
        <v>4</v>
      </c>
      <c r="L36" s="149">
        <v>47</v>
      </c>
      <c r="M36" s="149">
        <v>8</v>
      </c>
      <c r="N36" s="61">
        <v>107</v>
      </c>
      <c r="O36" s="61">
        <v>10</v>
      </c>
      <c r="P36" s="147"/>
      <c r="Q36" s="62">
        <v>1053</v>
      </c>
    </row>
    <row r="37" spans="1:17" ht="15.75">
      <c r="A37" s="102" t="s">
        <v>83</v>
      </c>
      <c r="B37" s="55"/>
      <c r="C37" s="149">
        <v>53</v>
      </c>
      <c r="D37" s="149">
        <v>21</v>
      </c>
      <c r="E37" s="149">
        <v>13</v>
      </c>
      <c r="F37" s="149">
        <v>4</v>
      </c>
      <c r="G37" s="61">
        <v>91</v>
      </c>
      <c r="H37" s="61">
        <v>83</v>
      </c>
      <c r="I37" s="147"/>
      <c r="J37" s="149">
        <v>8</v>
      </c>
      <c r="K37" s="149"/>
      <c r="L37" s="149">
        <v>10</v>
      </c>
      <c r="M37" s="149"/>
      <c r="N37" s="61">
        <v>18</v>
      </c>
      <c r="O37" s="61">
        <v>17</v>
      </c>
      <c r="P37" s="147"/>
      <c r="Q37" s="61">
        <v>109</v>
      </c>
    </row>
    <row r="38" spans="1:17" ht="15.75">
      <c r="A38" s="102" t="s">
        <v>84</v>
      </c>
      <c r="B38" s="55"/>
      <c r="C38" s="149">
        <v>393</v>
      </c>
      <c r="D38" s="149">
        <v>31</v>
      </c>
      <c r="E38" s="149">
        <v>494</v>
      </c>
      <c r="F38" s="149">
        <v>17</v>
      </c>
      <c r="G38" s="61">
        <v>935</v>
      </c>
      <c r="H38" s="61">
        <v>98</v>
      </c>
      <c r="I38" s="147"/>
      <c r="J38" s="149">
        <v>4</v>
      </c>
      <c r="K38" s="149">
        <v>2</v>
      </c>
      <c r="L38" s="149">
        <v>11</v>
      </c>
      <c r="M38" s="149">
        <v>1</v>
      </c>
      <c r="N38" s="61">
        <v>18</v>
      </c>
      <c r="O38" s="61">
        <v>2</v>
      </c>
      <c r="P38" s="147"/>
      <c r="Q38" s="61">
        <v>953</v>
      </c>
    </row>
    <row r="39" spans="1:17" ht="15.75">
      <c r="A39" s="102" t="s">
        <v>85</v>
      </c>
      <c r="B39" s="55"/>
      <c r="C39" s="149">
        <v>50</v>
      </c>
      <c r="D39" s="149">
        <v>5</v>
      </c>
      <c r="E39" s="149">
        <v>223</v>
      </c>
      <c r="F39" s="149">
        <v>6</v>
      </c>
      <c r="G39" s="61">
        <v>284</v>
      </c>
      <c r="H39" s="61">
        <v>88</v>
      </c>
      <c r="I39" s="147"/>
      <c r="J39" s="149">
        <v>9</v>
      </c>
      <c r="K39" s="149">
        <v>1</v>
      </c>
      <c r="L39" s="149">
        <v>28</v>
      </c>
      <c r="M39" s="149">
        <v>1</v>
      </c>
      <c r="N39" s="61">
        <v>39</v>
      </c>
      <c r="O39" s="61">
        <v>12</v>
      </c>
      <c r="P39" s="147"/>
      <c r="Q39" s="61">
        <v>323</v>
      </c>
    </row>
    <row r="40" spans="1:17" ht="15.75">
      <c r="A40" s="102" t="s">
        <v>86</v>
      </c>
      <c r="B40" s="55"/>
      <c r="C40" s="149">
        <v>116</v>
      </c>
      <c r="D40" s="149">
        <v>24</v>
      </c>
      <c r="E40" s="149">
        <v>217</v>
      </c>
      <c r="F40" s="149">
        <v>26</v>
      </c>
      <c r="G40" s="61">
        <v>383</v>
      </c>
      <c r="H40" s="61">
        <v>81</v>
      </c>
      <c r="I40" s="147"/>
      <c r="J40" s="149">
        <v>46</v>
      </c>
      <c r="K40" s="149">
        <v>10</v>
      </c>
      <c r="L40" s="149">
        <v>27</v>
      </c>
      <c r="M40" s="149">
        <v>7</v>
      </c>
      <c r="N40" s="61">
        <v>90</v>
      </c>
      <c r="O40" s="61">
        <v>19</v>
      </c>
      <c r="P40" s="147"/>
      <c r="Q40" s="61">
        <v>473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1" t="s">
        <v>193</v>
      </c>
      <c r="B42" s="55"/>
      <c r="C42" s="73">
        <v>6175</v>
      </c>
      <c r="D42" s="72">
        <v>793</v>
      </c>
      <c r="E42" s="73">
        <v>11483</v>
      </c>
      <c r="F42" s="73">
        <v>1062</v>
      </c>
      <c r="G42" s="73">
        <v>19513</v>
      </c>
      <c r="H42" s="72">
        <v>92</v>
      </c>
      <c r="I42" s="146"/>
      <c r="J42" s="72">
        <v>539</v>
      </c>
      <c r="K42" s="72">
        <v>69</v>
      </c>
      <c r="L42" s="72">
        <v>974</v>
      </c>
      <c r="M42" s="72">
        <v>81</v>
      </c>
      <c r="N42" s="73">
        <v>1663</v>
      </c>
      <c r="O42" s="72">
        <v>8</v>
      </c>
      <c r="P42" s="146"/>
      <c r="Q42" s="73">
        <v>21176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2" t="s">
        <v>366</v>
      </c>
      <c r="B44" s="55"/>
      <c r="C44" s="149">
        <v>10</v>
      </c>
      <c r="D44" s="149"/>
      <c r="E44" s="149">
        <v>31</v>
      </c>
      <c r="F44" s="149"/>
      <c r="G44" s="61">
        <v>41</v>
      </c>
      <c r="H44" s="61">
        <v>15</v>
      </c>
      <c r="I44" s="55"/>
      <c r="J44" s="149">
        <v>190</v>
      </c>
      <c r="K44" s="149"/>
      <c r="L44" s="149">
        <v>43</v>
      </c>
      <c r="M44" s="149"/>
      <c r="N44" s="61">
        <v>233</v>
      </c>
      <c r="O44" s="61">
        <v>85</v>
      </c>
      <c r="P44" s="55"/>
      <c r="Q44" s="61">
        <v>274</v>
      </c>
    </row>
    <row r="45" spans="1:17" ht="15.75">
      <c r="A45" s="102" t="s">
        <v>183</v>
      </c>
      <c r="B45" s="55"/>
      <c r="C45" s="149">
        <v>34</v>
      </c>
      <c r="D45" s="149"/>
      <c r="E45" s="149">
        <v>48</v>
      </c>
      <c r="F45" s="149"/>
      <c r="G45" s="61">
        <v>82</v>
      </c>
      <c r="H45" s="61">
        <v>38</v>
      </c>
      <c r="I45" s="55"/>
      <c r="J45" s="149">
        <v>71</v>
      </c>
      <c r="K45" s="149"/>
      <c r="L45" s="149">
        <v>65</v>
      </c>
      <c r="M45" s="149"/>
      <c r="N45" s="61">
        <v>136</v>
      </c>
      <c r="O45" s="61">
        <v>62</v>
      </c>
      <c r="P45" s="55"/>
      <c r="Q45" s="61">
        <v>218</v>
      </c>
    </row>
    <row r="46" spans="1:17" ht="15.75">
      <c r="A46" s="102" t="s">
        <v>184</v>
      </c>
      <c r="B46" s="55"/>
      <c r="C46" s="149">
        <v>9</v>
      </c>
      <c r="D46" s="149"/>
      <c r="E46" s="149">
        <v>25</v>
      </c>
      <c r="F46" s="149"/>
      <c r="G46" s="61">
        <v>34</v>
      </c>
      <c r="H46" s="61">
        <v>11</v>
      </c>
      <c r="I46" s="55"/>
      <c r="J46" s="149">
        <v>134</v>
      </c>
      <c r="K46" s="149"/>
      <c r="L46" s="149">
        <v>136</v>
      </c>
      <c r="M46" s="149"/>
      <c r="N46" s="61">
        <v>270</v>
      </c>
      <c r="O46" s="61">
        <v>89</v>
      </c>
      <c r="P46" s="55"/>
      <c r="Q46" s="61">
        <v>304</v>
      </c>
    </row>
    <row r="47" spans="1:17" ht="15.75">
      <c r="A47" s="102" t="s">
        <v>185</v>
      </c>
      <c r="B47" s="55"/>
      <c r="C47" s="149">
        <v>10</v>
      </c>
      <c r="D47" s="149"/>
      <c r="E47" s="149">
        <v>24</v>
      </c>
      <c r="F47" s="149"/>
      <c r="G47" s="61">
        <v>34</v>
      </c>
      <c r="H47" s="61">
        <v>29</v>
      </c>
      <c r="I47" s="55"/>
      <c r="J47" s="149">
        <v>25</v>
      </c>
      <c r="K47" s="149"/>
      <c r="L47" s="149">
        <v>60</v>
      </c>
      <c r="M47" s="149"/>
      <c r="N47" s="61">
        <v>85</v>
      </c>
      <c r="O47" s="61">
        <v>71</v>
      </c>
      <c r="P47" s="55"/>
      <c r="Q47" s="61">
        <v>119</v>
      </c>
    </row>
    <row r="48" spans="1:17" ht="15.75">
      <c r="A48" s="102" t="s">
        <v>186</v>
      </c>
      <c r="B48" s="55"/>
      <c r="C48" s="149">
        <v>4</v>
      </c>
      <c r="D48" s="149"/>
      <c r="E48" s="149">
        <v>17</v>
      </c>
      <c r="F48" s="149"/>
      <c r="G48" s="61">
        <v>21</v>
      </c>
      <c r="H48" s="61">
        <v>15</v>
      </c>
      <c r="I48" s="55"/>
      <c r="J48" s="149">
        <v>9</v>
      </c>
      <c r="K48" s="149"/>
      <c r="L48" s="149">
        <v>114</v>
      </c>
      <c r="M48" s="149"/>
      <c r="N48" s="61">
        <v>123</v>
      </c>
      <c r="O48" s="61">
        <v>85</v>
      </c>
      <c r="P48" s="55"/>
      <c r="Q48" s="61">
        <v>144</v>
      </c>
    </row>
    <row r="49" spans="1:17" ht="15.75">
      <c r="A49" s="102" t="s">
        <v>187</v>
      </c>
      <c r="B49" s="55"/>
      <c r="C49" s="149">
        <v>39</v>
      </c>
      <c r="D49" s="149"/>
      <c r="E49" s="149">
        <v>110</v>
      </c>
      <c r="F49" s="149"/>
      <c r="G49" s="61">
        <v>149</v>
      </c>
      <c r="H49" s="61">
        <v>11</v>
      </c>
      <c r="I49" s="55"/>
      <c r="J49" s="149">
        <v>366</v>
      </c>
      <c r="K49" s="149"/>
      <c r="L49" s="149">
        <v>805</v>
      </c>
      <c r="M49" s="149"/>
      <c r="N49" s="62">
        <v>1171</v>
      </c>
      <c r="O49" s="61">
        <v>89</v>
      </c>
      <c r="P49" s="55"/>
      <c r="Q49" s="62">
        <v>1320</v>
      </c>
    </row>
    <row r="50" spans="1:17" ht="15.75">
      <c r="A50" s="102" t="s">
        <v>188</v>
      </c>
      <c r="B50" s="55"/>
      <c r="C50" s="149">
        <v>14</v>
      </c>
      <c r="D50" s="149"/>
      <c r="E50" s="149">
        <v>49</v>
      </c>
      <c r="F50" s="149"/>
      <c r="G50" s="61">
        <v>63</v>
      </c>
      <c r="H50" s="61">
        <v>16</v>
      </c>
      <c r="I50" s="55"/>
      <c r="J50" s="149">
        <v>165</v>
      </c>
      <c r="K50" s="149"/>
      <c r="L50" s="149">
        <v>177</v>
      </c>
      <c r="M50" s="149"/>
      <c r="N50" s="61">
        <v>342</v>
      </c>
      <c r="O50" s="61">
        <v>84</v>
      </c>
      <c r="P50" s="55"/>
      <c r="Q50" s="61">
        <v>405</v>
      </c>
    </row>
    <row r="51" spans="1:17" ht="15.75">
      <c r="A51" s="102" t="s">
        <v>189</v>
      </c>
      <c r="B51" s="55"/>
      <c r="C51" s="149">
        <v>69</v>
      </c>
      <c r="D51" s="149"/>
      <c r="E51" s="149">
        <v>138</v>
      </c>
      <c r="F51" s="149"/>
      <c r="G51" s="61">
        <v>207</v>
      </c>
      <c r="H51" s="61">
        <v>40</v>
      </c>
      <c r="I51" s="55"/>
      <c r="J51" s="149">
        <v>166</v>
      </c>
      <c r="K51" s="149"/>
      <c r="L51" s="149">
        <v>150</v>
      </c>
      <c r="M51" s="149"/>
      <c r="N51" s="61">
        <v>316</v>
      </c>
      <c r="O51" s="61">
        <v>60</v>
      </c>
      <c r="P51" s="55"/>
      <c r="Q51" s="61">
        <v>523</v>
      </c>
    </row>
    <row r="52" spans="1:17" ht="15.75">
      <c r="A52" s="102" t="s">
        <v>190</v>
      </c>
      <c r="B52" s="55"/>
      <c r="C52" s="149">
        <v>19</v>
      </c>
      <c r="D52" s="149"/>
      <c r="E52" s="149">
        <v>48</v>
      </c>
      <c r="F52" s="149"/>
      <c r="G52" s="61">
        <v>67</v>
      </c>
      <c r="H52" s="61">
        <v>30</v>
      </c>
      <c r="I52" s="55"/>
      <c r="J52" s="149">
        <v>91</v>
      </c>
      <c r="K52" s="149"/>
      <c r="L52" s="149">
        <v>64</v>
      </c>
      <c r="M52" s="149"/>
      <c r="N52" s="61">
        <v>155</v>
      </c>
      <c r="O52" s="61">
        <v>70</v>
      </c>
      <c r="P52" s="55"/>
      <c r="Q52" s="61">
        <v>222</v>
      </c>
    </row>
    <row r="53" spans="1:17" ht="15.75">
      <c r="A53" s="102" t="s">
        <v>182</v>
      </c>
      <c r="B53" s="55"/>
      <c r="C53" s="149">
        <v>73</v>
      </c>
      <c r="D53" s="149"/>
      <c r="E53" s="149">
        <v>215</v>
      </c>
      <c r="F53" s="149"/>
      <c r="G53" s="61">
        <v>288</v>
      </c>
      <c r="H53" s="61">
        <v>43</v>
      </c>
      <c r="I53" s="55"/>
      <c r="J53" s="149">
        <v>154</v>
      </c>
      <c r="K53" s="149"/>
      <c r="L53" s="149">
        <v>227</v>
      </c>
      <c r="M53" s="149"/>
      <c r="N53" s="61">
        <v>381</v>
      </c>
      <c r="O53" s="61">
        <v>57</v>
      </c>
      <c r="P53" s="55"/>
      <c r="Q53" s="61">
        <v>669</v>
      </c>
    </row>
    <row r="54" spans="1:17" ht="15.75">
      <c r="A54" s="102" t="s">
        <v>180</v>
      </c>
      <c r="B54" s="55"/>
      <c r="C54" s="149"/>
      <c r="D54" s="149">
        <v>50</v>
      </c>
      <c r="E54" s="149"/>
      <c r="F54" s="149">
        <v>166</v>
      </c>
      <c r="G54" s="61">
        <v>216</v>
      </c>
      <c r="H54" s="61">
        <v>39</v>
      </c>
      <c r="I54" s="55"/>
      <c r="J54" s="149"/>
      <c r="K54" s="149">
        <v>198</v>
      </c>
      <c r="L54" s="149"/>
      <c r="M54" s="149">
        <v>142</v>
      </c>
      <c r="N54" s="61">
        <v>340</v>
      </c>
      <c r="O54" s="61">
        <v>61</v>
      </c>
      <c r="P54" s="55"/>
      <c r="Q54" s="61">
        <v>556</v>
      </c>
    </row>
    <row r="55" spans="1:17" ht="15.75">
      <c r="A55" s="102" t="s">
        <v>179</v>
      </c>
      <c r="B55" s="55"/>
      <c r="C55" s="149">
        <v>25</v>
      </c>
      <c r="D55" s="149"/>
      <c r="E55" s="149">
        <v>245</v>
      </c>
      <c r="F55" s="149"/>
      <c r="G55" s="61">
        <v>270</v>
      </c>
      <c r="H55" s="61">
        <v>33</v>
      </c>
      <c r="I55" s="55"/>
      <c r="J55" s="149">
        <v>133</v>
      </c>
      <c r="K55" s="149"/>
      <c r="L55" s="149">
        <v>421</v>
      </c>
      <c r="M55" s="149"/>
      <c r="N55" s="61">
        <v>554</v>
      </c>
      <c r="O55" s="61">
        <v>67</v>
      </c>
      <c r="P55" s="55"/>
      <c r="Q55" s="61">
        <v>824</v>
      </c>
    </row>
    <row r="56" spans="1:17" ht="15.75">
      <c r="A56" s="102" t="s">
        <v>181</v>
      </c>
      <c r="B56" s="55"/>
      <c r="C56" s="149">
        <v>22</v>
      </c>
      <c r="D56" s="149"/>
      <c r="E56" s="149">
        <v>256</v>
      </c>
      <c r="F56" s="149"/>
      <c r="G56" s="61">
        <v>278</v>
      </c>
      <c r="H56" s="61">
        <v>37</v>
      </c>
      <c r="I56" s="55"/>
      <c r="J56" s="149">
        <v>145</v>
      </c>
      <c r="K56" s="149"/>
      <c r="L56" s="149">
        <v>332</v>
      </c>
      <c r="M56" s="149"/>
      <c r="N56" s="61">
        <v>477</v>
      </c>
      <c r="O56" s="61">
        <v>63</v>
      </c>
      <c r="P56" s="55"/>
      <c r="Q56" s="61">
        <v>755</v>
      </c>
    </row>
    <row r="57" spans="1:17" ht="15.75">
      <c r="A57" s="102" t="s">
        <v>191</v>
      </c>
      <c r="B57" s="55"/>
      <c r="C57" s="149">
        <v>1</v>
      </c>
      <c r="D57" s="149"/>
      <c r="E57" s="149">
        <v>24</v>
      </c>
      <c r="F57" s="149"/>
      <c r="G57" s="61">
        <v>25</v>
      </c>
      <c r="H57" s="61">
        <v>38</v>
      </c>
      <c r="I57" s="55"/>
      <c r="J57" s="149">
        <v>17</v>
      </c>
      <c r="K57" s="149"/>
      <c r="L57" s="149">
        <v>23</v>
      </c>
      <c r="M57" s="149"/>
      <c r="N57" s="61">
        <v>40</v>
      </c>
      <c r="O57" s="61">
        <v>62</v>
      </c>
      <c r="P57" s="55"/>
      <c r="Q57" s="61">
        <v>65</v>
      </c>
    </row>
    <row r="58" spans="1:17" ht="8.1" customHeight="1">
      <c r="A58" s="139"/>
      <c r="B58" s="55"/>
      <c r="C58" s="151"/>
      <c r="D58" s="151"/>
      <c r="E58" s="151"/>
      <c r="F58" s="151"/>
      <c r="G58" s="158"/>
      <c r="H58" s="158"/>
      <c r="I58" s="55"/>
      <c r="J58" s="151"/>
      <c r="K58" s="151"/>
      <c r="L58" s="151"/>
      <c r="M58" s="151"/>
      <c r="N58" s="158"/>
      <c r="O58" s="158"/>
      <c r="P58" s="55"/>
      <c r="Q58" s="158"/>
    </row>
    <row r="59" spans="1:17" ht="15.75">
      <c r="A59" s="70" t="s">
        <v>193</v>
      </c>
      <c r="B59" s="55"/>
      <c r="C59" s="168">
        <v>329</v>
      </c>
      <c r="D59" s="168">
        <v>50</v>
      </c>
      <c r="E59" s="168">
        <v>1230</v>
      </c>
      <c r="F59" s="168">
        <v>166</v>
      </c>
      <c r="G59" s="168">
        <v>1775</v>
      </c>
      <c r="H59" s="168">
        <v>395</v>
      </c>
      <c r="I59" s="55"/>
      <c r="J59" s="168">
        <v>1666</v>
      </c>
      <c r="K59" s="169">
        <v>198</v>
      </c>
      <c r="L59" s="169">
        <v>2617</v>
      </c>
      <c r="M59" s="169">
        <v>142</v>
      </c>
      <c r="N59" s="169">
        <v>4623</v>
      </c>
      <c r="O59" s="170">
        <v>1005</v>
      </c>
      <c r="P59" s="55"/>
      <c r="Q59" s="155">
        <v>6398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1" t="s">
        <v>90</v>
      </c>
      <c r="B61" s="55"/>
      <c r="C61" s="73">
        <v>6504</v>
      </c>
      <c r="D61" s="72">
        <v>843</v>
      </c>
      <c r="E61" s="73">
        <v>12713</v>
      </c>
      <c r="F61" s="73">
        <v>1228</v>
      </c>
      <c r="G61" s="73">
        <v>21288</v>
      </c>
      <c r="H61" s="72">
        <v>77</v>
      </c>
      <c r="I61" s="146"/>
      <c r="J61" s="73">
        <v>2205</v>
      </c>
      <c r="K61" s="72">
        <v>267</v>
      </c>
      <c r="L61" s="73">
        <v>3591</v>
      </c>
      <c r="M61" s="72">
        <v>223</v>
      </c>
      <c r="N61" s="73">
        <v>6286</v>
      </c>
      <c r="O61" s="72">
        <v>23</v>
      </c>
      <c r="P61" s="146"/>
      <c r="Q61" s="73">
        <v>27574</v>
      </c>
    </row>
    <row r="62" spans="1:17">
      <c r="A62" s="55"/>
    </row>
    <row r="63" spans="1:17" ht="14.1" customHeight="1">
      <c r="A63" s="160" t="s">
        <v>276</v>
      </c>
    </row>
    <row r="64" spans="1:17" ht="14.1" customHeight="1">
      <c r="A64" s="160" t="s">
        <v>265</v>
      </c>
    </row>
    <row r="65" spans="1:1" ht="14.1" customHeight="1">
      <c r="A65" s="160" t="s">
        <v>266</v>
      </c>
    </row>
    <row r="66" spans="1:1" ht="14.1" customHeight="1">
      <c r="A66" s="160"/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9" firstPageNumber="22" orientation="landscape" useFirstPageNumber="1" r:id="rId1"/>
  <headerFooter scaleWithDoc="0">
    <oddHeader>&amp;L&amp;G&amp;C&amp;G&amp;R&amp;G</oddHeader>
    <oddFooter>&amp;R&amp;"Montserrat,Normal"&amp;10 22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A45AD-824C-478E-AA22-62CAAAE73E2E}">
  <dimension ref="A1:M38"/>
  <sheetViews>
    <sheetView view="pageBreakPreview" topLeftCell="A2" zoomScale="85" zoomScaleNormal="100" zoomScaleSheetLayoutView="85" workbookViewId="0">
      <selection activeCell="S22" sqref="S22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s="74" customFormat="1" ht="39.950000000000003" customHeight="1">
      <c r="A2" s="541" t="s">
        <v>453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</row>
    <row r="3" spans="1:13" s="74" customFormat="1" ht="24.95" customHeight="1">
      <c r="A3" s="541" t="str">
        <f>UPPER(CONCATENATE("Septiembre 2023"))</f>
        <v>SEPTIEMBRE 2023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</row>
    <row r="4" spans="1:13">
      <c r="A4" s="55"/>
    </row>
    <row r="5" spans="1:13">
      <c r="A5" s="76" t="s">
        <v>369</v>
      </c>
      <c r="B5" s="76" t="s">
        <v>90</v>
      </c>
    </row>
    <row r="6" spans="1:13" ht="16.5">
      <c r="A6" s="76" t="s">
        <v>282</v>
      </c>
      <c r="B6" s="77">
        <v>7347</v>
      </c>
    </row>
    <row r="7" spans="1:13" ht="24.75">
      <c r="A7" s="76" t="s">
        <v>284</v>
      </c>
      <c r="B7" s="77">
        <v>13941</v>
      </c>
    </row>
    <row r="8" spans="1:13" ht="16.5">
      <c r="A8" s="76" t="s">
        <v>283</v>
      </c>
      <c r="B8" s="77">
        <v>2472</v>
      </c>
    </row>
    <row r="9" spans="1:13" ht="24.75">
      <c r="A9" s="76" t="s">
        <v>285</v>
      </c>
      <c r="B9" s="77">
        <v>3814</v>
      </c>
    </row>
    <row r="10" spans="1:13">
      <c r="A10" s="76" t="s">
        <v>90</v>
      </c>
      <c r="B10" s="77"/>
    </row>
    <row r="11" spans="1:13">
      <c r="A11" s="55"/>
    </row>
    <row r="31" spans="7:8" ht="19.5">
      <c r="G31" s="98" t="s">
        <v>267</v>
      </c>
      <c r="H31" s="99">
        <v>27574</v>
      </c>
    </row>
    <row r="36" spans="1:1" ht="12" customHeight="1">
      <c r="A36" s="145" t="s">
        <v>276</v>
      </c>
    </row>
    <row r="37" spans="1:1" ht="12" customHeight="1">
      <c r="A37" s="145" t="s">
        <v>265</v>
      </c>
    </row>
    <row r="38" spans="1:1" ht="12" customHeight="1">
      <c r="A38" s="145" t="s">
        <v>266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3" firstPageNumber="23" orientation="landscape" useFirstPageNumber="1" r:id="rId1"/>
  <headerFooter scaleWithDoc="0">
    <oddHeader>&amp;L&amp;G&amp;C&amp;G&amp;R&amp;G</oddHeader>
    <oddFooter>&amp;R&amp;"Montserrat,Normal"&amp;10 23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83C79-65E7-4058-8208-DC3E908E2C16}">
  <sheetPr>
    <tabColor theme="0" tint="-0.14999847407452621"/>
    <pageSetUpPr fitToPage="1"/>
  </sheetPr>
  <dimension ref="A1:EJ65"/>
  <sheetViews>
    <sheetView view="pageBreakPreview" topLeftCell="A7" zoomScale="40" zoomScaleNormal="50" zoomScaleSheetLayoutView="40" workbookViewId="0">
      <selection activeCell="U35" sqref="U35"/>
    </sheetView>
  </sheetViews>
  <sheetFormatPr baseColWidth="10" defaultColWidth="11.42578125" defaultRowHeight="15"/>
  <cols>
    <col min="1" max="1" width="86" style="275" customWidth="1"/>
    <col min="2" max="2" width="1.7109375" style="275" customWidth="1"/>
    <col min="3" max="11" width="25.7109375" style="275" customWidth="1"/>
    <col min="12" max="12" width="1.7109375" style="275" customWidth="1"/>
    <col min="13" max="13" width="25.7109375" style="275" customWidth="1"/>
    <col min="14" max="14" width="11.42578125" style="275" customWidth="1"/>
    <col min="15" max="16384" width="11.42578125" style="275"/>
  </cols>
  <sheetData>
    <row r="1" spans="1:13" ht="33" customHeight="1">
      <c r="A1" s="274" t="s">
        <v>53</v>
      </c>
    </row>
    <row r="2" spans="1:13" ht="59.25" customHeight="1">
      <c r="A2" s="542" t="s">
        <v>569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</row>
    <row r="3" spans="1:13" ht="35.25" customHeight="1">
      <c r="A3" s="542" t="s">
        <v>88</v>
      </c>
      <c r="B3" s="542"/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2"/>
    </row>
    <row r="4" spans="1:13" ht="30.75" hidden="1" customHeight="1">
      <c r="A4" s="276"/>
      <c r="B4" s="276"/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</row>
    <row r="5" spans="1:13" ht="30.75" customHeight="1">
      <c r="A5" s="276"/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</row>
    <row r="6" spans="1:13" ht="30.75" customHeight="1">
      <c r="A6" s="543" t="s">
        <v>280</v>
      </c>
      <c r="B6" s="545"/>
      <c r="C6" s="546" t="s">
        <v>570</v>
      </c>
      <c r="D6" s="546"/>
      <c r="E6" s="546"/>
      <c r="F6" s="546"/>
      <c r="G6" s="546"/>
      <c r="H6" s="546"/>
      <c r="I6" s="546"/>
      <c r="J6" s="546"/>
      <c r="K6" s="546"/>
      <c r="L6" s="277"/>
      <c r="M6" s="547" t="s">
        <v>90</v>
      </c>
    </row>
    <row r="7" spans="1:13" ht="131.25" customHeight="1">
      <c r="A7" s="544"/>
      <c r="B7" s="545"/>
      <c r="C7" s="302" t="s">
        <v>571</v>
      </c>
      <c r="D7" s="302" t="s">
        <v>572</v>
      </c>
      <c r="E7" s="302" t="s">
        <v>573</v>
      </c>
      <c r="F7" s="302" t="s">
        <v>574</v>
      </c>
      <c r="G7" s="302" t="s">
        <v>575</v>
      </c>
      <c r="H7" s="302" t="s">
        <v>576</v>
      </c>
      <c r="I7" s="302" t="s">
        <v>577</v>
      </c>
      <c r="J7" s="302" t="s">
        <v>578</v>
      </c>
      <c r="K7" s="302" t="s">
        <v>579</v>
      </c>
      <c r="L7" s="277"/>
      <c r="M7" s="547"/>
    </row>
    <row r="8" spans="1:13" ht="8.1" customHeight="1">
      <c r="A8" s="277"/>
      <c r="B8" s="278"/>
      <c r="C8" s="278"/>
      <c r="D8" s="278"/>
      <c r="E8" s="278"/>
      <c r="F8" s="277"/>
      <c r="L8" s="278"/>
      <c r="M8" s="278"/>
    </row>
    <row r="9" spans="1:13" ht="23.25" customHeight="1">
      <c r="A9" s="279" t="s">
        <v>55</v>
      </c>
      <c r="B9" s="280"/>
      <c r="C9" s="281">
        <v>0</v>
      </c>
      <c r="D9" s="281">
        <v>0</v>
      </c>
      <c r="E9" s="281">
        <v>1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2">
        <v>0</v>
      </c>
      <c r="M9" s="283">
        <v>1</v>
      </c>
    </row>
    <row r="10" spans="1:13" ht="23.25" customHeight="1">
      <c r="A10" s="279" t="s">
        <v>56</v>
      </c>
      <c r="B10" s="280"/>
      <c r="C10" s="281">
        <v>0</v>
      </c>
      <c r="D10" s="281">
        <v>0</v>
      </c>
      <c r="E10" s="281">
        <v>0</v>
      </c>
      <c r="F10" s="281">
        <v>0</v>
      </c>
      <c r="G10" s="281">
        <v>0</v>
      </c>
      <c r="H10" s="281">
        <v>0</v>
      </c>
      <c r="I10" s="281">
        <v>0</v>
      </c>
      <c r="J10" s="281">
        <v>0</v>
      </c>
      <c r="K10" s="281">
        <v>0</v>
      </c>
      <c r="L10" s="284"/>
      <c r="M10" s="283">
        <v>0</v>
      </c>
    </row>
    <row r="11" spans="1:13" ht="23.25" customHeight="1">
      <c r="A11" s="279" t="s">
        <v>57</v>
      </c>
      <c r="B11" s="280"/>
      <c r="C11" s="281">
        <v>0</v>
      </c>
      <c r="D11" s="281">
        <v>0</v>
      </c>
      <c r="E11" s="281">
        <v>0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4"/>
      <c r="M11" s="283">
        <v>0</v>
      </c>
    </row>
    <row r="12" spans="1:13" ht="23.25" customHeight="1">
      <c r="A12" s="279" t="s">
        <v>58</v>
      </c>
      <c r="B12" s="280"/>
      <c r="C12" s="281">
        <v>0</v>
      </c>
      <c r="D12" s="281">
        <v>0</v>
      </c>
      <c r="E12" s="281">
        <v>0</v>
      </c>
      <c r="F12" s="281">
        <v>0</v>
      </c>
      <c r="G12" s="281">
        <v>0</v>
      </c>
      <c r="H12" s="281">
        <v>0</v>
      </c>
      <c r="I12" s="281">
        <v>0</v>
      </c>
      <c r="J12" s="281">
        <v>0</v>
      </c>
      <c r="K12" s="281">
        <v>0</v>
      </c>
      <c r="L12" s="284"/>
      <c r="M12" s="283">
        <v>0</v>
      </c>
    </row>
    <row r="13" spans="1:13" ht="23.25" customHeight="1">
      <c r="A13" s="279" t="s">
        <v>61</v>
      </c>
      <c r="B13" s="280"/>
      <c r="C13" s="281">
        <v>3</v>
      </c>
      <c r="D13" s="281">
        <v>3</v>
      </c>
      <c r="E13" s="281">
        <v>4</v>
      </c>
      <c r="F13" s="281">
        <v>4</v>
      </c>
      <c r="G13" s="281">
        <v>1</v>
      </c>
      <c r="H13" s="281">
        <v>1</v>
      </c>
      <c r="I13" s="281">
        <v>0</v>
      </c>
      <c r="J13" s="281">
        <v>0</v>
      </c>
      <c r="K13" s="281">
        <v>0</v>
      </c>
      <c r="L13" s="284"/>
      <c r="M13" s="283">
        <v>16</v>
      </c>
    </row>
    <row r="14" spans="1:13" ht="23.25" customHeight="1">
      <c r="A14" s="279" t="s">
        <v>62</v>
      </c>
      <c r="B14" s="280"/>
      <c r="C14" s="281">
        <v>0</v>
      </c>
      <c r="D14" s="281">
        <v>9</v>
      </c>
      <c r="E14" s="281">
        <v>2</v>
      </c>
      <c r="F14" s="281">
        <v>2</v>
      </c>
      <c r="G14" s="281">
        <v>1</v>
      </c>
      <c r="H14" s="281">
        <v>0</v>
      </c>
      <c r="I14" s="281">
        <v>0</v>
      </c>
      <c r="J14" s="281">
        <v>0</v>
      </c>
      <c r="K14" s="281">
        <v>0</v>
      </c>
      <c r="L14" s="284"/>
      <c r="M14" s="283">
        <v>14</v>
      </c>
    </row>
    <row r="15" spans="1:13" ht="23.25" customHeight="1">
      <c r="A15" s="279" t="s">
        <v>63</v>
      </c>
      <c r="B15" s="280"/>
      <c r="C15" s="281">
        <v>6</v>
      </c>
      <c r="D15" s="281">
        <v>8</v>
      </c>
      <c r="E15" s="281">
        <v>6</v>
      </c>
      <c r="F15" s="281">
        <v>7</v>
      </c>
      <c r="G15" s="281">
        <v>3</v>
      </c>
      <c r="H15" s="281">
        <v>2</v>
      </c>
      <c r="I15" s="281">
        <v>0</v>
      </c>
      <c r="J15" s="281">
        <v>0</v>
      </c>
      <c r="K15" s="281">
        <v>0</v>
      </c>
      <c r="L15" s="284"/>
      <c r="M15" s="283">
        <v>32</v>
      </c>
    </row>
    <row r="16" spans="1:13" ht="23.25" customHeight="1">
      <c r="A16" s="279" t="s">
        <v>59</v>
      </c>
      <c r="B16" s="280"/>
      <c r="C16" s="281">
        <v>0</v>
      </c>
      <c r="D16" s="281">
        <v>0</v>
      </c>
      <c r="E16" s="281">
        <v>0</v>
      </c>
      <c r="F16" s="281">
        <v>0</v>
      </c>
      <c r="G16" s="281">
        <v>0</v>
      </c>
      <c r="H16" s="281">
        <v>0</v>
      </c>
      <c r="I16" s="281">
        <v>0</v>
      </c>
      <c r="J16" s="281">
        <v>0</v>
      </c>
      <c r="K16" s="281">
        <v>0</v>
      </c>
      <c r="L16" s="284"/>
      <c r="M16" s="283">
        <v>0</v>
      </c>
    </row>
    <row r="17" spans="1:13" ht="23.25" customHeight="1">
      <c r="A17" s="279" t="s">
        <v>60</v>
      </c>
      <c r="B17" s="280"/>
      <c r="C17" s="281">
        <v>0</v>
      </c>
      <c r="D17" s="281">
        <v>0</v>
      </c>
      <c r="E17" s="281">
        <v>0</v>
      </c>
      <c r="F17" s="281">
        <v>0</v>
      </c>
      <c r="G17" s="281">
        <v>0</v>
      </c>
      <c r="H17" s="281">
        <v>0</v>
      </c>
      <c r="I17" s="281">
        <v>0</v>
      </c>
      <c r="J17" s="281">
        <v>0</v>
      </c>
      <c r="K17" s="281">
        <v>0</v>
      </c>
      <c r="L17" s="284"/>
      <c r="M17" s="283">
        <v>0</v>
      </c>
    </row>
    <row r="18" spans="1:13" ht="23.25" customHeight="1">
      <c r="A18" s="279" t="s">
        <v>64</v>
      </c>
      <c r="B18" s="280"/>
      <c r="C18" s="281">
        <v>1</v>
      </c>
      <c r="D18" s="281">
        <v>3</v>
      </c>
      <c r="E18" s="281">
        <v>1</v>
      </c>
      <c r="F18" s="281">
        <v>2</v>
      </c>
      <c r="G18" s="281">
        <v>0</v>
      </c>
      <c r="H18" s="281">
        <v>0</v>
      </c>
      <c r="I18" s="281">
        <v>0</v>
      </c>
      <c r="J18" s="281">
        <v>0</v>
      </c>
      <c r="K18" s="281">
        <v>0</v>
      </c>
      <c r="L18" s="284"/>
      <c r="M18" s="283">
        <v>7</v>
      </c>
    </row>
    <row r="19" spans="1:13" ht="23.25" customHeight="1">
      <c r="A19" s="279" t="s">
        <v>69</v>
      </c>
      <c r="B19" s="280"/>
      <c r="C19" s="281">
        <v>6</v>
      </c>
      <c r="D19" s="281">
        <v>16</v>
      </c>
      <c r="E19" s="281">
        <v>3</v>
      </c>
      <c r="F19" s="281">
        <v>3</v>
      </c>
      <c r="G19" s="281">
        <v>0</v>
      </c>
      <c r="H19" s="281">
        <v>1</v>
      </c>
      <c r="I19" s="281">
        <v>0</v>
      </c>
      <c r="J19" s="281">
        <v>0</v>
      </c>
      <c r="K19" s="281">
        <v>0</v>
      </c>
      <c r="L19" s="284"/>
      <c r="M19" s="283">
        <v>29</v>
      </c>
    </row>
    <row r="20" spans="1:13" ht="23.25" customHeight="1">
      <c r="A20" s="279" t="s">
        <v>65</v>
      </c>
      <c r="B20" s="280"/>
      <c r="C20" s="281">
        <v>2</v>
      </c>
      <c r="D20" s="281">
        <v>2</v>
      </c>
      <c r="E20" s="281">
        <v>3</v>
      </c>
      <c r="F20" s="281">
        <v>2</v>
      </c>
      <c r="G20" s="281">
        <v>0</v>
      </c>
      <c r="H20" s="281">
        <v>0</v>
      </c>
      <c r="I20" s="281">
        <v>0</v>
      </c>
      <c r="J20" s="281">
        <v>0</v>
      </c>
      <c r="K20" s="281">
        <v>0</v>
      </c>
      <c r="L20" s="284"/>
      <c r="M20" s="283">
        <v>9</v>
      </c>
    </row>
    <row r="21" spans="1:13" ht="23.25" customHeight="1">
      <c r="A21" s="279" t="s">
        <v>66</v>
      </c>
      <c r="B21" s="280"/>
      <c r="C21" s="281">
        <v>2</v>
      </c>
      <c r="D21" s="281">
        <v>5</v>
      </c>
      <c r="E21" s="281">
        <v>4</v>
      </c>
      <c r="F21" s="281">
        <v>1</v>
      </c>
      <c r="G21" s="281">
        <v>0</v>
      </c>
      <c r="H21" s="281">
        <v>0</v>
      </c>
      <c r="I21" s="281">
        <v>0</v>
      </c>
      <c r="J21" s="281">
        <v>0</v>
      </c>
      <c r="K21" s="281">
        <v>0</v>
      </c>
      <c r="L21" s="284"/>
      <c r="M21" s="283">
        <v>12</v>
      </c>
    </row>
    <row r="22" spans="1:13" ht="23.25" customHeight="1">
      <c r="A22" s="279" t="s">
        <v>67</v>
      </c>
      <c r="B22" s="280"/>
      <c r="C22" s="281">
        <v>3</v>
      </c>
      <c r="D22" s="281">
        <v>2</v>
      </c>
      <c r="E22" s="281">
        <v>2</v>
      </c>
      <c r="F22" s="281">
        <v>1</v>
      </c>
      <c r="G22" s="281">
        <v>1</v>
      </c>
      <c r="H22" s="281">
        <v>0</v>
      </c>
      <c r="I22" s="281">
        <v>0</v>
      </c>
      <c r="J22" s="281">
        <v>0</v>
      </c>
      <c r="K22" s="281">
        <v>0</v>
      </c>
      <c r="L22" s="284"/>
      <c r="M22" s="283">
        <v>9</v>
      </c>
    </row>
    <row r="23" spans="1:13" ht="23.25" customHeight="1">
      <c r="A23" s="279" t="s">
        <v>68</v>
      </c>
      <c r="B23" s="280"/>
      <c r="C23" s="281">
        <v>4</v>
      </c>
      <c r="D23" s="281">
        <v>9</v>
      </c>
      <c r="E23" s="281">
        <v>2</v>
      </c>
      <c r="F23" s="281">
        <v>5</v>
      </c>
      <c r="G23" s="281">
        <v>1</v>
      </c>
      <c r="H23" s="281">
        <v>0</v>
      </c>
      <c r="I23" s="281">
        <v>0</v>
      </c>
      <c r="J23" s="281">
        <v>0</v>
      </c>
      <c r="K23" s="281">
        <v>0</v>
      </c>
      <c r="L23" s="284"/>
      <c r="M23" s="283">
        <v>21</v>
      </c>
    </row>
    <row r="24" spans="1:13" ht="23.25" customHeight="1">
      <c r="A24" s="279" t="s">
        <v>70</v>
      </c>
      <c r="B24" s="280"/>
      <c r="C24" s="281">
        <v>4</v>
      </c>
      <c r="D24" s="281">
        <v>10</v>
      </c>
      <c r="E24" s="281">
        <v>3</v>
      </c>
      <c r="F24" s="281">
        <v>0</v>
      </c>
      <c r="G24" s="281">
        <v>0</v>
      </c>
      <c r="H24" s="281">
        <v>0</v>
      </c>
      <c r="I24" s="281">
        <v>0</v>
      </c>
      <c r="J24" s="281">
        <v>0</v>
      </c>
      <c r="K24" s="281">
        <v>0</v>
      </c>
      <c r="L24" s="284"/>
      <c r="M24" s="283">
        <v>17</v>
      </c>
    </row>
    <row r="25" spans="1:13" ht="23.25" customHeight="1">
      <c r="A25" s="279" t="s">
        <v>71</v>
      </c>
      <c r="B25" s="280"/>
      <c r="C25" s="281">
        <v>3</v>
      </c>
      <c r="D25" s="281">
        <v>4</v>
      </c>
      <c r="E25" s="281">
        <v>3</v>
      </c>
      <c r="F25" s="281">
        <v>0</v>
      </c>
      <c r="G25" s="281">
        <v>1</v>
      </c>
      <c r="H25" s="281">
        <v>0</v>
      </c>
      <c r="I25" s="281">
        <v>0</v>
      </c>
      <c r="J25" s="281">
        <v>0</v>
      </c>
      <c r="K25" s="281">
        <v>0</v>
      </c>
      <c r="L25" s="284"/>
      <c r="M25" s="283">
        <v>11</v>
      </c>
    </row>
    <row r="26" spans="1:13" ht="23.25" customHeight="1">
      <c r="A26" s="279" t="s">
        <v>72</v>
      </c>
      <c r="B26" s="280"/>
      <c r="C26" s="281">
        <v>0</v>
      </c>
      <c r="D26" s="281">
        <v>1</v>
      </c>
      <c r="E26" s="281">
        <v>4</v>
      </c>
      <c r="F26" s="281">
        <v>2</v>
      </c>
      <c r="G26" s="281">
        <v>0</v>
      </c>
      <c r="H26" s="281">
        <v>0</v>
      </c>
      <c r="I26" s="281">
        <v>0</v>
      </c>
      <c r="J26" s="281">
        <v>0</v>
      </c>
      <c r="K26" s="281">
        <v>0</v>
      </c>
      <c r="L26" s="284"/>
      <c r="M26" s="283">
        <v>7</v>
      </c>
    </row>
    <row r="27" spans="1:13" ht="23.25" customHeight="1">
      <c r="A27" s="279" t="s">
        <v>73</v>
      </c>
      <c r="B27" s="280"/>
      <c r="C27" s="281">
        <v>3</v>
      </c>
      <c r="D27" s="281">
        <v>2</v>
      </c>
      <c r="E27" s="281">
        <v>2</v>
      </c>
      <c r="F27" s="281">
        <v>0</v>
      </c>
      <c r="G27" s="281">
        <v>0</v>
      </c>
      <c r="H27" s="281">
        <v>0</v>
      </c>
      <c r="I27" s="281">
        <v>0</v>
      </c>
      <c r="J27" s="281">
        <v>0</v>
      </c>
      <c r="K27" s="281">
        <v>0</v>
      </c>
      <c r="L27" s="284"/>
      <c r="M27" s="283">
        <v>7</v>
      </c>
    </row>
    <row r="28" spans="1:13" ht="23.25" customHeight="1">
      <c r="A28" s="279" t="s">
        <v>74</v>
      </c>
      <c r="B28" s="280"/>
      <c r="C28" s="281">
        <v>2</v>
      </c>
      <c r="D28" s="281">
        <v>2</v>
      </c>
      <c r="E28" s="281">
        <v>3</v>
      </c>
      <c r="F28" s="281">
        <v>1</v>
      </c>
      <c r="G28" s="281">
        <v>0</v>
      </c>
      <c r="H28" s="281">
        <v>0</v>
      </c>
      <c r="I28" s="281">
        <v>0</v>
      </c>
      <c r="J28" s="281">
        <v>0</v>
      </c>
      <c r="K28" s="281">
        <v>0</v>
      </c>
      <c r="L28" s="284"/>
      <c r="M28" s="283">
        <v>8</v>
      </c>
    </row>
    <row r="29" spans="1:13" ht="23.25" customHeight="1">
      <c r="A29" s="279" t="s">
        <v>75</v>
      </c>
      <c r="B29" s="280"/>
      <c r="C29" s="281">
        <v>3</v>
      </c>
      <c r="D29" s="281">
        <v>7</v>
      </c>
      <c r="E29" s="281">
        <v>1</v>
      </c>
      <c r="F29" s="281">
        <v>2</v>
      </c>
      <c r="G29" s="281">
        <v>1</v>
      </c>
      <c r="H29" s="281">
        <v>0</v>
      </c>
      <c r="I29" s="281">
        <v>0</v>
      </c>
      <c r="J29" s="281">
        <v>0</v>
      </c>
      <c r="K29" s="281">
        <v>0</v>
      </c>
      <c r="L29" s="284"/>
      <c r="M29" s="283">
        <v>14</v>
      </c>
    </row>
    <row r="30" spans="1:13" ht="23.25" customHeight="1">
      <c r="A30" s="279" t="s">
        <v>76</v>
      </c>
      <c r="B30" s="280"/>
      <c r="C30" s="281">
        <v>1</v>
      </c>
      <c r="D30" s="281">
        <v>0</v>
      </c>
      <c r="E30" s="281">
        <v>1</v>
      </c>
      <c r="F30" s="281">
        <v>0</v>
      </c>
      <c r="G30" s="281">
        <v>0</v>
      </c>
      <c r="H30" s="281">
        <v>0</v>
      </c>
      <c r="I30" s="281">
        <v>0</v>
      </c>
      <c r="J30" s="281">
        <v>0</v>
      </c>
      <c r="K30" s="281">
        <v>0</v>
      </c>
      <c r="L30" s="284"/>
      <c r="M30" s="283">
        <v>2</v>
      </c>
    </row>
    <row r="31" spans="1:13" ht="23.25" customHeight="1">
      <c r="A31" s="279" t="s">
        <v>77</v>
      </c>
      <c r="B31" s="280"/>
      <c r="C31" s="281">
        <v>2</v>
      </c>
      <c r="D31" s="281">
        <v>5</v>
      </c>
      <c r="E31" s="281">
        <v>0</v>
      </c>
      <c r="F31" s="281">
        <v>1</v>
      </c>
      <c r="G31" s="281">
        <v>0</v>
      </c>
      <c r="H31" s="281">
        <v>0</v>
      </c>
      <c r="I31" s="281">
        <v>0</v>
      </c>
      <c r="J31" s="281">
        <v>0</v>
      </c>
      <c r="K31" s="281">
        <v>0</v>
      </c>
      <c r="L31" s="285"/>
      <c r="M31" s="283">
        <v>8</v>
      </c>
    </row>
    <row r="32" spans="1:13" ht="23.25" customHeight="1">
      <c r="A32" s="279" t="s">
        <v>78</v>
      </c>
      <c r="B32" s="280"/>
      <c r="C32" s="281">
        <v>1</v>
      </c>
      <c r="D32" s="281">
        <v>6</v>
      </c>
      <c r="E32" s="281">
        <v>0</v>
      </c>
      <c r="F32" s="281">
        <v>2</v>
      </c>
      <c r="G32" s="281">
        <v>0</v>
      </c>
      <c r="H32" s="281">
        <v>1</v>
      </c>
      <c r="I32" s="281">
        <v>0</v>
      </c>
      <c r="J32" s="281">
        <v>0</v>
      </c>
      <c r="K32" s="281">
        <v>0</v>
      </c>
      <c r="L32" s="284"/>
      <c r="M32" s="283">
        <v>10</v>
      </c>
    </row>
    <row r="33" spans="1:140" ht="23.25" customHeight="1">
      <c r="A33" s="279" t="s">
        <v>79</v>
      </c>
      <c r="B33" s="280"/>
      <c r="C33" s="281">
        <v>4</v>
      </c>
      <c r="D33" s="281">
        <v>0</v>
      </c>
      <c r="E33" s="281">
        <v>3</v>
      </c>
      <c r="F33" s="281">
        <v>2</v>
      </c>
      <c r="G33" s="281">
        <v>1</v>
      </c>
      <c r="H33" s="281">
        <v>0</v>
      </c>
      <c r="I33" s="281">
        <v>0</v>
      </c>
      <c r="J33" s="281">
        <v>0</v>
      </c>
      <c r="K33" s="281">
        <v>0</v>
      </c>
      <c r="L33" s="284"/>
      <c r="M33" s="283">
        <v>10</v>
      </c>
    </row>
    <row r="34" spans="1:140" ht="23.25" customHeight="1">
      <c r="A34" s="279" t="s">
        <v>80</v>
      </c>
      <c r="B34" s="280"/>
      <c r="C34" s="281">
        <v>0</v>
      </c>
      <c r="D34" s="281">
        <v>2</v>
      </c>
      <c r="E34" s="281">
        <v>5</v>
      </c>
      <c r="F34" s="281">
        <v>2</v>
      </c>
      <c r="G34" s="281">
        <v>0</v>
      </c>
      <c r="H34" s="281">
        <v>0</v>
      </c>
      <c r="I34" s="281">
        <v>0</v>
      </c>
      <c r="J34" s="281">
        <v>0</v>
      </c>
      <c r="K34" s="281">
        <v>0</v>
      </c>
      <c r="L34" s="284"/>
      <c r="M34" s="283">
        <v>9</v>
      </c>
    </row>
    <row r="35" spans="1:140" ht="23.25" customHeight="1">
      <c r="A35" s="279" t="s">
        <v>81</v>
      </c>
      <c r="B35" s="280"/>
      <c r="C35" s="281">
        <v>3</v>
      </c>
      <c r="D35" s="281">
        <v>3</v>
      </c>
      <c r="E35" s="281">
        <v>6</v>
      </c>
      <c r="F35" s="281">
        <v>0</v>
      </c>
      <c r="G35" s="281">
        <v>0</v>
      </c>
      <c r="H35" s="281">
        <v>0</v>
      </c>
      <c r="I35" s="281">
        <v>0</v>
      </c>
      <c r="J35" s="281">
        <v>0</v>
      </c>
      <c r="K35" s="281">
        <v>0</v>
      </c>
      <c r="L35" s="284"/>
      <c r="M35" s="283">
        <v>12</v>
      </c>
    </row>
    <row r="36" spans="1:140" ht="23.25" customHeight="1">
      <c r="A36" s="279" t="s">
        <v>82</v>
      </c>
      <c r="B36" s="280"/>
      <c r="C36" s="281">
        <v>2</v>
      </c>
      <c r="D36" s="281">
        <v>11</v>
      </c>
      <c r="E36" s="281">
        <v>5</v>
      </c>
      <c r="F36" s="281">
        <v>6</v>
      </c>
      <c r="G36" s="281">
        <v>0</v>
      </c>
      <c r="H36" s="281">
        <v>0</v>
      </c>
      <c r="I36" s="281">
        <v>0</v>
      </c>
      <c r="J36" s="281">
        <v>0</v>
      </c>
      <c r="K36" s="281">
        <v>0</v>
      </c>
      <c r="L36" s="284"/>
      <c r="M36" s="283">
        <v>24</v>
      </c>
    </row>
    <row r="37" spans="1:140" ht="23.25" customHeight="1">
      <c r="A37" s="279" t="s">
        <v>83</v>
      </c>
      <c r="B37" s="280"/>
      <c r="C37" s="281">
        <v>2</v>
      </c>
      <c r="D37" s="281">
        <v>1</v>
      </c>
      <c r="E37" s="281">
        <v>1</v>
      </c>
      <c r="F37" s="281">
        <v>0</v>
      </c>
      <c r="G37" s="281">
        <v>0</v>
      </c>
      <c r="H37" s="281">
        <v>0</v>
      </c>
      <c r="I37" s="281">
        <v>0</v>
      </c>
      <c r="J37" s="281">
        <v>0</v>
      </c>
      <c r="K37" s="281">
        <v>0</v>
      </c>
      <c r="L37" s="284"/>
      <c r="M37" s="283">
        <v>4</v>
      </c>
    </row>
    <row r="38" spans="1:140" s="288" customFormat="1" ht="23.25" customHeight="1">
      <c r="A38" s="279" t="s">
        <v>84</v>
      </c>
      <c r="B38" s="286"/>
      <c r="C38" s="281">
        <v>6</v>
      </c>
      <c r="D38" s="281">
        <v>10</v>
      </c>
      <c r="E38" s="281">
        <v>7</v>
      </c>
      <c r="F38" s="281">
        <v>1</v>
      </c>
      <c r="G38" s="281">
        <v>0</v>
      </c>
      <c r="H38" s="281">
        <v>0</v>
      </c>
      <c r="I38" s="281">
        <v>0</v>
      </c>
      <c r="J38" s="281">
        <v>0</v>
      </c>
      <c r="K38" s="281">
        <v>0</v>
      </c>
      <c r="L38" s="287"/>
      <c r="M38" s="283">
        <v>24</v>
      </c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5"/>
      <c r="Y38" s="275"/>
      <c r="Z38" s="275"/>
      <c r="AA38" s="275"/>
      <c r="AB38" s="275"/>
      <c r="AC38" s="275"/>
      <c r="AD38" s="275"/>
      <c r="AE38" s="275"/>
      <c r="AF38" s="275"/>
      <c r="AG38" s="275"/>
      <c r="AH38" s="275"/>
      <c r="AI38" s="275"/>
      <c r="AJ38" s="275"/>
      <c r="AK38" s="275"/>
      <c r="AL38" s="275"/>
      <c r="AM38" s="275"/>
      <c r="AN38" s="275"/>
      <c r="AO38" s="275"/>
      <c r="AP38" s="275"/>
      <c r="AQ38" s="275"/>
      <c r="AR38" s="275"/>
      <c r="AS38" s="275"/>
      <c r="AT38" s="275"/>
      <c r="AU38" s="275"/>
      <c r="AV38" s="275"/>
      <c r="AW38" s="275"/>
      <c r="AX38" s="275"/>
      <c r="AY38" s="275"/>
      <c r="AZ38" s="275"/>
      <c r="BA38" s="275"/>
      <c r="BB38" s="275"/>
      <c r="BC38" s="275"/>
      <c r="BD38" s="275"/>
      <c r="BE38" s="275"/>
      <c r="BF38" s="275"/>
      <c r="BG38" s="275"/>
      <c r="BH38" s="275"/>
      <c r="BI38" s="275"/>
      <c r="BJ38" s="275"/>
      <c r="BK38" s="275"/>
      <c r="BL38" s="275"/>
      <c r="BM38" s="275"/>
      <c r="BN38" s="275"/>
      <c r="BO38" s="275"/>
      <c r="BP38" s="275"/>
      <c r="BQ38" s="275"/>
      <c r="BR38" s="275"/>
      <c r="BS38" s="275"/>
      <c r="BT38" s="275"/>
      <c r="BU38" s="275"/>
      <c r="BV38" s="275"/>
      <c r="BW38" s="275"/>
      <c r="BX38" s="275"/>
      <c r="BY38" s="275"/>
      <c r="BZ38" s="275"/>
      <c r="CA38" s="275"/>
      <c r="CB38" s="275"/>
      <c r="CC38" s="275"/>
      <c r="CD38" s="275"/>
      <c r="CE38" s="275"/>
      <c r="CF38" s="275"/>
      <c r="CG38" s="275"/>
      <c r="CH38" s="275"/>
      <c r="CI38" s="275"/>
      <c r="CJ38" s="275"/>
      <c r="CK38" s="275"/>
      <c r="CL38" s="275"/>
      <c r="CM38" s="275"/>
      <c r="CN38" s="275"/>
      <c r="CO38" s="275"/>
      <c r="CP38" s="275"/>
      <c r="CQ38" s="275"/>
      <c r="CR38" s="275"/>
      <c r="CS38" s="275"/>
      <c r="CT38" s="275"/>
      <c r="CU38" s="275"/>
      <c r="CV38" s="275"/>
      <c r="CW38" s="275"/>
      <c r="CX38" s="275"/>
      <c r="CY38" s="275"/>
      <c r="CZ38" s="275"/>
      <c r="DA38" s="275"/>
      <c r="DB38" s="275"/>
      <c r="DC38" s="275"/>
      <c r="DD38" s="275"/>
      <c r="DE38" s="275"/>
      <c r="DF38" s="275"/>
      <c r="DG38" s="275"/>
      <c r="DH38" s="275"/>
      <c r="DI38" s="275"/>
      <c r="DJ38" s="275"/>
      <c r="DK38" s="275"/>
      <c r="DL38" s="275"/>
      <c r="DM38" s="275"/>
      <c r="DN38" s="275"/>
      <c r="DO38" s="275"/>
      <c r="DP38" s="275"/>
      <c r="DQ38" s="275"/>
      <c r="DR38" s="275"/>
      <c r="DS38" s="275"/>
      <c r="DT38" s="275"/>
      <c r="DU38" s="275"/>
      <c r="DV38" s="275"/>
      <c r="DW38" s="275"/>
      <c r="DX38" s="275"/>
      <c r="DY38" s="275"/>
      <c r="DZ38" s="275"/>
      <c r="EA38" s="275"/>
      <c r="EB38" s="275"/>
      <c r="EC38" s="275"/>
      <c r="ED38" s="275"/>
      <c r="EE38" s="275"/>
      <c r="EF38" s="275"/>
      <c r="EG38" s="275"/>
      <c r="EH38" s="275"/>
      <c r="EI38" s="275"/>
      <c r="EJ38" s="275"/>
    </row>
    <row r="39" spans="1:140" ht="23.25" customHeight="1">
      <c r="A39" s="289" t="s">
        <v>85</v>
      </c>
      <c r="B39" s="280"/>
      <c r="C39" s="290">
        <v>0</v>
      </c>
      <c r="D39" s="290">
        <v>0</v>
      </c>
      <c r="E39" s="290">
        <v>0</v>
      </c>
      <c r="F39" s="290">
        <v>0</v>
      </c>
      <c r="G39" s="290">
        <v>0</v>
      </c>
      <c r="H39" s="290">
        <v>0</v>
      </c>
      <c r="I39" s="290">
        <v>0</v>
      </c>
      <c r="J39" s="290">
        <v>0</v>
      </c>
      <c r="K39" s="290">
        <v>0</v>
      </c>
      <c r="L39" s="284"/>
      <c r="M39" s="291">
        <v>0</v>
      </c>
    </row>
    <row r="40" spans="1:140" ht="23.25" customHeight="1">
      <c r="A40" s="279" t="s">
        <v>86</v>
      </c>
      <c r="B40" s="280"/>
      <c r="C40" s="281">
        <v>1</v>
      </c>
      <c r="D40" s="281">
        <v>1</v>
      </c>
      <c r="E40" s="281">
        <v>0</v>
      </c>
      <c r="F40" s="281">
        <v>0</v>
      </c>
      <c r="G40" s="281">
        <v>0</v>
      </c>
      <c r="H40" s="281">
        <v>0</v>
      </c>
      <c r="I40" s="281">
        <v>0</v>
      </c>
      <c r="J40" s="281">
        <v>0</v>
      </c>
      <c r="K40" s="281">
        <v>0</v>
      </c>
      <c r="L40" s="284"/>
      <c r="M40" s="283">
        <v>2</v>
      </c>
    </row>
    <row r="41" spans="1:140" ht="8.1" customHeight="1">
      <c r="A41" s="280"/>
      <c r="B41" s="280"/>
      <c r="C41" s="292"/>
      <c r="D41" s="292"/>
      <c r="E41" s="292"/>
      <c r="F41" s="292"/>
      <c r="G41" s="292"/>
      <c r="H41" s="292"/>
      <c r="I41" s="292"/>
      <c r="J41" s="292"/>
      <c r="K41" s="292"/>
      <c r="L41" s="293"/>
      <c r="M41" s="294"/>
    </row>
    <row r="42" spans="1:140" ht="27" customHeight="1">
      <c r="A42" s="295" t="s">
        <v>193</v>
      </c>
      <c r="B42" s="280"/>
      <c r="C42" s="296">
        <v>64</v>
      </c>
      <c r="D42" s="296">
        <v>122</v>
      </c>
      <c r="E42" s="296">
        <v>72</v>
      </c>
      <c r="F42" s="296">
        <v>46</v>
      </c>
      <c r="G42" s="296">
        <v>10</v>
      </c>
      <c r="H42" s="296">
        <v>5</v>
      </c>
      <c r="I42" s="296">
        <v>0</v>
      </c>
      <c r="J42" s="296">
        <v>0</v>
      </c>
      <c r="K42" s="296">
        <v>0</v>
      </c>
      <c r="L42" s="284"/>
      <c r="M42" s="296">
        <v>319</v>
      </c>
    </row>
    <row r="43" spans="1:140" ht="8.1" customHeight="1">
      <c r="A43" s="280"/>
      <c r="B43" s="280"/>
      <c r="C43" s="284"/>
      <c r="D43" s="284"/>
      <c r="E43" s="284"/>
      <c r="F43" s="284"/>
      <c r="G43" s="293"/>
      <c r="H43" s="293"/>
      <c r="I43" s="293"/>
      <c r="J43" s="293"/>
      <c r="K43" s="293"/>
      <c r="L43" s="293"/>
      <c r="M43" s="294"/>
    </row>
    <row r="44" spans="1:140" ht="23.25" customHeight="1">
      <c r="A44" s="279" t="s">
        <v>366</v>
      </c>
      <c r="B44" s="297"/>
      <c r="C44" s="281">
        <v>0</v>
      </c>
      <c r="D44" s="281">
        <v>0</v>
      </c>
      <c r="E44" s="281">
        <v>0</v>
      </c>
      <c r="F44" s="281">
        <v>0</v>
      </c>
      <c r="G44" s="281">
        <v>0</v>
      </c>
      <c r="H44" s="281">
        <v>0</v>
      </c>
      <c r="I44" s="281">
        <v>0</v>
      </c>
      <c r="J44" s="281">
        <v>0</v>
      </c>
      <c r="K44" s="281">
        <v>0</v>
      </c>
      <c r="L44" s="298"/>
      <c r="M44" s="283">
        <v>0</v>
      </c>
    </row>
    <row r="45" spans="1:140" ht="23.25" customHeight="1">
      <c r="A45" s="279" t="s">
        <v>183</v>
      </c>
      <c r="B45" s="297"/>
      <c r="C45" s="281">
        <v>0</v>
      </c>
      <c r="D45" s="281">
        <v>0</v>
      </c>
      <c r="E45" s="281">
        <v>0</v>
      </c>
      <c r="F45" s="281">
        <v>0</v>
      </c>
      <c r="G45" s="281">
        <v>0</v>
      </c>
      <c r="H45" s="281">
        <v>0</v>
      </c>
      <c r="I45" s="281">
        <v>0</v>
      </c>
      <c r="J45" s="281">
        <v>0</v>
      </c>
      <c r="K45" s="281">
        <v>0</v>
      </c>
      <c r="L45" s="298"/>
      <c r="M45" s="283">
        <v>0</v>
      </c>
    </row>
    <row r="46" spans="1:140" ht="23.25" customHeight="1">
      <c r="A46" s="279" t="s">
        <v>184</v>
      </c>
      <c r="B46" s="297"/>
      <c r="C46" s="281">
        <v>0</v>
      </c>
      <c r="D46" s="281">
        <v>0</v>
      </c>
      <c r="E46" s="281">
        <v>0</v>
      </c>
      <c r="F46" s="281">
        <v>0</v>
      </c>
      <c r="G46" s="281">
        <v>0</v>
      </c>
      <c r="H46" s="281">
        <v>0</v>
      </c>
      <c r="I46" s="281">
        <v>0</v>
      </c>
      <c r="J46" s="281">
        <v>0</v>
      </c>
      <c r="K46" s="281">
        <v>0</v>
      </c>
      <c r="L46" s="298"/>
      <c r="M46" s="283">
        <v>0</v>
      </c>
    </row>
    <row r="47" spans="1:140" ht="23.25" customHeight="1">
      <c r="A47" s="279" t="s">
        <v>185</v>
      </c>
      <c r="B47" s="297"/>
      <c r="C47" s="281">
        <v>0</v>
      </c>
      <c r="D47" s="281">
        <v>0</v>
      </c>
      <c r="E47" s="281">
        <v>0</v>
      </c>
      <c r="F47" s="281">
        <v>0</v>
      </c>
      <c r="G47" s="281">
        <v>0</v>
      </c>
      <c r="H47" s="281">
        <v>0</v>
      </c>
      <c r="I47" s="281">
        <v>0</v>
      </c>
      <c r="J47" s="281">
        <v>0</v>
      </c>
      <c r="K47" s="281">
        <v>0</v>
      </c>
      <c r="L47" s="298"/>
      <c r="M47" s="283">
        <v>0</v>
      </c>
    </row>
    <row r="48" spans="1:140" ht="23.25" customHeight="1">
      <c r="A48" s="279" t="s">
        <v>186</v>
      </c>
      <c r="B48" s="297"/>
      <c r="C48" s="281">
        <v>0</v>
      </c>
      <c r="D48" s="281">
        <v>0</v>
      </c>
      <c r="E48" s="281">
        <v>0</v>
      </c>
      <c r="F48" s="281">
        <v>0</v>
      </c>
      <c r="G48" s="281">
        <v>0</v>
      </c>
      <c r="H48" s="281">
        <v>0</v>
      </c>
      <c r="I48" s="281">
        <v>0</v>
      </c>
      <c r="J48" s="281">
        <v>0</v>
      </c>
      <c r="K48" s="281">
        <v>0</v>
      </c>
      <c r="L48" s="298"/>
      <c r="M48" s="283">
        <v>0</v>
      </c>
    </row>
    <row r="49" spans="1:13" ht="23.25" customHeight="1">
      <c r="A49" s="279" t="s">
        <v>187</v>
      </c>
      <c r="B49" s="297"/>
      <c r="C49" s="281">
        <v>0</v>
      </c>
      <c r="D49" s="281">
        <v>0</v>
      </c>
      <c r="E49" s="281">
        <v>0</v>
      </c>
      <c r="F49" s="281">
        <v>0</v>
      </c>
      <c r="G49" s="281">
        <v>0</v>
      </c>
      <c r="H49" s="281">
        <v>0</v>
      </c>
      <c r="I49" s="281">
        <v>0</v>
      </c>
      <c r="J49" s="281">
        <v>0</v>
      </c>
      <c r="K49" s="281">
        <v>0</v>
      </c>
      <c r="L49" s="298"/>
      <c r="M49" s="283">
        <v>0</v>
      </c>
    </row>
    <row r="50" spans="1:13" ht="23.25" customHeight="1">
      <c r="A50" s="279" t="s">
        <v>188</v>
      </c>
      <c r="B50" s="297"/>
      <c r="C50" s="281">
        <v>0</v>
      </c>
      <c r="D50" s="281">
        <v>0</v>
      </c>
      <c r="E50" s="281">
        <v>0</v>
      </c>
      <c r="F50" s="281">
        <v>0</v>
      </c>
      <c r="G50" s="281">
        <v>0</v>
      </c>
      <c r="H50" s="281">
        <v>0</v>
      </c>
      <c r="I50" s="281">
        <v>0</v>
      </c>
      <c r="J50" s="281">
        <v>0</v>
      </c>
      <c r="K50" s="281">
        <v>0</v>
      </c>
      <c r="L50" s="298"/>
      <c r="M50" s="283">
        <v>0</v>
      </c>
    </row>
    <row r="51" spans="1:13" ht="23.25" customHeight="1">
      <c r="A51" s="279" t="s">
        <v>189</v>
      </c>
      <c r="B51" s="297"/>
      <c r="C51" s="281">
        <v>0</v>
      </c>
      <c r="D51" s="281">
        <v>0</v>
      </c>
      <c r="E51" s="281">
        <v>0</v>
      </c>
      <c r="F51" s="281">
        <v>0</v>
      </c>
      <c r="G51" s="281">
        <v>0</v>
      </c>
      <c r="H51" s="281">
        <v>0</v>
      </c>
      <c r="I51" s="281">
        <v>0</v>
      </c>
      <c r="J51" s="281">
        <v>0</v>
      </c>
      <c r="K51" s="281">
        <v>0</v>
      </c>
      <c r="L51" s="298"/>
      <c r="M51" s="283">
        <v>0</v>
      </c>
    </row>
    <row r="52" spans="1:13" ht="23.25" customHeight="1">
      <c r="A52" s="279" t="s">
        <v>190</v>
      </c>
      <c r="B52" s="297"/>
      <c r="C52" s="281">
        <v>0</v>
      </c>
      <c r="D52" s="281">
        <v>0</v>
      </c>
      <c r="E52" s="281">
        <v>0</v>
      </c>
      <c r="F52" s="281">
        <v>0</v>
      </c>
      <c r="G52" s="281">
        <v>0</v>
      </c>
      <c r="H52" s="281">
        <v>0</v>
      </c>
      <c r="I52" s="281">
        <v>0</v>
      </c>
      <c r="J52" s="281">
        <v>0</v>
      </c>
      <c r="K52" s="281">
        <v>0</v>
      </c>
      <c r="L52" s="298"/>
      <c r="M52" s="283">
        <v>0</v>
      </c>
    </row>
    <row r="53" spans="1:13" ht="23.25" customHeight="1">
      <c r="A53" s="279" t="s">
        <v>182</v>
      </c>
      <c r="B53" s="297"/>
      <c r="C53" s="281">
        <v>0</v>
      </c>
      <c r="D53" s="281">
        <v>0</v>
      </c>
      <c r="E53" s="281">
        <v>0</v>
      </c>
      <c r="F53" s="281">
        <v>0</v>
      </c>
      <c r="G53" s="281">
        <v>0</v>
      </c>
      <c r="H53" s="281">
        <v>0</v>
      </c>
      <c r="I53" s="281">
        <v>0</v>
      </c>
      <c r="J53" s="281">
        <v>0</v>
      </c>
      <c r="K53" s="281">
        <v>0</v>
      </c>
      <c r="L53" s="298"/>
      <c r="M53" s="283">
        <v>0</v>
      </c>
    </row>
    <row r="54" spans="1:13" ht="23.25" customHeight="1">
      <c r="A54" s="279" t="s">
        <v>180</v>
      </c>
      <c r="B54" s="297"/>
      <c r="C54" s="281">
        <v>3</v>
      </c>
      <c r="D54" s="281">
        <v>3</v>
      </c>
      <c r="E54" s="281">
        <v>2</v>
      </c>
      <c r="F54" s="281">
        <v>0</v>
      </c>
      <c r="G54" s="281">
        <v>0</v>
      </c>
      <c r="H54" s="281">
        <v>0</v>
      </c>
      <c r="I54" s="281">
        <v>0</v>
      </c>
      <c r="J54" s="281">
        <v>0</v>
      </c>
      <c r="K54" s="281">
        <v>0</v>
      </c>
      <c r="L54" s="298"/>
      <c r="M54" s="283">
        <v>8</v>
      </c>
    </row>
    <row r="55" spans="1:13" ht="23.25" customHeight="1">
      <c r="A55" s="279" t="s">
        <v>179</v>
      </c>
      <c r="B55" s="297"/>
      <c r="C55" s="281">
        <v>0</v>
      </c>
      <c r="D55" s="281">
        <v>0</v>
      </c>
      <c r="E55" s="281">
        <v>0</v>
      </c>
      <c r="F55" s="281">
        <v>0</v>
      </c>
      <c r="G55" s="281">
        <v>0</v>
      </c>
      <c r="H55" s="281">
        <v>0</v>
      </c>
      <c r="I55" s="281">
        <v>0</v>
      </c>
      <c r="J55" s="281">
        <v>0</v>
      </c>
      <c r="K55" s="281">
        <v>0</v>
      </c>
      <c r="L55" s="298"/>
      <c r="M55" s="283">
        <v>0</v>
      </c>
    </row>
    <row r="56" spans="1:13" ht="23.25" customHeight="1">
      <c r="A56" s="279" t="s">
        <v>181</v>
      </c>
      <c r="B56" s="297"/>
      <c r="C56" s="281">
        <v>0</v>
      </c>
      <c r="D56" s="281">
        <v>0</v>
      </c>
      <c r="E56" s="281">
        <v>0</v>
      </c>
      <c r="F56" s="281">
        <v>0</v>
      </c>
      <c r="G56" s="281">
        <v>0</v>
      </c>
      <c r="H56" s="281">
        <v>0</v>
      </c>
      <c r="I56" s="281">
        <v>0</v>
      </c>
      <c r="J56" s="281">
        <v>0</v>
      </c>
      <c r="K56" s="281">
        <v>0</v>
      </c>
      <c r="L56" s="298"/>
      <c r="M56" s="283">
        <v>0</v>
      </c>
    </row>
    <row r="57" spans="1:13" ht="23.25" customHeight="1">
      <c r="A57" s="279" t="s">
        <v>191</v>
      </c>
      <c r="B57" s="297"/>
      <c r="C57" s="281">
        <v>0</v>
      </c>
      <c r="D57" s="281">
        <v>0</v>
      </c>
      <c r="E57" s="281">
        <v>0</v>
      </c>
      <c r="F57" s="281">
        <v>0</v>
      </c>
      <c r="G57" s="281">
        <v>0</v>
      </c>
      <c r="H57" s="281">
        <v>0</v>
      </c>
      <c r="I57" s="281">
        <v>0</v>
      </c>
      <c r="J57" s="281">
        <v>0</v>
      </c>
      <c r="K57" s="281">
        <v>0</v>
      </c>
      <c r="L57" s="298"/>
      <c r="M57" s="283">
        <v>0</v>
      </c>
    </row>
    <row r="58" spans="1:13" ht="8.1" customHeight="1">
      <c r="A58" s="280"/>
      <c r="B58" s="280"/>
      <c r="C58" s="284"/>
      <c r="D58" s="284"/>
      <c r="E58" s="284"/>
      <c r="F58" s="284"/>
      <c r="G58" s="293"/>
      <c r="H58" s="293"/>
      <c r="I58" s="293"/>
      <c r="J58" s="293"/>
      <c r="K58" s="293"/>
      <c r="L58" s="293"/>
      <c r="M58" s="294"/>
    </row>
    <row r="59" spans="1:13" ht="23.25" customHeight="1">
      <c r="A59" s="295" t="s">
        <v>193</v>
      </c>
      <c r="B59" s="280"/>
      <c r="C59" s="296">
        <v>3</v>
      </c>
      <c r="D59" s="296">
        <v>3</v>
      </c>
      <c r="E59" s="296">
        <v>2</v>
      </c>
      <c r="F59" s="296">
        <v>0</v>
      </c>
      <c r="G59" s="296">
        <v>0</v>
      </c>
      <c r="H59" s="296">
        <v>0</v>
      </c>
      <c r="I59" s="296">
        <v>0</v>
      </c>
      <c r="J59" s="296">
        <v>0</v>
      </c>
      <c r="K59" s="296">
        <v>0</v>
      </c>
      <c r="L59" s="284"/>
      <c r="M59" s="296">
        <v>8</v>
      </c>
    </row>
    <row r="60" spans="1:13" ht="8.1" customHeight="1">
      <c r="A60" s="280"/>
      <c r="B60" s="280"/>
      <c r="C60" s="284"/>
      <c r="D60" s="284"/>
      <c r="E60" s="284"/>
      <c r="F60" s="284"/>
      <c r="G60" s="293"/>
      <c r="H60" s="293"/>
      <c r="I60" s="293"/>
      <c r="J60" s="293"/>
      <c r="K60" s="293"/>
      <c r="L60" s="293"/>
      <c r="M60" s="294"/>
    </row>
    <row r="61" spans="1:13" ht="31.5" customHeight="1">
      <c r="A61" s="295" t="s">
        <v>90</v>
      </c>
      <c r="B61" s="280"/>
      <c r="C61" s="296">
        <v>67</v>
      </c>
      <c r="D61" s="296">
        <v>125</v>
      </c>
      <c r="E61" s="296">
        <v>74</v>
      </c>
      <c r="F61" s="296">
        <v>46</v>
      </c>
      <c r="G61" s="296">
        <v>10</v>
      </c>
      <c r="H61" s="296">
        <v>5</v>
      </c>
      <c r="I61" s="296">
        <v>0</v>
      </c>
      <c r="J61" s="296">
        <v>0</v>
      </c>
      <c r="K61" s="296">
        <v>0</v>
      </c>
      <c r="L61" s="284"/>
      <c r="M61" s="296">
        <v>327</v>
      </c>
    </row>
    <row r="62" spans="1:13">
      <c r="A62" s="299"/>
    </row>
    <row r="63" spans="1:13" ht="18.75" customHeight="1">
      <c r="A63" s="300" t="s">
        <v>581</v>
      </c>
    </row>
    <row r="64" spans="1:13" ht="18.75" customHeight="1">
      <c r="A64" s="300" t="s">
        <v>266</v>
      </c>
    </row>
    <row r="65" spans="1:1" ht="14.1" customHeight="1">
      <c r="A65" s="301"/>
    </row>
  </sheetData>
  <sheetProtection formatCells="0"/>
  <protectedRanges>
    <protectedRange sqref="M6 C7:K7" name="Rango1_4"/>
  </protectedRanges>
  <mergeCells count="6">
    <mergeCell ref="A2:M2"/>
    <mergeCell ref="A3:M3"/>
    <mergeCell ref="A6:A7"/>
    <mergeCell ref="B6:B7"/>
    <mergeCell ref="C6:K6"/>
    <mergeCell ref="M6:M7"/>
  </mergeCells>
  <printOptions horizontalCentered="1"/>
  <pageMargins left="0.23622047244094491" right="0.23622047244094491" top="0.94488188976377963" bottom="0.35433070866141736" header="0.19685039370078741" footer="0.31496062992125984"/>
  <pageSetup scale="34" orientation="landscape" useFirstPageNumber="1" r:id="rId1"/>
  <headerFooter scaleWithDoc="0">
    <oddHeader>&amp;L&amp;G&amp;R&amp;G</oddHeader>
    <oddFooter>&amp;R&amp;"Montserrat,Normal"&amp;10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B4ADB-B5AD-4C49-8A4E-E5D18F95821E}">
  <sheetPr>
    <tabColor theme="0" tint="-0.14999847407452621"/>
    <pageSetUpPr fitToPage="1"/>
  </sheetPr>
  <dimension ref="A1:M29"/>
  <sheetViews>
    <sheetView view="pageBreakPreview" zoomScale="90" zoomScaleNormal="100" zoomScaleSheetLayoutView="90" workbookViewId="0">
      <selection activeCell="O22" sqref="O22"/>
    </sheetView>
  </sheetViews>
  <sheetFormatPr baseColWidth="10" defaultColWidth="11.42578125" defaultRowHeight="12.75"/>
  <cols>
    <col min="1" max="2" width="7.85546875" style="305" customWidth="1"/>
    <col min="3" max="16384" width="11.42578125" style="304"/>
  </cols>
  <sheetData>
    <row r="1" spans="1:13" ht="37.5" customHeight="1">
      <c r="A1" s="548" t="s">
        <v>584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303"/>
    </row>
    <row r="2" spans="1:13" ht="15.75" customHeight="1">
      <c r="A2" s="548" t="s">
        <v>88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303"/>
    </row>
    <row r="6" spans="1:13" ht="15.75">
      <c r="I6" s="306" t="s">
        <v>267</v>
      </c>
      <c r="J6" s="307">
        <f>[6]MUJERESXEDAD!M62</f>
        <v>327</v>
      </c>
    </row>
    <row r="11" spans="1:13" ht="18.75" customHeight="1"/>
    <row r="12" spans="1:13" ht="18.75" customHeight="1">
      <c r="A12" s="305" t="s">
        <v>582</v>
      </c>
      <c r="B12" s="305" t="s">
        <v>583</v>
      </c>
    </row>
    <row r="13" spans="1:13" ht="18.75" customHeight="1">
      <c r="A13" s="305" t="s">
        <v>572</v>
      </c>
      <c r="B13" s="305">
        <v>125</v>
      </c>
    </row>
    <row r="14" spans="1:13" ht="18.75" customHeight="1">
      <c r="A14" s="305" t="s">
        <v>573</v>
      </c>
      <c r="B14" s="305">
        <v>74</v>
      </c>
    </row>
    <row r="15" spans="1:13" ht="18.75" customHeight="1">
      <c r="A15" s="305" t="s">
        <v>571</v>
      </c>
      <c r="B15" s="305">
        <v>67</v>
      </c>
    </row>
    <row r="16" spans="1:13" ht="18.75" customHeight="1">
      <c r="A16" s="305" t="s">
        <v>574</v>
      </c>
      <c r="B16" s="305">
        <v>46</v>
      </c>
    </row>
    <row r="17" spans="1:2" ht="18.75" customHeight="1">
      <c r="A17" s="305" t="s">
        <v>575</v>
      </c>
      <c r="B17" s="305">
        <v>10</v>
      </c>
    </row>
    <row r="18" spans="1:2" ht="18.75" customHeight="1">
      <c r="A18" s="305" t="s">
        <v>576</v>
      </c>
      <c r="B18" s="305">
        <v>5</v>
      </c>
    </row>
    <row r="19" spans="1:2" ht="18.75" customHeight="1">
      <c r="A19" s="305" t="s">
        <v>578</v>
      </c>
      <c r="B19" s="305">
        <v>0</v>
      </c>
    </row>
    <row r="20" spans="1:2" ht="18.75" customHeight="1">
      <c r="A20" s="305" t="s">
        <v>577</v>
      </c>
      <c r="B20" s="305">
        <v>0</v>
      </c>
    </row>
    <row r="21" spans="1:2" ht="17.25" customHeight="1">
      <c r="A21" s="305" t="s">
        <v>579</v>
      </c>
      <c r="B21" s="305">
        <v>0</v>
      </c>
    </row>
    <row r="22" spans="1:2" ht="17.25" customHeight="1"/>
    <row r="23" spans="1:2" ht="17.25" customHeight="1"/>
    <row r="24" spans="1:2" ht="17.25" customHeight="1"/>
    <row r="25" spans="1:2" ht="17.25" customHeight="1"/>
    <row r="26" spans="1:2" ht="17.25" customHeight="1"/>
    <row r="28" spans="1:2">
      <c r="A28" s="308" t="s">
        <v>581</v>
      </c>
    </row>
    <row r="29" spans="1:2">
      <c r="A29" s="308" t="s">
        <v>266</v>
      </c>
    </row>
  </sheetData>
  <sheetProtection autoFilter="0"/>
  <protectedRanges>
    <protectedRange sqref="A12:B21" name="Rango1"/>
  </protectedRanges>
  <mergeCells count="2">
    <mergeCell ref="A1:L1"/>
    <mergeCell ref="A2:L2"/>
  </mergeCells>
  <printOptions horizontalCentered="1"/>
  <pageMargins left="0.23622047244094491" right="0.23622047244094491" top="1.0236220472440944" bottom="0.35433070866141736" header="0.19685039370078741" footer="0.31496062992125984"/>
  <pageSetup orientation="landscape" useFirstPageNumber="1" r:id="rId1"/>
  <headerFooter scaleWithDoc="0">
    <oddHeader>&amp;L&amp;G&amp;R&amp;G</oddHeader>
    <oddFooter>&amp;R&amp;"Montserrat,Normal"&amp;10 25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16B87-0D02-493B-BE31-257E57ADD6FB}">
  <sheetPr>
    <tabColor theme="0" tint="-0.14999847407452621"/>
  </sheetPr>
  <dimension ref="A1:L29"/>
  <sheetViews>
    <sheetView view="pageBreakPreview" topLeftCell="B1" zoomScale="90" zoomScaleNormal="100" zoomScaleSheetLayoutView="90" workbookViewId="0">
      <selection activeCell="S23" sqref="S23"/>
    </sheetView>
  </sheetViews>
  <sheetFormatPr baseColWidth="10" defaultColWidth="11.42578125" defaultRowHeight="12.75"/>
  <cols>
    <col min="1" max="1" width="11.42578125" style="304" hidden="1" customWidth="1"/>
    <col min="2" max="16384" width="11.42578125" style="304"/>
  </cols>
  <sheetData>
    <row r="1" spans="2:12" ht="47.25" customHeight="1">
      <c r="B1" s="549" t="s">
        <v>587</v>
      </c>
      <c r="C1" s="549"/>
      <c r="D1" s="549"/>
      <c r="E1" s="549"/>
      <c r="F1" s="549"/>
      <c r="G1" s="549"/>
      <c r="H1" s="549"/>
      <c r="I1" s="549"/>
      <c r="J1" s="549"/>
      <c r="K1" s="549"/>
      <c r="L1" s="549"/>
    </row>
    <row r="2" spans="2:12" ht="15.75" customHeight="1">
      <c r="B2" s="550" t="s">
        <v>88</v>
      </c>
      <c r="C2" s="550"/>
      <c r="D2" s="550"/>
      <c r="E2" s="550"/>
      <c r="F2" s="550"/>
      <c r="G2" s="550"/>
      <c r="H2" s="550"/>
      <c r="I2" s="550"/>
      <c r="J2" s="550"/>
      <c r="K2" s="550"/>
      <c r="L2" s="550"/>
    </row>
    <row r="5" spans="2:12">
      <c r="B5" s="305" t="s">
        <v>582</v>
      </c>
      <c r="C5" s="305" t="s">
        <v>583</v>
      </c>
    </row>
    <row r="6" spans="2:12">
      <c r="B6" s="305" t="s">
        <v>284</v>
      </c>
      <c r="C6" s="305">
        <v>154</v>
      </c>
    </row>
    <row r="7" spans="2:12">
      <c r="B7" s="305" t="s">
        <v>282</v>
      </c>
      <c r="C7" s="305">
        <v>132</v>
      </c>
    </row>
    <row r="8" spans="2:12" ht="15.75">
      <c r="B8" s="305" t="s">
        <v>285</v>
      </c>
      <c r="C8" s="305">
        <v>18</v>
      </c>
      <c r="G8" s="306"/>
      <c r="H8" s="307"/>
    </row>
    <row r="9" spans="2:12">
      <c r="B9" s="305" t="s">
        <v>283</v>
      </c>
      <c r="C9" s="305">
        <v>23</v>
      </c>
    </row>
    <row r="11" spans="2:12" ht="18.75" customHeight="1"/>
    <row r="12" spans="2:12" ht="18.75" customHeight="1"/>
    <row r="13" spans="2:12" ht="18.75" customHeight="1"/>
    <row r="14" spans="2:12" ht="18.75" customHeight="1"/>
    <row r="15" spans="2:12" ht="18.75" customHeight="1"/>
    <row r="16" spans="2:12" ht="18.75" customHeight="1"/>
    <row r="17" spans="2:7" ht="18.75" customHeight="1"/>
    <row r="18" spans="2:7" ht="18.75" customHeight="1"/>
    <row r="19" spans="2:7" ht="18.75" customHeight="1"/>
    <row r="20" spans="2:7" ht="18.75" customHeight="1"/>
    <row r="21" spans="2:7" ht="17.25" customHeight="1"/>
    <row r="22" spans="2:7" ht="26.25" customHeight="1"/>
    <row r="23" spans="2:7" ht="23.25" customHeight="1"/>
    <row r="24" spans="2:7" ht="17.25" customHeight="1"/>
    <row r="25" spans="2:7" ht="17.25" customHeight="1">
      <c r="F25" s="309" t="s">
        <v>267</v>
      </c>
      <c r="G25" s="310">
        <v>327</v>
      </c>
    </row>
    <row r="26" spans="2:7" ht="22.5" customHeight="1"/>
    <row r="28" spans="2:7">
      <c r="B28" s="311" t="s">
        <v>581</v>
      </c>
    </row>
    <row r="29" spans="2:7">
      <c r="B29" s="311" t="s">
        <v>266</v>
      </c>
    </row>
  </sheetData>
  <sheetProtection autoFilter="0"/>
  <mergeCells count="2">
    <mergeCell ref="B1:L1"/>
    <mergeCell ref="B2:L2"/>
  </mergeCells>
  <printOptions horizontalCentered="1"/>
  <pageMargins left="0.23622047244094491" right="0.23622047244094491" top="0.8" bottom="0.35433070866141736" header="0" footer="0.31496062992125984"/>
  <pageSetup paperSize="9" fitToWidth="0" orientation="landscape" useFirstPageNumber="1" r:id="rId1"/>
  <headerFooter scaleWithDoc="0">
    <oddHeader>&amp;L&amp;G&amp;R&amp;G</oddHeader>
    <oddFooter>&amp;R&amp;"Montserrat,Normal"&amp;10 26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4D59B-C9B8-4E8E-9381-E2F2EF61E1B0}">
  <sheetPr>
    <pageSetUpPr fitToPage="1"/>
  </sheetPr>
  <dimension ref="A1:IK64"/>
  <sheetViews>
    <sheetView view="pageBreakPreview" topLeftCell="A21" zoomScale="55" zoomScaleNormal="70" zoomScaleSheetLayoutView="55" workbookViewId="0">
      <selection activeCell="J58" sqref="J58"/>
    </sheetView>
  </sheetViews>
  <sheetFormatPr baseColWidth="10" defaultColWidth="11.42578125" defaultRowHeight="12.75"/>
  <cols>
    <col min="1" max="1" width="73" style="312" customWidth="1"/>
    <col min="2" max="3" width="30.7109375" style="312" customWidth="1"/>
    <col min="4" max="5" width="20.7109375" style="314" customWidth="1"/>
    <col min="6" max="6" width="1.28515625" style="314" customWidth="1"/>
    <col min="7" max="8" width="30.7109375" style="312" customWidth="1"/>
    <col min="9" max="9" width="20.7109375" style="313" customWidth="1"/>
    <col min="10" max="10" width="20.7109375" style="314" customWidth="1"/>
    <col min="11" max="11" width="1.28515625" style="312" customWidth="1"/>
    <col min="12" max="12" width="25.7109375" style="312" customWidth="1"/>
    <col min="13" max="13" width="12.85546875" style="315" hidden="1" customWidth="1"/>
    <col min="14" max="245" width="11.42578125" style="315"/>
    <col min="246" max="16384" width="11.42578125" style="316"/>
  </cols>
  <sheetData>
    <row r="1" spans="1:245" ht="4.5" customHeight="1">
      <c r="D1" s="312"/>
      <c r="E1" s="312"/>
      <c r="F1" s="312"/>
    </row>
    <row r="2" spans="1:245" ht="46.5" customHeight="1">
      <c r="A2" s="557" t="s">
        <v>585</v>
      </c>
      <c r="B2" s="557"/>
      <c r="C2" s="557"/>
      <c r="D2" s="557"/>
      <c r="E2" s="557"/>
      <c r="F2" s="557"/>
      <c r="G2" s="557"/>
      <c r="H2" s="557"/>
      <c r="I2" s="557"/>
      <c r="J2" s="557"/>
      <c r="K2" s="557"/>
      <c r="L2" s="557"/>
      <c r="M2" s="557"/>
    </row>
    <row r="3" spans="1:245" ht="28.5" customHeight="1">
      <c r="A3" s="558" t="s">
        <v>88</v>
      </c>
      <c r="B3" s="558"/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</row>
    <row r="4" spans="1:245" ht="16.5" customHeight="1">
      <c r="A4" s="317"/>
      <c r="B4" s="317"/>
      <c r="C4" s="317"/>
      <c r="D4" s="317"/>
      <c r="E4" s="317"/>
      <c r="F4" s="317"/>
      <c r="G4" s="317"/>
      <c r="H4" s="317"/>
      <c r="I4" s="318"/>
      <c r="J4" s="317"/>
      <c r="K4" s="317"/>
      <c r="L4" s="317"/>
      <c r="M4" s="319"/>
      <c r="N4" s="319"/>
      <c r="O4" s="319"/>
      <c r="P4" s="319"/>
      <c r="Q4" s="319"/>
      <c r="R4" s="319"/>
    </row>
    <row r="5" spans="1:245" ht="21.75" customHeight="1">
      <c r="A5" s="553" t="s">
        <v>280</v>
      </c>
      <c r="B5" s="560" t="s">
        <v>269</v>
      </c>
      <c r="C5" s="561"/>
      <c r="D5" s="561"/>
      <c r="E5" s="562"/>
      <c r="F5" s="348"/>
      <c r="G5" s="560" t="s">
        <v>270</v>
      </c>
      <c r="H5" s="561"/>
      <c r="I5" s="561"/>
      <c r="J5" s="562"/>
      <c r="K5" s="349"/>
      <c r="L5" s="555" t="s">
        <v>90</v>
      </c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1"/>
      <c r="AK5" s="321"/>
      <c r="AL5" s="321"/>
      <c r="AM5" s="321"/>
      <c r="AN5" s="321"/>
      <c r="AO5" s="321"/>
      <c r="AP5" s="321"/>
      <c r="AQ5" s="321"/>
      <c r="AR5" s="321"/>
      <c r="AS5" s="321"/>
      <c r="AT5" s="321"/>
      <c r="AU5" s="321"/>
      <c r="AV5" s="321"/>
      <c r="AW5" s="321"/>
      <c r="AX5" s="321"/>
      <c r="AY5" s="321"/>
      <c r="AZ5" s="321"/>
      <c r="BA5" s="321"/>
      <c r="BB5" s="321"/>
      <c r="BC5" s="321"/>
      <c r="BD5" s="321"/>
      <c r="BE5" s="321"/>
      <c r="BF5" s="321"/>
      <c r="BG5" s="321"/>
      <c r="BH5" s="321"/>
      <c r="BI5" s="321"/>
      <c r="BJ5" s="321"/>
      <c r="BK5" s="321"/>
      <c r="BL5" s="321"/>
      <c r="BM5" s="321"/>
      <c r="BN5" s="321"/>
      <c r="BO5" s="321"/>
      <c r="BP5" s="321"/>
      <c r="BQ5" s="321"/>
      <c r="BR5" s="321"/>
      <c r="BS5" s="321"/>
      <c r="BT5" s="321"/>
      <c r="BU5" s="321"/>
      <c r="BV5" s="321"/>
      <c r="BW5" s="321"/>
      <c r="BX5" s="321"/>
      <c r="BY5" s="321"/>
      <c r="BZ5" s="321"/>
      <c r="CA5" s="321"/>
      <c r="CB5" s="321"/>
      <c r="CC5" s="321"/>
      <c r="CD5" s="321"/>
      <c r="CE5" s="321"/>
      <c r="CF5" s="321"/>
      <c r="CG5" s="321"/>
      <c r="CH5" s="321"/>
      <c r="CI5" s="321"/>
      <c r="CJ5" s="321"/>
      <c r="CK5" s="321"/>
      <c r="CL5" s="321"/>
      <c r="CM5" s="321"/>
      <c r="CN5" s="321"/>
      <c r="CO5" s="321"/>
      <c r="CP5" s="321"/>
      <c r="CQ5" s="321"/>
      <c r="CR5" s="321"/>
      <c r="CS5" s="321"/>
      <c r="CT5" s="321"/>
      <c r="CU5" s="321"/>
      <c r="CV5" s="321"/>
      <c r="CW5" s="321"/>
      <c r="CX5" s="321"/>
      <c r="CY5" s="321"/>
      <c r="CZ5" s="321"/>
      <c r="DA5" s="321"/>
      <c r="DB5" s="321"/>
      <c r="DC5" s="321"/>
      <c r="DD5" s="321"/>
      <c r="DE5" s="321"/>
      <c r="DF5" s="321"/>
      <c r="DG5" s="321"/>
      <c r="DH5" s="321"/>
      <c r="DI5" s="321"/>
      <c r="DJ5" s="321"/>
      <c r="DK5" s="321"/>
      <c r="DL5" s="321"/>
      <c r="DM5" s="321"/>
      <c r="DN5" s="321"/>
      <c r="DO5" s="321"/>
      <c r="DP5" s="321"/>
      <c r="DQ5" s="321"/>
      <c r="DR5" s="321"/>
      <c r="DS5" s="321"/>
      <c r="DT5" s="321"/>
      <c r="DU5" s="321"/>
      <c r="DV5" s="321"/>
      <c r="DW5" s="321"/>
      <c r="DX5" s="321"/>
      <c r="DY5" s="321"/>
      <c r="DZ5" s="321"/>
      <c r="EA5" s="321"/>
      <c r="EB5" s="321"/>
      <c r="EC5" s="321"/>
      <c r="ED5" s="321"/>
      <c r="EE5" s="321"/>
      <c r="EF5" s="321"/>
      <c r="EG5" s="321"/>
      <c r="EH5" s="321"/>
      <c r="EI5" s="321"/>
      <c r="EJ5" s="321"/>
      <c r="EK5" s="321"/>
      <c r="EL5" s="321"/>
      <c r="EM5" s="321"/>
      <c r="EN5" s="321"/>
      <c r="EO5" s="321"/>
      <c r="EP5" s="321"/>
      <c r="EQ5" s="321"/>
      <c r="ER5" s="321"/>
      <c r="ES5" s="321"/>
      <c r="ET5" s="321"/>
      <c r="EU5" s="321"/>
      <c r="EV5" s="321"/>
      <c r="EW5" s="321"/>
      <c r="EX5" s="321"/>
      <c r="EY5" s="321"/>
      <c r="EZ5" s="321"/>
      <c r="FA5" s="321"/>
      <c r="FB5" s="321"/>
      <c r="FC5" s="321"/>
      <c r="FD5" s="321"/>
      <c r="FE5" s="321"/>
      <c r="FF5" s="321"/>
      <c r="FG5" s="321"/>
      <c r="FH5" s="321"/>
      <c r="FI5" s="321"/>
      <c r="FJ5" s="321"/>
      <c r="FK5" s="321"/>
      <c r="FL5" s="321"/>
      <c r="FM5" s="321"/>
      <c r="FN5" s="321"/>
      <c r="FO5" s="321"/>
      <c r="FP5" s="321"/>
      <c r="FQ5" s="321"/>
      <c r="FR5" s="321"/>
      <c r="FS5" s="321"/>
      <c r="FT5" s="321"/>
      <c r="FU5" s="321"/>
      <c r="FV5" s="321"/>
      <c r="FW5" s="321"/>
      <c r="FX5" s="321"/>
      <c r="FY5" s="321"/>
      <c r="FZ5" s="321"/>
      <c r="GA5" s="321"/>
      <c r="GB5" s="321"/>
      <c r="GC5" s="321"/>
      <c r="GD5" s="321"/>
      <c r="GE5" s="321"/>
      <c r="GF5" s="321"/>
      <c r="GG5" s="321"/>
      <c r="GH5" s="321"/>
      <c r="GI5" s="321"/>
      <c r="GJ5" s="321"/>
      <c r="GK5" s="321"/>
      <c r="GL5" s="321"/>
      <c r="GM5" s="321"/>
      <c r="GN5" s="321"/>
      <c r="GO5" s="321"/>
      <c r="GP5" s="321"/>
      <c r="GQ5" s="321"/>
      <c r="GR5" s="321"/>
      <c r="GS5" s="321"/>
      <c r="GT5" s="321"/>
      <c r="GU5" s="321"/>
      <c r="GV5" s="321"/>
      <c r="GW5" s="321"/>
      <c r="GX5" s="321"/>
      <c r="GY5" s="321"/>
      <c r="GZ5" s="321"/>
      <c r="HA5" s="321"/>
      <c r="HB5" s="321"/>
      <c r="HC5" s="321"/>
      <c r="HD5" s="321"/>
      <c r="HE5" s="321"/>
      <c r="HF5" s="321"/>
      <c r="HG5" s="321"/>
      <c r="HH5" s="321"/>
      <c r="HI5" s="321"/>
      <c r="HJ5" s="321"/>
      <c r="HK5" s="321"/>
      <c r="HL5" s="321"/>
      <c r="HM5" s="321"/>
      <c r="HN5" s="321"/>
      <c r="HO5" s="321"/>
      <c r="HP5" s="321"/>
      <c r="HQ5" s="321"/>
      <c r="HR5" s="321"/>
      <c r="HS5" s="321"/>
      <c r="HT5" s="321"/>
      <c r="HU5" s="321"/>
      <c r="HV5" s="321"/>
      <c r="HW5" s="321"/>
      <c r="HX5" s="321"/>
      <c r="HY5" s="321"/>
      <c r="HZ5" s="321"/>
      <c r="IA5" s="321"/>
      <c r="IB5" s="321"/>
      <c r="IC5" s="321"/>
      <c r="ID5" s="321"/>
      <c r="IE5" s="321"/>
      <c r="IF5" s="321"/>
      <c r="IG5" s="316"/>
      <c r="IH5" s="316"/>
      <c r="II5" s="316"/>
      <c r="IJ5" s="316"/>
      <c r="IK5" s="316"/>
    </row>
    <row r="6" spans="1:245" ht="30.75" customHeight="1">
      <c r="A6" s="559"/>
      <c r="B6" s="553" t="s">
        <v>278</v>
      </c>
      <c r="C6" s="553" t="s">
        <v>279</v>
      </c>
      <c r="D6" s="555" t="s">
        <v>193</v>
      </c>
      <c r="E6" s="564" t="s">
        <v>586</v>
      </c>
      <c r="F6" s="348"/>
      <c r="G6" s="551" t="s">
        <v>278</v>
      </c>
      <c r="H6" s="553" t="s">
        <v>279</v>
      </c>
      <c r="I6" s="555" t="s">
        <v>193</v>
      </c>
      <c r="J6" s="555" t="s">
        <v>586</v>
      </c>
      <c r="K6" s="349"/>
      <c r="L6" s="563"/>
      <c r="M6" s="322"/>
      <c r="N6" s="322"/>
      <c r="O6" s="322"/>
      <c r="P6" s="322"/>
      <c r="Q6" s="322"/>
      <c r="R6" s="322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  <c r="BF6" s="321"/>
      <c r="BG6" s="321"/>
      <c r="BH6" s="321"/>
      <c r="BI6" s="321"/>
      <c r="BJ6" s="321"/>
      <c r="BK6" s="321"/>
      <c r="BL6" s="321"/>
      <c r="BM6" s="321"/>
      <c r="BN6" s="321"/>
      <c r="BO6" s="321"/>
      <c r="BP6" s="321"/>
      <c r="BQ6" s="321"/>
      <c r="BR6" s="321"/>
      <c r="BS6" s="321"/>
      <c r="BT6" s="321"/>
      <c r="BU6" s="321"/>
      <c r="BV6" s="321"/>
      <c r="BW6" s="321"/>
      <c r="BX6" s="321"/>
      <c r="BY6" s="321"/>
      <c r="BZ6" s="321"/>
      <c r="CA6" s="321"/>
      <c r="CB6" s="321"/>
      <c r="CC6" s="321"/>
      <c r="CD6" s="321"/>
      <c r="CE6" s="321"/>
      <c r="CF6" s="321"/>
      <c r="CG6" s="321"/>
      <c r="CH6" s="321"/>
      <c r="CI6" s="321"/>
      <c r="CJ6" s="321"/>
      <c r="CK6" s="321"/>
      <c r="CL6" s="321"/>
      <c r="CM6" s="321"/>
      <c r="CN6" s="321"/>
      <c r="CO6" s="321"/>
      <c r="CP6" s="321"/>
      <c r="CQ6" s="321"/>
      <c r="CR6" s="321"/>
      <c r="CS6" s="321"/>
      <c r="CT6" s="321"/>
      <c r="CU6" s="321"/>
      <c r="CV6" s="321"/>
      <c r="CW6" s="321"/>
      <c r="CX6" s="321"/>
      <c r="CY6" s="321"/>
      <c r="CZ6" s="321"/>
      <c r="DA6" s="321"/>
      <c r="DB6" s="321"/>
      <c r="DC6" s="321"/>
      <c r="DD6" s="321"/>
      <c r="DE6" s="321"/>
      <c r="DF6" s="321"/>
      <c r="DG6" s="321"/>
      <c r="DH6" s="321"/>
      <c r="DI6" s="321"/>
      <c r="DJ6" s="321"/>
      <c r="DK6" s="321"/>
      <c r="DL6" s="321"/>
      <c r="DM6" s="321"/>
      <c r="DN6" s="321"/>
      <c r="DO6" s="321"/>
      <c r="DP6" s="321"/>
      <c r="DQ6" s="321"/>
      <c r="DR6" s="321"/>
      <c r="DS6" s="321"/>
      <c r="DT6" s="321"/>
      <c r="DU6" s="321"/>
      <c r="DV6" s="321"/>
      <c r="DW6" s="321"/>
      <c r="DX6" s="321"/>
      <c r="DY6" s="321"/>
      <c r="DZ6" s="321"/>
      <c r="EA6" s="321"/>
      <c r="EB6" s="321"/>
      <c r="EC6" s="321"/>
      <c r="ED6" s="321"/>
      <c r="EE6" s="321"/>
      <c r="EF6" s="321"/>
      <c r="EG6" s="321"/>
      <c r="EH6" s="321"/>
      <c r="EI6" s="321"/>
      <c r="EJ6" s="321"/>
      <c r="EK6" s="321"/>
      <c r="EL6" s="321"/>
      <c r="EM6" s="321"/>
      <c r="EN6" s="321"/>
      <c r="EO6" s="321"/>
      <c r="EP6" s="321"/>
      <c r="EQ6" s="321"/>
      <c r="ER6" s="321"/>
      <c r="ES6" s="321"/>
      <c r="ET6" s="321"/>
      <c r="EU6" s="321"/>
      <c r="EV6" s="321"/>
      <c r="EW6" s="321"/>
      <c r="EX6" s="321"/>
      <c r="EY6" s="321"/>
      <c r="EZ6" s="321"/>
      <c r="FA6" s="321"/>
      <c r="FB6" s="321"/>
      <c r="FC6" s="321"/>
      <c r="FD6" s="321"/>
      <c r="FE6" s="321"/>
      <c r="FF6" s="321"/>
      <c r="FG6" s="321"/>
      <c r="FH6" s="321"/>
      <c r="FI6" s="321"/>
      <c r="FJ6" s="321"/>
      <c r="FK6" s="321"/>
      <c r="FL6" s="321"/>
      <c r="FM6" s="321"/>
      <c r="FN6" s="321"/>
      <c r="FO6" s="321"/>
      <c r="FP6" s="321"/>
      <c r="FQ6" s="321"/>
      <c r="FR6" s="321"/>
      <c r="FS6" s="321"/>
      <c r="FT6" s="321"/>
      <c r="FU6" s="321"/>
      <c r="FV6" s="321"/>
      <c r="FW6" s="321"/>
      <c r="FX6" s="321"/>
      <c r="FY6" s="321"/>
      <c r="FZ6" s="321"/>
      <c r="GA6" s="321"/>
      <c r="GB6" s="321"/>
      <c r="GC6" s="321"/>
      <c r="GD6" s="321"/>
      <c r="GE6" s="321"/>
      <c r="GF6" s="321"/>
      <c r="GG6" s="321"/>
      <c r="GH6" s="321"/>
      <c r="GI6" s="321"/>
      <c r="GJ6" s="321"/>
      <c r="GK6" s="321"/>
      <c r="GL6" s="321"/>
      <c r="GM6" s="321"/>
      <c r="GN6" s="321"/>
      <c r="GO6" s="321"/>
      <c r="GP6" s="321"/>
      <c r="GQ6" s="321"/>
      <c r="GR6" s="321"/>
      <c r="GS6" s="321"/>
      <c r="GT6" s="321"/>
      <c r="GU6" s="321"/>
      <c r="GV6" s="321"/>
      <c r="GW6" s="321"/>
      <c r="GX6" s="321"/>
      <c r="GY6" s="321"/>
      <c r="GZ6" s="321"/>
      <c r="HA6" s="321"/>
      <c r="HB6" s="321"/>
      <c r="HC6" s="321"/>
      <c r="HD6" s="321"/>
      <c r="HE6" s="321"/>
      <c r="HF6" s="321"/>
      <c r="HG6" s="321"/>
      <c r="HH6" s="321"/>
      <c r="HI6" s="321"/>
      <c r="HJ6" s="321"/>
      <c r="HK6" s="321"/>
      <c r="HL6" s="321"/>
      <c r="HM6" s="321"/>
      <c r="HN6" s="321"/>
      <c r="HO6" s="321"/>
      <c r="HP6" s="321"/>
      <c r="HQ6" s="321"/>
      <c r="HR6" s="321"/>
      <c r="HS6" s="321"/>
      <c r="HT6" s="321"/>
      <c r="HU6" s="321"/>
      <c r="HV6" s="321"/>
      <c r="HW6" s="321"/>
      <c r="HX6" s="321"/>
      <c r="HY6" s="321"/>
      <c r="HZ6" s="321"/>
      <c r="IA6" s="321"/>
      <c r="IB6" s="321"/>
      <c r="IC6" s="321"/>
      <c r="ID6" s="321"/>
      <c r="IE6" s="321"/>
      <c r="IF6" s="321"/>
      <c r="IG6" s="316"/>
      <c r="IH6" s="316"/>
      <c r="II6" s="316"/>
      <c r="IJ6" s="316"/>
      <c r="IK6" s="316"/>
    </row>
    <row r="7" spans="1:245" ht="21.75" customHeight="1">
      <c r="A7" s="554"/>
      <c r="B7" s="554"/>
      <c r="C7" s="554"/>
      <c r="D7" s="556"/>
      <c r="E7" s="565"/>
      <c r="F7" s="348"/>
      <c r="G7" s="552"/>
      <c r="H7" s="554"/>
      <c r="I7" s="556"/>
      <c r="J7" s="556"/>
      <c r="K7" s="350"/>
      <c r="L7" s="556"/>
      <c r="M7" s="322"/>
      <c r="N7" s="322"/>
      <c r="O7" s="322"/>
      <c r="P7" s="322"/>
      <c r="Q7" s="322"/>
      <c r="R7" s="322"/>
      <c r="S7" s="321"/>
      <c r="T7" s="321"/>
      <c r="U7" s="321"/>
      <c r="V7" s="321"/>
      <c r="W7" s="321"/>
      <c r="X7" s="321"/>
      <c r="Y7" s="321"/>
      <c r="Z7" s="321"/>
      <c r="AA7" s="321"/>
      <c r="AB7" s="321"/>
      <c r="AC7" s="321"/>
      <c r="AD7" s="321"/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  <c r="BF7" s="321"/>
      <c r="BG7" s="321"/>
      <c r="BH7" s="321"/>
      <c r="BI7" s="321"/>
      <c r="BJ7" s="321"/>
      <c r="BK7" s="321"/>
      <c r="BL7" s="321"/>
      <c r="BM7" s="321"/>
      <c r="BN7" s="321"/>
      <c r="BO7" s="321"/>
      <c r="BP7" s="321"/>
      <c r="BQ7" s="321"/>
      <c r="BR7" s="321"/>
      <c r="BS7" s="321"/>
      <c r="BT7" s="321"/>
      <c r="BU7" s="321"/>
      <c r="BV7" s="321"/>
      <c r="BW7" s="321"/>
      <c r="BX7" s="321"/>
      <c r="BY7" s="321"/>
      <c r="BZ7" s="321"/>
      <c r="CA7" s="321"/>
      <c r="CB7" s="321"/>
      <c r="CC7" s="321"/>
      <c r="CD7" s="321"/>
      <c r="CE7" s="321"/>
      <c r="CF7" s="321"/>
      <c r="CG7" s="321"/>
      <c r="CH7" s="321"/>
      <c r="CI7" s="321"/>
      <c r="CJ7" s="321"/>
      <c r="CK7" s="321"/>
      <c r="CL7" s="321"/>
      <c r="CM7" s="321"/>
      <c r="CN7" s="321"/>
      <c r="CO7" s="321"/>
      <c r="CP7" s="321"/>
      <c r="CQ7" s="321"/>
      <c r="CR7" s="321"/>
      <c r="CS7" s="321"/>
      <c r="CT7" s="321"/>
      <c r="CU7" s="321"/>
      <c r="CV7" s="321"/>
      <c r="CW7" s="321"/>
      <c r="CX7" s="321"/>
      <c r="CY7" s="321"/>
      <c r="CZ7" s="321"/>
      <c r="DA7" s="321"/>
      <c r="DB7" s="321"/>
      <c r="DC7" s="321"/>
      <c r="DD7" s="321"/>
      <c r="DE7" s="321"/>
      <c r="DF7" s="321"/>
      <c r="DG7" s="321"/>
      <c r="DH7" s="321"/>
      <c r="DI7" s="321"/>
      <c r="DJ7" s="321"/>
      <c r="DK7" s="321"/>
      <c r="DL7" s="321"/>
      <c r="DM7" s="321"/>
      <c r="DN7" s="321"/>
      <c r="DO7" s="321"/>
      <c r="DP7" s="321"/>
      <c r="DQ7" s="321"/>
      <c r="DR7" s="321"/>
      <c r="DS7" s="321"/>
      <c r="DT7" s="321"/>
      <c r="DU7" s="321"/>
      <c r="DV7" s="321"/>
      <c r="DW7" s="321"/>
      <c r="DX7" s="321"/>
      <c r="DY7" s="321"/>
      <c r="DZ7" s="321"/>
      <c r="EA7" s="321"/>
      <c r="EB7" s="321"/>
      <c r="EC7" s="321"/>
      <c r="ED7" s="321"/>
      <c r="EE7" s="321"/>
      <c r="EF7" s="321"/>
      <c r="EG7" s="321"/>
      <c r="EH7" s="321"/>
      <c r="EI7" s="321"/>
      <c r="EJ7" s="321"/>
      <c r="EK7" s="321"/>
      <c r="EL7" s="321"/>
      <c r="EM7" s="321"/>
      <c r="EN7" s="321"/>
      <c r="EO7" s="321"/>
      <c r="EP7" s="321"/>
      <c r="EQ7" s="321"/>
      <c r="ER7" s="321"/>
      <c r="ES7" s="321"/>
      <c r="ET7" s="321"/>
      <c r="EU7" s="321"/>
      <c r="EV7" s="321"/>
      <c r="EW7" s="321"/>
      <c r="EX7" s="321"/>
      <c r="EY7" s="321"/>
      <c r="EZ7" s="321"/>
      <c r="FA7" s="321"/>
      <c r="FB7" s="321"/>
      <c r="FC7" s="321"/>
      <c r="FD7" s="321"/>
      <c r="FE7" s="321"/>
      <c r="FF7" s="321"/>
      <c r="FG7" s="321"/>
      <c r="FH7" s="321"/>
      <c r="FI7" s="321"/>
      <c r="FJ7" s="321"/>
      <c r="FK7" s="321"/>
      <c r="FL7" s="321"/>
      <c r="FM7" s="321"/>
      <c r="FN7" s="321"/>
      <c r="FO7" s="321"/>
      <c r="FP7" s="321"/>
      <c r="FQ7" s="321"/>
      <c r="FR7" s="321"/>
      <c r="FS7" s="321"/>
      <c r="FT7" s="321"/>
      <c r="FU7" s="321"/>
      <c r="FV7" s="321"/>
      <c r="FW7" s="321"/>
      <c r="FX7" s="321"/>
      <c r="FY7" s="321"/>
      <c r="FZ7" s="321"/>
      <c r="GA7" s="321"/>
      <c r="GB7" s="321"/>
      <c r="GC7" s="321"/>
      <c r="GD7" s="321"/>
      <c r="GE7" s="321"/>
      <c r="GF7" s="321"/>
      <c r="GG7" s="321"/>
      <c r="GH7" s="321"/>
      <c r="GI7" s="321"/>
      <c r="GJ7" s="321"/>
      <c r="GK7" s="321"/>
      <c r="GL7" s="321"/>
      <c r="GM7" s="321"/>
      <c r="GN7" s="321"/>
      <c r="GO7" s="321"/>
      <c r="GP7" s="321"/>
      <c r="GQ7" s="321"/>
      <c r="GR7" s="321"/>
      <c r="GS7" s="321"/>
      <c r="GT7" s="321"/>
      <c r="GU7" s="321"/>
      <c r="GV7" s="321"/>
      <c r="GW7" s="321"/>
      <c r="GX7" s="321"/>
      <c r="GY7" s="321"/>
      <c r="GZ7" s="321"/>
      <c r="HA7" s="321"/>
      <c r="HB7" s="321"/>
      <c r="HC7" s="321"/>
      <c r="HD7" s="321"/>
      <c r="HE7" s="321"/>
      <c r="HF7" s="321"/>
      <c r="HG7" s="321"/>
      <c r="HH7" s="321"/>
      <c r="HI7" s="321"/>
      <c r="HJ7" s="321"/>
      <c r="HK7" s="321"/>
      <c r="HL7" s="321"/>
      <c r="HM7" s="321"/>
      <c r="HN7" s="321"/>
      <c r="HO7" s="321"/>
      <c r="HP7" s="321"/>
      <c r="HQ7" s="321"/>
      <c r="HR7" s="321"/>
      <c r="HS7" s="321"/>
      <c r="HT7" s="321"/>
      <c r="HU7" s="321"/>
      <c r="HV7" s="321"/>
      <c r="HW7" s="321"/>
      <c r="HX7" s="321"/>
      <c r="HY7" s="321"/>
      <c r="HZ7" s="321"/>
      <c r="IA7" s="321"/>
      <c r="IB7" s="321"/>
      <c r="IC7" s="321"/>
      <c r="ID7" s="321"/>
      <c r="IE7" s="321"/>
      <c r="IF7" s="321"/>
      <c r="IG7" s="316"/>
      <c r="IH7" s="316"/>
      <c r="II7" s="316"/>
      <c r="IJ7" s="316"/>
      <c r="IK7" s="316"/>
    </row>
    <row r="8" spans="1:245" ht="8.25" customHeight="1">
      <c r="A8" s="323"/>
      <c r="B8" s="323"/>
      <c r="C8" s="324"/>
      <c r="D8" s="324"/>
      <c r="E8" s="352"/>
      <c r="F8" s="325"/>
      <c r="G8" s="324"/>
      <c r="H8" s="324"/>
      <c r="I8" s="324"/>
      <c r="J8" s="324"/>
      <c r="K8" s="324"/>
      <c r="L8" s="324"/>
      <c r="M8" s="326"/>
      <c r="N8" s="326"/>
      <c r="O8" s="326"/>
      <c r="P8" s="326"/>
      <c r="Q8" s="326"/>
      <c r="R8" s="326"/>
      <c r="S8" s="327"/>
      <c r="T8" s="327"/>
      <c r="U8" s="327"/>
      <c r="V8" s="327"/>
      <c r="W8" s="327"/>
      <c r="X8" s="327"/>
      <c r="Y8" s="327"/>
      <c r="Z8" s="327"/>
      <c r="AA8" s="327"/>
      <c r="AB8" s="327"/>
      <c r="AC8" s="327"/>
      <c r="AD8" s="327"/>
      <c r="AE8" s="327"/>
      <c r="AF8" s="327"/>
      <c r="AG8" s="327"/>
      <c r="AH8" s="327"/>
      <c r="AI8" s="327"/>
      <c r="AJ8" s="327"/>
      <c r="AK8" s="327"/>
      <c r="AL8" s="327"/>
      <c r="AM8" s="327"/>
      <c r="AN8" s="327"/>
      <c r="AO8" s="327"/>
      <c r="AP8" s="327"/>
      <c r="AQ8" s="327"/>
      <c r="AR8" s="327"/>
      <c r="AS8" s="327"/>
      <c r="AT8" s="327"/>
      <c r="AU8" s="327"/>
      <c r="AV8" s="327"/>
      <c r="AW8" s="327"/>
      <c r="AX8" s="327"/>
      <c r="AY8" s="327"/>
      <c r="AZ8" s="327"/>
      <c r="BA8" s="327"/>
      <c r="BB8" s="327"/>
      <c r="BC8" s="327"/>
      <c r="BD8" s="327"/>
      <c r="BE8" s="327"/>
      <c r="BF8" s="327"/>
      <c r="BG8" s="327"/>
      <c r="BH8" s="327"/>
      <c r="BI8" s="327"/>
      <c r="BJ8" s="327"/>
      <c r="BK8" s="327"/>
      <c r="BL8" s="327"/>
      <c r="BM8" s="327"/>
      <c r="BN8" s="327"/>
      <c r="BO8" s="327"/>
      <c r="BP8" s="327"/>
      <c r="BQ8" s="327"/>
      <c r="BR8" s="327"/>
      <c r="BS8" s="327"/>
      <c r="BT8" s="327"/>
      <c r="BU8" s="327"/>
      <c r="BV8" s="327"/>
      <c r="BW8" s="327"/>
      <c r="BX8" s="327"/>
      <c r="BY8" s="327"/>
      <c r="BZ8" s="327"/>
      <c r="CA8" s="327"/>
      <c r="CB8" s="327"/>
      <c r="CC8" s="327"/>
      <c r="CD8" s="327"/>
      <c r="CE8" s="327"/>
      <c r="CF8" s="327"/>
      <c r="CG8" s="327"/>
      <c r="CH8" s="327"/>
      <c r="CI8" s="327"/>
      <c r="CJ8" s="327"/>
      <c r="CK8" s="327"/>
      <c r="CL8" s="327"/>
      <c r="CM8" s="327"/>
      <c r="CN8" s="327"/>
      <c r="CO8" s="327"/>
      <c r="CP8" s="327"/>
      <c r="CQ8" s="327"/>
      <c r="CR8" s="327"/>
      <c r="CS8" s="327"/>
      <c r="CT8" s="327"/>
      <c r="CU8" s="327"/>
      <c r="CV8" s="327"/>
      <c r="CW8" s="327"/>
      <c r="CX8" s="327"/>
      <c r="CY8" s="327"/>
      <c r="CZ8" s="327"/>
      <c r="DA8" s="327"/>
      <c r="DB8" s="327"/>
      <c r="DC8" s="327"/>
      <c r="DD8" s="327"/>
      <c r="DE8" s="327"/>
      <c r="DF8" s="327"/>
      <c r="DG8" s="327"/>
      <c r="DH8" s="327"/>
      <c r="DI8" s="327"/>
      <c r="DJ8" s="327"/>
      <c r="DK8" s="327"/>
      <c r="DL8" s="327"/>
      <c r="DM8" s="327"/>
      <c r="DN8" s="327"/>
      <c r="DO8" s="327"/>
      <c r="DP8" s="327"/>
      <c r="DQ8" s="327"/>
      <c r="DR8" s="327"/>
      <c r="DS8" s="327"/>
      <c r="DT8" s="327"/>
      <c r="DU8" s="327"/>
      <c r="DV8" s="327"/>
      <c r="DW8" s="327"/>
      <c r="DX8" s="327"/>
      <c r="DY8" s="327"/>
      <c r="DZ8" s="327"/>
      <c r="EA8" s="327"/>
      <c r="EB8" s="327"/>
      <c r="EC8" s="327"/>
      <c r="ED8" s="327"/>
      <c r="EE8" s="327"/>
      <c r="EF8" s="327"/>
      <c r="EG8" s="327"/>
      <c r="EH8" s="327"/>
      <c r="EI8" s="327"/>
      <c r="EJ8" s="327"/>
      <c r="EK8" s="327"/>
      <c r="EL8" s="327"/>
      <c r="EM8" s="327"/>
      <c r="EN8" s="327"/>
      <c r="EO8" s="327"/>
      <c r="EP8" s="327"/>
      <c r="EQ8" s="327"/>
      <c r="ER8" s="327"/>
      <c r="ES8" s="327"/>
      <c r="ET8" s="327"/>
      <c r="EU8" s="327"/>
      <c r="EV8" s="327"/>
      <c r="EW8" s="327"/>
      <c r="EX8" s="327"/>
      <c r="EY8" s="327"/>
      <c r="EZ8" s="327"/>
      <c r="FA8" s="327"/>
      <c r="FB8" s="327"/>
      <c r="FC8" s="327"/>
      <c r="FD8" s="327"/>
      <c r="FE8" s="327"/>
      <c r="FF8" s="327"/>
      <c r="FG8" s="327"/>
      <c r="FH8" s="327"/>
      <c r="FI8" s="327"/>
      <c r="FJ8" s="327"/>
      <c r="FK8" s="327"/>
      <c r="FL8" s="327"/>
      <c r="FM8" s="327"/>
      <c r="FN8" s="327"/>
      <c r="FO8" s="327"/>
      <c r="FP8" s="327"/>
      <c r="FQ8" s="327"/>
      <c r="FR8" s="327"/>
      <c r="FS8" s="327"/>
      <c r="FT8" s="327"/>
      <c r="FU8" s="327"/>
      <c r="FV8" s="327"/>
      <c r="FW8" s="327"/>
      <c r="FX8" s="327"/>
      <c r="FY8" s="327"/>
      <c r="FZ8" s="327"/>
      <c r="GA8" s="327"/>
      <c r="GB8" s="327"/>
      <c r="GC8" s="327"/>
      <c r="GD8" s="327"/>
      <c r="GE8" s="327"/>
      <c r="GF8" s="327"/>
      <c r="GG8" s="327"/>
      <c r="GH8" s="327"/>
      <c r="GI8" s="327"/>
      <c r="GJ8" s="327"/>
      <c r="GK8" s="327"/>
      <c r="GL8" s="327"/>
      <c r="GM8" s="327"/>
      <c r="GN8" s="327"/>
      <c r="GO8" s="327"/>
      <c r="GP8" s="327"/>
      <c r="GQ8" s="327"/>
      <c r="GR8" s="327"/>
      <c r="GS8" s="327"/>
      <c r="GT8" s="327"/>
      <c r="GU8" s="327"/>
      <c r="GV8" s="327"/>
      <c r="GW8" s="327"/>
      <c r="GX8" s="327"/>
      <c r="GY8" s="327"/>
      <c r="GZ8" s="327"/>
      <c r="HA8" s="327"/>
      <c r="HB8" s="327"/>
      <c r="HC8" s="327"/>
      <c r="HD8" s="327"/>
      <c r="HE8" s="327"/>
      <c r="HF8" s="327"/>
      <c r="HG8" s="327"/>
      <c r="HH8" s="327"/>
      <c r="HI8" s="327"/>
      <c r="HJ8" s="327"/>
      <c r="HK8" s="327"/>
      <c r="HL8" s="327"/>
      <c r="HM8" s="327"/>
      <c r="HN8" s="327"/>
      <c r="HO8" s="327"/>
      <c r="HP8" s="327"/>
      <c r="HQ8" s="327"/>
      <c r="HR8" s="327"/>
      <c r="HS8" s="327"/>
      <c r="HT8" s="327"/>
      <c r="HU8" s="327"/>
      <c r="HV8" s="327"/>
      <c r="HW8" s="327"/>
      <c r="HX8" s="327"/>
      <c r="HY8" s="327"/>
      <c r="HZ8" s="327"/>
      <c r="IA8" s="327"/>
      <c r="IB8" s="327"/>
      <c r="IC8" s="327"/>
      <c r="ID8" s="327"/>
      <c r="IE8" s="327"/>
      <c r="IF8" s="327"/>
      <c r="IG8" s="316"/>
      <c r="IH8" s="316"/>
      <c r="II8" s="316"/>
      <c r="IJ8" s="316"/>
      <c r="IK8" s="316"/>
    </row>
    <row r="9" spans="1:245" ht="21" customHeight="1">
      <c r="A9" s="328" t="s">
        <v>55</v>
      </c>
      <c r="B9" s="351">
        <v>0</v>
      </c>
      <c r="C9" s="351">
        <v>1</v>
      </c>
      <c r="D9" s="329">
        <v>1</v>
      </c>
      <c r="E9" s="353">
        <v>100</v>
      </c>
      <c r="F9" s="330"/>
      <c r="G9" s="351">
        <v>0</v>
      </c>
      <c r="H9" s="351">
        <v>0</v>
      </c>
      <c r="I9" s="329">
        <v>0</v>
      </c>
      <c r="J9" s="353">
        <v>0</v>
      </c>
      <c r="K9" s="331"/>
      <c r="L9" s="329">
        <v>1</v>
      </c>
      <c r="M9" s="319"/>
      <c r="N9" s="319"/>
      <c r="O9" s="319"/>
      <c r="P9" s="319"/>
      <c r="Q9" s="319"/>
      <c r="R9" s="319"/>
      <c r="IG9" s="316"/>
      <c r="IH9" s="316"/>
      <c r="II9" s="316"/>
      <c r="IJ9" s="316"/>
      <c r="IK9" s="316"/>
    </row>
    <row r="10" spans="1:245" ht="21" customHeight="1">
      <c r="A10" s="328" t="s">
        <v>56</v>
      </c>
      <c r="B10" s="351">
        <v>0</v>
      </c>
      <c r="C10" s="351">
        <v>0</v>
      </c>
      <c r="D10" s="329">
        <v>0</v>
      </c>
      <c r="E10" s="353">
        <v>0</v>
      </c>
      <c r="F10" s="330"/>
      <c r="G10" s="351">
        <v>0</v>
      </c>
      <c r="H10" s="351">
        <v>0</v>
      </c>
      <c r="I10" s="329">
        <v>0</v>
      </c>
      <c r="J10" s="353">
        <v>0</v>
      </c>
      <c r="K10" s="331"/>
      <c r="L10" s="329">
        <v>0</v>
      </c>
      <c r="M10" s="319"/>
      <c r="N10" s="319"/>
      <c r="O10" s="319"/>
      <c r="P10" s="319"/>
      <c r="Q10" s="319"/>
      <c r="R10" s="319"/>
      <c r="IG10" s="316"/>
      <c r="IH10" s="316"/>
      <c r="II10" s="316"/>
      <c r="IJ10" s="316"/>
      <c r="IK10" s="316"/>
    </row>
    <row r="11" spans="1:245" ht="21" customHeight="1">
      <c r="A11" s="328" t="s">
        <v>57</v>
      </c>
      <c r="B11" s="351">
        <v>0</v>
      </c>
      <c r="C11" s="351">
        <v>0</v>
      </c>
      <c r="D11" s="329">
        <v>0</v>
      </c>
      <c r="E11" s="353">
        <v>0</v>
      </c>
      <c r="F11" s="330"/>
      <c r="G11" s="351">
        <v>0</v>
      </c>
      <c r="H11" s="351">
        <v>0</v>
      </c>
      <c r="I11" s="329">
        <v>0</v>
      </c>
      <c r="J11" s="353">
        <v>0</v>
      </c>
      <c r="K11" s="331"/>
      <c r="L11" s="329">
        <v>0</v>
      </c>
      <c r="M11" s="319"/>
      <c r="N11" s="319"/>
      <c r="O11" s="319"/>
      <c r="P11" s="319"/>
      <c r="Q11" s="319"/>
      <c r="R11" s="319"/>
      <c r="IG11" s="316"/>
      <c r="IH11" s="316"/>
      <c r="II11" s="316"/>
      <c r="IJ11" s="316"/>
      <c r="IK11" s="316"/>
    </row>
    <row r="12" spans="1:245" ht="21" customHeight="1">
      <c r="A12" s="328" t="s">
        <v>58</v>
      </c>
      <c r="B12" s="351">
        <v>0</v>
      </c>
      <c r="C12" s="351">
        <v>0</v>
      </c>
      <c r="D12" s="329">
        <v>0</v>
      </c>
      <c r="E12" s="353">
        <v>0</v>
      </c>
      <c r="F12" s="330"/>
      <c r="G12" s="351">
        <v>0</v>
      </c>
      <c r="H12" s="351">
        <v>0</v>
      </c>
      <c r="I12" s="329">
        <v>0</v>
      </c>
      <c r="J12" s="353">
        <v>0</v>
      </c>
      <c r="K12" s="331"/>
      <c r="L12" s="329">
        <v>0</v>
      </c>
      <c r="M12" s="319"/>
      <c r="N12" s="319"/>
      <c r="O12" s="319"/>
      <c r="P12" s="319"/>
      <c r="Q12" s="319"/>
      <c r="R12" s="319"/>
      <c r="IG12" s="316"/>
      <c r="IH12" s="316"/>
      <c r="II12" s="316"/>
      <c r="IJ12" s="316"/>
      <c r="IK12" s="316"/>
    </row>
    <row r="13" spans="1:245" ht="21" customHeight="1">
      <c r="A13" s="328" t="s">
        <v>61</v>
      </c>
      <c r="B13" s="351">
        <v>8</v>
      </c>
      <c r="C13" s="351">
        <v>8</v>
      </c>
      <c r="D13" s="329">
        <v>16</v>
      </c>
      <c r="E13" s="353">
        <v>100</v>
      </c>
      <c r="F13" s="330"/>
      <c r="G13" s="351">
        <v>0</v>
      </c>
      <c r="H13" s="351">
        <v>0</v>
      </c>
      <c r="I13" s="329">
        <v>0</v>
      </c>
      <c r="J13" s="353">
        <v>0</v>
      </c>
      <c r="K13" s="331"/>
      <c r="L13" s="329">
        <v>16</v>
      </c>
      <c r="M13" s="319"/>
      <c r="N13" s="319"/>
      <c r="O13" s="319"/>
      <c r="P13" s="319"/>
      <c r="Q13" s="319"/>
      <c r="R13" s="319"/>
      <c r="IG13" s="316"/>
      <c r="IH13" s="316"/>
      <c r="II13" s="316"/>
      <c r="IJ13" s="316"/>
      <c r="IK13" s="316"/>
    </row>
    <row r="14" spans="1:245" ht="21" customHeight="1">
      <c r="A14" s="328" t="s">
        <v>62</v>
      </c>
      <c r="B14" s="351">
        <v>0</v>
      </c>
      <c r="C14" s="351">
        <v>9</v>
      </c>
      <c r="D14" s="329">
        <v>9</v>
      </c>
      <c r="E14" s="353">
        <v>64.285714285714292</v>
      </c>
      <c r="F14" s="330"/>
      <c r="G14" s="351">
        <v>2</v>
      </c>
      <c r="H14" s="351">
        <v>3</v>
      </c>
      <c r="I14" s="329">
        <v>5</v>
      </c>
      <c r="J14" s="353">
        <v>35.714285714285715</v>
      </c>
      <c r="K14" s="331"/>
      <c r="L14" s="329">
        <v>14</v>
      </c>
      <c r="M14" s="319"/>
      <c r="N14" s="319"/>
      <c r="O14" s="319"/>
      <c r="P14" s="319"/>
      <c r="Q14" s="319"/>
      <c r="R14" s="319"/>
      <c r="IG14" s="316"/>
      <c r="IH14" s="316"/>
      <c r="II14" s="316"/>
      <c r="IJ14" s="316"/>
      <c r="IK14" s="316"/>
    </row>
    <row r="15" spans="1:245" ht="21" customHeight="1">
      <c r="A15" s="328" t="s">
        <v>63</v>
      </c>
      <c r="B15" s="351">
        <v>6</v>
      </c>
      <c r="C15" s="351">
        <v>23</v>
      </c>
      <c r="D15" s="329">
        <v>29</v>
      </c>
      <c r="E15" s="353">
        <v>90.625</v>
      </c>
      <c r="F15" s="330"/>
      <c r="G15" s="351">
        <v>1</v>
      </c>
      <c r="H15" s="351">
        <v>2</v>
      </c>
      <c r="I15" s="329">
        <v>3</v>
      </c>
      <c r="J15" s="353">
        <v>9.375</v>
      </c>
      <c r="K15" s="331"/>
      <c r="L15" s="329">
        <v>32</v>
      </c>
      <c r="M15" s="319"/>
      <c r="N15" s="319"/>
      <c r="O15" s="319"/>
      <c r="P15" s="319"/>
      <c r="Q15" s="319"/>
      <c r="R15" s="319"/>
      <c r="IG15" s="316"/>
      <c r="IH15" s="316"/>
      <c r="II15" s="316"/>
      <c r="IJ15" s="316"/>
      <c r="IK15" s="316"/>
    </row>
    <row r="16" spans="1:245" ht="21" customHeight="1">
      <c r="A16" s="328" t="s">
        <v>59</v>
      </c>
      <c r="B16" s="351">
        <v>0</v>
      </c>
      <c r="C16" s="351">
        <v>0</v>
      </c>
      <c r="D16" s="329">
        <v>0</v>
      </c>
      <c r="E16" s="353">
        <v>0</v>
      </c>
      <c r="F16" s="330"/>
      <c r="G16" s="351">
        <v>0</v>
      </c>
      <c r="H16" s="351">
        <v>0</v>
      </c>
      <c r="I16" s="329">
        <v>0</v>
      </c>
      <c r="J16" s="353">
        <v>0</v>
      </c>
      <c r="K16" s="331"/>
      <c r="L16" s="329">
        <v>0</v>
      </c>
      <c r="M16" s="319"/>
      <c r="N16" s="319"/>
      <c r="O16" s="319"/>
      <c r="P16" s="319"/>
      <c r="Q16" s="319"/>
      <c r="R16" s="319"/>
      <c r="IG16" s="316"/>
      <c r="IH16" s="316"/>
      <c r="II16" s="316"/>
      <c r="IJ16" s="316"/>
      <c r="IK16" s="316"/>
    </row>
    <row r="17" spans="1:245" ht="21" customHeight="1">
      <c r="A17" s="328" t="s">
        <v>60</v>
      </c>
      <c r="B17" s="351">
        <v>0</v>
      </c>
      <c r="C17" s="351">
        <v>0</v>
      </c>
      <c r="D17" s="329">
        <v>0</v>
      </c>
      <c r="E17" s="353">
        <v>0</v>
      </c>
      <c r="F17" s="330"/>
      <c r="G17" s="351">
        <v>0</v>
      </c>
      <c r="H17" s="351">
        <v>0</v>
      </c>
      <c r="I17" s="329">
        <v>0</v>
      </c>
      <c r="J17" s="353">
        <v>0</v>
      </c>
      <c r="K17" s="331"/>
      <c r="L17" s="329">
        <v>0</v>
      </c>
      <c r="M17" s="319"/>
      <c r="N17" s="319"/>
      <c r="O17" s="319"/>
      <c r="P17" s="319"/>
      <c r="Q17" s="319"/>
      <c r="R17" s="319"/>
      <c r="IG17" s="316"/>
      <c r="IH17" s="316"/>
      <c r="II17" s="316"/>
      <c r="IJ17" s="316"/>
      <c r="IK17" s="316"/>
    </row>
    <row r="18" spans="1:245" ht="21" customHeight="1">
      <c r="A18" s="328" t="s">
        <v>64</v>
      </c>
      <c r="B18" s="351">
        <v>1</v>
      </c>
      <c r="C18" s="351">
        <v>6</v>
      </c>
      <c r="D18" s="329">
        <v>7</v>
      </c>
      <c r="E18" s="353">
        <v>100</v>
      </c>
      <c r="F18" s="330"/>
      <c r="G18" s="351">
        <v>0</v>
      </c>
      <c r="H18" s="351">
        <v>0</v>
      </c>
      <c r="I18" s="329">
        <v>0</v>
      </c>
      <c r="J18" s="353">
        <v>0</v>
      </c>
      <c r="K18" s="331"/>
      <c r="L18" s="329">
        <v>7</v>
      </c>
      <c r="M18" s="319"/>
      <c r="N18" s="319"/>
      <c r="O18" s="319"/>
      <c r="P18" s="319"/>
      <c r="Q18" s="319"/>
      <c r="R18" s="319"/>
      <c r="IG18" s="316"/>
      <c r="IH18" s="316"/>
      <c r="II18" s="316"/>
      <c r="IJ18" s="316"/>
      <c r="IK18" s="316"/>
    </row>
    <row r="19" spans="1:245" ht="21" customHeight="1">
      <c r="A19" s="328" t="s">
        <v>69</v>
      </c>
      <c r="B19" s="351">
        <v>15</v>
      </c>
      <c r="C19" s="351">
        <v>11</v>
      </c>
      <c r="D19" s="329">
        <v>26</v>
      </c>
      <c r="E19" s="353">
        <v>89.65517241379311</v>
      </c>
      <c r="F19" s="330"/>
      <c r="G19" s="351">
        <v>2</v>
      </c>
      <c r="H19" s="351">
        <v>1</v>
      </c>
      <c r="I19" s="329">
        <v>3</v>
      </c>
      <c r="J19" s="353">
        <v>10.344827586206897</v>
      </c>
      <c r="K19" s="331"/>
      <c r="L19" s="329">
        <v>29</v>
      </c>
      <c r="M19" s="319"/>
      <c r="N19" s="319"/>
      <c r="O19" s="319"/>
      <c r="P19" s="319"/>
      <c r="Q19" s="319"/>
      <c r="R19" s="319"/>
      <c r="IG19" s="316"/>
      <c r="IH19" s="316"/>
      <c r="II19" s="316"/>
      <c r="IJ19" s="316"/>
      <c r="IK19" s="316"/>
    </row>
    <row r="20" spans="1:245" ht="21" customHeight="1">
      <c r="A20" s="328" t="s">
        <v>65</v>
      </c>
      <c r="B20" s="351">
        <v>1</v>
      </c>
      <c r="C20" s="351">
        <v>8</v>
      </c>
      <c r="D20" s="329">
        <v>9</v>
      </c>
      <c r="E20" s="353">
        <v>100</v>
      </c>
      <c r="F20" s="330"/>
      <c r="G20" s="351">
        <v>0</v>
      </c>
      <c r="H20" s="351">
        <v>0</v>
      </c>
      <c r="I20" s="329">
        <v>0</v>
      </c>
      <c r="J20" s="353">
        <v>0</v>
      </c>
      <c r="K20" s="331"/>
      <c r="L20" s="329">
        <v>9</v>
      </c>
      <c r="M20" s="319"/>
      <c r="N20" s="319"/>
      <c r="O20" s="319"/>
      <c r="P20" s="319"/>
      <c r="Q20" s="319"/>
      <c r="R20" s="319"/>
      <c r="IG20" s="316"/>
      <c r="IH20" s="316"/>
      <c r="II20" s="316"/>
      <c r="IJ20" s="316"/>
      <c r="IK20" s="316"/>
    </row>
    <row r="21" spans="1:245" ht="21" customHeight="1">
      <c r="A21" s="328" t="s">
        <v>66</v>
      </c>
      <c r="B21" s="351">
        <v>6</v>
      </c>
      <c r="C21" s="351">
        <v>3</v>
      </c>
      <c r="D21" s="329">
        <v>9</v>
      </c>
      <c r="E21" s="353">
        <v>75</v>
      </c>
      <c r="F21" s="330"/>
      <c r="G21" s="351">
        <v>2</v>
      </c>
      <c r="H21" s="351">
        <v>1</v>
      </c>
      <c r="I21" s="329">
        <v>3</v>
      </c>
      <c r="J21" s="353">
        <v>25</v>
      </c>
      <c r="K21" s="331"/>
      <c r="L21" s="329">
        <v>12</v>
      </c>
      <c r="M21" s="319"/>
      <c r="N21" s="319"/>
      <c r="O21" s="319"/>
      <c r="P21" s="319"/>
      <c r="Q21" s="319"/>
      <c r="R21" s="319"/>
      <c r="IG21" s="316"/>
      <c r="IH21" s="316"/>
      <c r="II21" s="316"/>
      <c r="IJ21" s="316"/>
      <c r="IK21" s="316"/>
    </row>
    <row r="22" spans="1:245" ht="21" customHeight="1">
      <c r="A22" s="328" t="s">
        <v>67</v>
      </c>
      <c r="B22" s="351">
        <v>3</v>
      </c>
      <c r="C22" s="351">
        <v>5</v>
      </c>
      <c r="D22" s="329">
        <v>8</v>
      </c>
      <c r="E22" s="353">
        <v>88.888888888888886</v>
      </c>
      <c r="F22" s="330"/>
      <c r="G22" s="351">
        <v>0</v>
      </c>
      <c r="H22" s="351">
        <v>1</v>
      </c>
      <c r="I22" s="329">
        <v>1</v>
      </c>
      <c r="J22" s="353">
        <v>11.111111111111111</v>
      </c>
      <c r="K22" s="331"/>
      <c r="L22" s="329">
        <v>9</v>
      </c>
      <c r="M22" s="319"/>
      <c r="N22" s="319"/>
      <c r="O22" s="319"/>
      <c r="P22" s="319"/>
      <c r="Q22" s="319"/>
      <c r="R22" s="319"/>
      <c r="IG22" s="316"/>
      <c r="IH22" s="316"/>
      <c r="II22" s="316"/>
      <c r="IJ22" s="316"/>
      <c r="IK22" s="316"/>
    </row>
    <row r="23" spans="1:245" ht="21" customHeight="1">
      <c r="A23" s="328" t="s">
        <v>68</v>
      </c>
      <c r="B23" s="351">
        <v>11</v>
      </c>
      <c r="C23" s="351">
        <v>6</v>
      </c>
      <c r="D23" s="329">
        <v>17</v>
      </c>
      <c r="E23" s="353">
        <v>80.952380952380949</v>
      </c>
      <c r="F23" s="330"/>
      <c r="G23" s="351">
        <v>2</v>
      </c>
      <c r="H23" s="351">
        <v>2</v>
      </c>
      <c r="I23" s="329">
        <v>4</v>
      </c>
      <c r="J23" s="353">
        <v>19.047619047619047</v>
      </c>
      <c r="K23" s="331"/>
      <c r="L23" s="329">
        <v>21</v>
      </c>
      <c r="M23" s="319"/>
      <c r="N23" s="319"/>
      <c r="O23" s="319"/>
      <c r="P23" s="319"/>
      <c r="Q23" s="319"/>
      <c r="R23" s="319"/>
      <c r="IG23" s="316"/>
      <c r="IH23" s="316"/>
      <c r="II23" s="316"/>
      <c r="IJ23" s="316"/>
      <c r="IK23" s="316"/>
    </row>
    <row r="24" spans="1:245" ht="21" customHeight="1">
      <c r="A24" s="328" t="s">
        <v>70</v>
      </c>
      <c r="B24" s="351">
        <v>9</v>
      </c>
      <c r="C24" s="351">
        <v>4</v>
      </c>
      <c r="D24" s="329">
        <v>13</v>
      </c>
      <c r="E24" s="353">
        <v>76.470588235294116</v>
      </c>
      <c r="F24" s="330"/>
      <c r="G24" s="351">
        <v>3</v>
      </c>
      <c r="H24" s="351">
        <v>1</v>
      </c>
      <c r="I24" s="329">
        <v>4</v>
      </c>
      <c r="J24" s="353">
        <v>23.529411764705884</v>
      </c>
      <c r="K24" s="331"/>
      <c r="L24" s="329">
        <v>17</v>
      </c>
      <c r="M24" s="319"/>
      <c r="N24" s="319"/>
      <c r="O24" s="319"/>
      <c r="P24" s="319"/>
      <c r="Q24" s="319"/>
      <c r="R24" s="319"/>
      <c r="IG24" s="316"/>
      <c r="IH24" s="316"/>
      <c r="II24" s="316"/>
      <c r="IJ24" s="316"/>
      <c r="IK24" s="316"/>
    </row>
    <row r="25" spans="1:245" ht="21" customHeight="1">
      <c r="A25" s="328" t="s">
        <v>71</v>
      </c>
      <c r="B25" s="351">
        <v>3</v>
      </c>
      <c r="C25" s="351">
        <v>8</v>
      </c>
      <c r="D25" s="329">
        <v>11</v>
      </c>
      <c r="E25" s="353">
        <v>100</v>
      </c>
      <c r="F25" s="330"/>
      <c r="G25" s="351">
        <v>0</v>
      </c>
      <c r="H25" s="351">
        <v>0</v>
      </c>
      <c r="I25" s="329">
        <v>0</v>
      </c>
      <c r="J25" s="353">
        <v>0</v>
      </c>
      <c r="K25" s="331"/>
      <c r="L25" s="329">
        <v>11</v>
      </c>
      <c r="M25" s="319"/>
      <c r="N25" s="319"/>
      <c r="O25" s="319"/>
      <c r="P25" s="319"/>
      <c r="Q25" s="319"/>
      <c r="R25" s="319"/>
      <c r="IG25" s="316"/>
      <c r="IH25" s="316"/>
      <c r="II25" s="316"/>
      <c r="IJ25" s="316"/>
      <c r="IK25" s="316"/>
    </row>
    <row r="26" spans="1:245" ht="21" customHeight="1">
      <c r="A26" s="328" t="s">
        <v>72</v>
      </c>
      <c r="B26" s="351">
        <v>0</v>
      </c>
      <c r="C26" s="351">
        <v>7</v>
      </c>
      <c r="D26" s="329">
        <v>7</v>
      </c>
      <c r="E26" s="353">
        <v>100</v>
      </c>
      <c r="F26" s="330"/>
      <c r="G26" s="351">
        <v>0</v>
      </c>
      <c r="H26" s="351">
        <v>0</v>
      </c>
      <c r="I26" s="329">
        <v>0</v>
      </c>
      <c r="J26" s="353">
        <v>0</v>
      </c>
      <c r="K26" s="331"/>
      <c r="L26" s="329">
        <v>7</v>
      </c>
      <c r="M26" s="319"/>
      <c r="N26" s="319"/>
      <c r="O26" s="319"/>
      <c r="P26" s="319"/>
      <c r="Q26" s="319"/>
      <c r="R26" s="319"/>
      <c r="IG26" s="316"/>
      <c r="IH26" s="316"/>
      <c r="II26" s="316"/>
      <c r="IJ26" s="316"/>
      <c r="IK26" s="316"/>
    </row>
    <row r="27" spans="1:245" ht="21" customHeight="1">
      <c r="A27" s="328" t="s">
        <v>73</v>
      </c>
      <c r="B27" s="351">
        <v>4</v>
      </c>
      <c r="C27" s="351">
        <v>3</v>
      </c>
      <c r="D27" s="329">
        <v>7</v>
      </c>
      <c r="E27" s="353">
        <v>100</v>
      </c>
      <c r="F27" s="332"/>
      <c r="G27" s="351">
        <v>0</v>
      </c>
      <c r="H27" s="351">
        <v>0</v>
      </c>
      <c r="I27" s="329">
        <v>0</v>
      </c>
      <c r="J27" s="353">
        <v>0</v>
      </c>
      <c r="K27" s="331"/>
      <c r="L27" s="329">
        <v>7</v>
      </c>
      <c r="M27" s="319"/>
      <c r="N27" s="319"/>
      <c r="O27" s="319"/>
      <c r="P27" s="319"/>
      <c r="Q27" s="319"/>
      <c r="R27" s="319"/>
    </row>
    <row r="28" spans="1:245" ht="21" customHeight="1">
      <c r="A28" s="328" t="s">
        <v>74</v>
      </c>
      <c r="B28" s="351">
        <v>6</v>
      </c>
      <c r="C28" s="351">
        <v>2</v>
      </c>
      <c r="D28" s="329">
        <v>8</v>
      </c>
      <c r="E28" s="353">
        <v>100</v>
      </c>
      <c r="F28" s="332"/>
      <c r="G28" s="351">
        <v>0</v>
      </c>
      <c r="H28" s="351">
        <v>0</v>
      </c>
      <c r="I28" s="329">
        <v>0</v>
      </c>
      <c r="J28" s="353">
        <v>0</v>
      </c>
      <c r="K28" s="331"/>
      <c r="L28" s="329">
        <v>8</v>
      </c>
      <c r="M28" s="319"/>
      <c r="N28" s="319"/>
      <c r="O28" s="319"/>
      <c r="P28" s="319"/>
      <c r="Q28" s="319"/>
      <c r="R28" s="319"/>
    </row>
    <row r="29" spans="1:245" s="312" customFormat="1" ht="21" customHeight="1">
      <c r="A29" s="328" t="s">
        <v>75</v>
      </c>
      <c r="B29" s="351">
        <v>8</v>
      </c>
      <c r="C29" s="351">
        <v>6</v>
      </c>
      <c r="D29" s="329">
        <v>14</v>
      </c>
      <c r="E29" s="353">
        <v>100</v>
      </c>
      <c r="F29" s="332"/>
      <c r="G29" s="351">
        <v>0</v>
      </c>
      <c r="H29" s="351">
        <v>0</v>
      </c>
      <c r="I29" s="329">
        <v>0</v>
      </c>
      <c r="J29" s="353">
        <v>0</v>
      </c>
      <c r="K29" s="331"/>
      <c r="L29" s="329">
        <v>14</v>
      </c>
      <c r="M29" s="319"/>
      <c r="N29" s="319"/>
      <c r="O29" s="319"/>
      <c r="P29" s="319"/>
      <c r="Q29" s="319"/>
      <c r="R29" s="319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315"/>
      <c r="BM29" s="315"/>
      <c r="BN29" s="315"/>
      <c r="BO29" s="315"/>
      <c r="BP29" s="315"/>
      <c r="BQ29" s="315"/>
      <c r="BR29" s="315"/>
      <c r="BS29" s="315"/>
      <c r="BT29" s="315"/>
      <c r="BU29" s="315"/>
      <c r="BV29" s="315"/>
      <c r="BW29" s="315"/>
      <c r="BX29" s="315"/>
      <c r="BY29" s="315"/>
      <c r="BZ29" s="315"/>
      <c r="CA29" s="315"/>
      <c r="CB29" s="315"/>
      <c r="CC29" s="315"/>
      <c r="CD29" s="315"/>
      <c r="CE29" s="315"/>
      <c r="CF29" s="315"/>
      <c r="CG29" s="315"/>
      <c r="CH29" s="315"/>
      <c r="CI29" s="315"/>
      <c r="CJ29" s="315"/>
      <c r="CK29" s="315"/>
      <c r="CL29" s="315"/>
      <c r="CM29" s="315"/>
      <c r="CN29" s="315"/>
      <c r="CO29" s="315"/>
      <c r="CP29" s="315"/>
      <c r="CQ29" s="315"/>
      <c r="CR29" s="315"/>
      <c r="CS29" s="315"/>
      <c r="CT29" s="315"/>
      <c r="CU29" s="315"/>
      <c r="CV29" s="315"/>
      <c r="CW29" s="315"/>
      <c r="CX29" s="315"/>
      <c r="CY29" s="315"/>
      <c r="CZ29" s="315"/>
      <c r="DA29" s="315"/>
      <c r="DB29" s="315"/>
      <c r="DC29" s="315"/>
      <c r="DD29" s="315"/>
      <c r="DE29" s="315"/>
      <c r="DF29" s="315"/>
      <c r="DG29" s="315"/>
      <c r="DH29" s="315"/>
      <c r="DI29" s="315"/>
      <c r="DJ29" s="315"/>
      <c r="DK29" s="315"/>
      <c r="DL29" s="315"/>
      <c r="DM29" s="315"/>
      <c r="DN29" s="315"/>
      <c r="DO29" s="315"/>
      <c r="DP29" s="315"/>
      <c r="DQ29" s="315"/>
      <c r="DR29" s="315"/>
      <c r="DS29" s="315"/>
      <c r="DT29" s="315"/>
      <c r="DU29" s="315"/>
      <c r="DV29" s="315"/>
      <c r="DW29" s="315"/>
      <c r="DX29" s="315"/>
      <c r="DY29" s="315"/>
      <c r="DZ29" s="315"/>
      <c r="EA29" s="315"/>
      <c r="EB29" s="315"/>
      <c r="EC29" s="315"/>
      <c r="ED29" s="315"/>
      <c r="EE29" s="315"/>
      <c r="EF29" s="315"/>
      <c r="EG29" s="315"/>
      <c r="EH29" s="315"/>
      <c r="EI29" s="315"/>
      <c r="EJ29" s="315"/>
      <c r="EK29" s="315"/>
      <c r="EL29" s="315"/>
      <c r="EM29" s="315"/>
      <c r="EN29" s="315"/>
      <c r="EO29" s="315"/>
      <c r="EP29" s="315"/>
      <c r="EQ29" s="315"/>
      <c r="ER29" s="315"/>
      <c r="ES29" s="315"/>
      <c r="ET29" s="315"/>
      <c r="EU29" s="315"/>
      <c r="EV29" s="315"/>
      <c r="EW29" s="315"/>
      <c r="EX29" s="315"/>
      <c r="EY29" s="315"/>
      <c r="EZ29" s="315"/>
      <c r="FA29" s="315"/>
      <c r="FB29" s="315"/>
      <c r="FC29" s="315"/>
      <c r="FD29" s="315"/>
      <c r="FE29" s="315"/>
      <c r="FF29" s="315"/>
      <c r="FG29" s="315"/>
      <c r="FH29" s="315"/>
      <c r="FI29" s="315"/>
      <c r="FJ29" s="315"/>
      <c r="FK29" s="315"/>
      <c r="FL29" s="315"/>
      <c r="FM29" s="315"/>
      <c r="FN29" s="315"/>
      <c r="FO29" s="315"/>
      <c r="FP29" s="315"/>
      <c r="FQ29" s="315"/>
      <c r="FR29" s="315"/>
      <c r="FS29" s="315"/>
      <c r="FT29" s="315"/>
      <c r="FU29" s="315"/>
      <c r="FV29" s="315"/>
      <c r="FW29" s="315"/>
      <c r="FX29" s="315"/>
      <c r="FY29" s="315"/>
      <c r="FZ29" s="315"/>
      <c r="GA29" s="315"/>
      <c r="GB29" s="315"/>
      <c r="GC29" s="315"/>
      <c r="GD29" s="315"/>
      <c r="GE29" s="315"/>
      <c r="GF29" s="315"/>
      <c r="GG29" s="315"/>
      <c r="GH29" s="315"/>
      <c r="GI29" s="315"/>
      <c r="GJ29" s="315"/>
      <c r="GK29" s="315"/>
      <c r="GL29" s="315"/>
      <c r="GM29" s="315"/>
      <c r="GN29" s="315"/>
      <c r="GO29" s="315"/>
      <c r="GP29" s="315"/>
      <c r="GQ29" s="315"/>
      <c r="GR29" s="315"/>
      <c r="GS29" s="315"/>
      <c r="GT29" s="315"/>
      <c r="GU29" s="315"/>
      <c r="GV29" s="315"/>
      <c r="GW29" s="315"/>
      <c r="GX29" s="315"/>
      <c r="GY29" s="315"/>
      <c r="GZ29" s="315"/>
      <c r="HA29" s="315"/>
      <c r="HB29" s="315"/>
      <c r="HC29" s="315"/>
      <c r="HD29" s="315"/>
      <c r="HE29" s="315"/>
      <c r="HF29" s="315"/>
      <c r="HG29" s="315"/>
      <c r="HH29" s="315"/>
      <c r="HI29" s="315"/>
      <c r="HJ29" s="315"/>
      <c r="HK29" s="315"/>
      <c r="HL29" s="315"/>
      <c r="HM29" s="315"/>
      <c r="HN29" s="315"/>
      <c r="HO29" s="315"/>
      <c r="HP29" s="315"/>
      <c r="HQ29" s="315"/>
      <c r="HR29" s="315"/>
      <c r="HS29" s="315"/>
      <c r="HT29" s="315"/>
      <c r="HU29" s="315"/>
      <c r="HV29" s="315"/>
      <c r="HW29" s="315"/>
      <c r="HX29" s="315"/>
      <c r="HY29" s="315"/>
      <c r="HZ29" s="315"/>
      <c r="IA29" s="315"/>
      <c r="IB29" s="315"/>
      <c r="IC29" s="315"/>
      <c r="ID29" s="315"/>
      <c r="IE29" s="315"/>
      <c r="IF29" s="315"/>
      <c r="IG29" s="315"/>
      <c r="IH29" s="315"/>
      <c r="II29" s="315"/>
      <c r="IJ29" s="315"/>
      <c r="IK29" s="315"/>
    </row>
    <row r="30" spans="1:245" s="312" customFormat="1" ht="21" customHeight="1">
      <c r="A30" s="328" t="s">
        <v>76</v>
      </c>
      <c r="B30" s="351">
        <v>2</v>
      </c>
      <c r="C30" s="351">
        <v>0</v>
      </c>
      <c r="D30" s="329">
        <v>2</v>
      </c>
      <c r="E30" s="353">
        <v>100</v>
      </c>
      <c r="F30" s="332"/>
      <c r="G30" s="351">
        <v>0</v>
      </c>
      <c r="H30" s="351">
        <v>0</v>
      </c>
      <c r="I30" s="329">
        <v>0</v>
      </c>
      <c r="J30" s="353">
        <v>0</v>
      </c>
      <c r="K30" s="331"/>
      <c r="L30" s="329">
        <v>2</v>
      </c>
      <c r="M30" s="319"/>
      <c r="N30" s="319"/>
      <c r="O30" s="319"/>
      <c r="P30" s="319"/>
      <c r="Q30" s="319"/>
      <c r="R30" s="319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315"/>
      <c r="AT30" s="315"/>
      <c r="AU30" s="315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K30" s="315"/>
      <c r="BL30" s="315"/>
      <c r="BM30" s="315"/>
      <c r="BN30" s="315"/>
      <c r="BO30" s="315"/>
      <c r="BP30" s="315"/>
      <c r="BQ30" s="315"/>
      <c r="BR30" s="315"/>
      <c r="BS30" s="315"/>
      <c r="BT30" s="315"/>
      <c r="BU30" s="315"/>
      <c r="BV30" s="315"/>
      <c r="BW30" s="315"/>
      <c r="BX30" s="315"/>
      <c r="BY30" s="315"/>
      <c r="BZ30" s="315"/>
      <c r="CA30" s="315"/>
      <c r="CB30" s="315"/>
      <c r="CC30" s="315"/>
      <c r="CD30" s="315"/>
      <c r="CE30" s="315"/>
      <c r="CF30" s="315"/>
      <c r="CG30" s="315"/>
      <c r="CH30" s="315"/>
      <c r="CI30" s="315"/>
      <c r="CJ30" s="315"/>
      <c r="CK30" s="315"/>
      <c r="CL30" s="315"/>
      <c r="CM30" s="315"/>
      <c r="CN30" s="315"/>
      <c r="CO30" s="315"/>
      <c r="CP30" s="315"/>
      <c r="CQ30" s="315"/>
      <c r="CR30" s="315"/>
      <c r="CS30" s="315"/>
      <c r="CT30" s="315"/>
      <c r="CU30" s="315"/>
      <c r="CV30" s="315"/>
      <c r="CW30" s="315"/>
      <c r="CX30" s="315"/>
      <c r="CY30" s="315"/>
      <c r="CZ30" s="315"/>
      <c r="DA30" s="315"/>
      <c r="DB30" s="315"/>
      <c r="DC30" s="315"/>
      <c r="DD30" s="315"/>
      <c r="DE30" s="315"/>
      <c r="DF30" s="315"/>
      <c r="DG30" s="315"/>
      <c r="DH30" s="315"/>
      <c r="DI30" s="315"/>
      <c r="DJ30" s="315"/>
      <c r="DK30" s="315"/>
      <c r="DL30" s="315"/>
      <c r="DM30" s="315"/>
      <c r="DN30" s="315"/>
      <c r="DO30" s="315"/>
      <c r="DP30" s="315"/>
      <c r="DQ30" s="315"/>
      <c r="DR30" s="315"/>
      <c r="DS30" s="315"/>
      <c r="DT30" s="315"/>
      <c r="DU30" s="315"/>
      <c r="DV30" s="315"/>
      <c r="DW30" s="315"/>
      <c r="DX30" s="315"/>
      <c r="DY30" s="315"/>
      <c r="DZ30" s="315"/>
      <c r="EA30" s="315"/>
      <c r="EB30" s="315"/>
      <c r="EC30" s="315"/>
      <c r="ED30" s="315"/>
      <c r="EE30" s="315"/>
      <c r="EF30" s="315"/>
      <c r="EG30" s="315"/>
      <c r="EH30" s="315"/>
      <c r="EI30" s="315"/>
      <c r="EJ30" s="315"/>
      <c r="EK30" s="315"/>
      <c r="EL30" s="315"/>
      <c r="EM30" s="315"/>
      <c r="EN30" s="315"/>
      <c r="EO30" s="315"/>
      <c r="EP30" s="315"/>
      <c r="EQ30" s="315"/>
      <c r="ER30" s="315"/>
      <c r="ES30" s="315"/>
      <c r="ET30" s="315"/>
      <c r="EU30" s="315"/>
      <c r="EV30" s="315"/>
      <c r="EW30" s="315"/>
      <c r="EX30" s="315"/>
      <c r="EY30" s="315"/>
      <c r="EZ30" s="315"/>
      <c r="FA30" s="315"/>
      <c r="FB30" s="315"/>
      <c r="FC30" s="315"/>
      <c r="FD30" s="315"/>
      <c r="FE30" s="315"/>
      <c r="FF30" s="315"/>
      <c r="FG30" s="315"/>
      <c r="FH30" s="315"/>
      <c r="FI30" s="315"/>
      <c r="FJ30" s="315"/>
      <c r="FK30" s="315"/>
      <c r="FL30" s="315"/>
      <c r="FM30" s="315"/>
      <c r="FN30" s="315"/>
      <c r="FO30" s="315"/>
      <c r="FP30" s="315"/>
      <c r="FQ30" s="315"/>
      <c r="FR30" s="315"/>
      <c r="FS30" s="315"/>
      <c r="FT30" s="315"/>
      <c r="FU30" s="315"/>
      <c r="FV30" s="315"/>
      <c r="FW30" s="315"/>
      <c r="FX30" s="315"/>
      <c r="FY30" s="315"/>
      <c r="FZ30" s="315"/>
      <c r="GA30" s="315"/>
      <c r="GB30" s="315"/>
      <c r="GC30" s="315"/>
      <c r="GD30" s="315"/>
      <c r="GE30" s="315"/>
      <c r="GF30" s="315"/>
      <c r="GG30" s="315"/>
      <c r="GH30" s="315"/>
      <c r="GI30" s="315"/>
      <c r="GJ30" s="315"/>
      <c r="GK30" s="315"/>
      <c r="GL30" s="315"/>
      <c r="GM30" s="315"/>
      <c r="GN30" s="315"/>
      <c r="GO30" s="315"/>
      <c r="GP30" s="315"/>
      <c r="GQ30" s="315"/>
      <c r="GR30" s="315"/>
      <c r="GS30" s="315"/>
      <c r="GT30" s="315"/>
      <c r="GU30" s="315"/>
      <c r="GV30" s="315"/>
      <c r="GW30" s="315"/>
      <c r="GX30" s="315"/>
      <c r="GY30" s="315"/>
      <c r="GZ30" s="315"/>
      <c r="HA30" s="315"/>
      <c r="HB30" s="315"/>
      <c r="HC30" s="315"/>
      <c r="HD30" s="315"/>
      <c r="HE30" s="315"/>
      <c r="HF30" s="315"/>
      <c r="HG30" s="315"/>
      <c r="HH30" s="315"/>
      <c r="HI30" s="315"/>
      <c r="HJ30" s="315"/>
      <c r="HK30" s="315"/>
      <c r="HL30" s="315"/>
      <c r="HM30" s="315"/>
      <c r="HN30" s="315"/>
      <c r="HO30" s="315"/>
      <c r="HP30" s="315"/>
      <c r="HQ30" s="315"/>
      <c r="HR30" s="315"/>
      <c r="HS30" s="315"/>
      <c r="HT30" s="315"/>
      <c r="HU30" s="315"/>
      <c r="HV30" s="315"/>
      <c r="HW30" s="315"/>
      <c r="HX30" s="315"/>
      <c r="HY30" s="315"/>
      <c r="HZ30" s="315"/>
      <c r="IA30" s="315"/>
      <c r="IB30" s="315"/>
      <c r="IC30" s="315"/>
      <c r="ID30" s="315"/>
      <c r="IE30" s="315"/>
      <c r="IF30" s="315"/>
      <c r="IG30" s="315"/>
      <c r="IH30" s="315"/>
      <c r="II30" s="315"/>
      <c r="IJ30" s="315"/>
      <c r="IK30" s="315"/>
    </row>
    <row r="31" spans="1:245" ht="21" customHeight="1">
      <c r="A31" s="328" t="s">
        <v>77</v>
      </c>
      <c r="B31" s="351">
        <v>6</v>
      </c>
      <c r="C31" s="351">
        <v>2</v>
      </c>
      <c r="D31" s="329">
        <v>8</v>
      </c>
      <c r="E31" s="353">
        <v>100</v>
      </c>
      <c r="F31" s="332"/>
      <c r="G31" s="351">
        <v>0</v>
      </c>
      <c r="H31" s="351">
        <v>0</v>
      </c>
      <c r="I31" s="329">
        <v>0</v>
      </c>
      <c r="J31" s="353">
        <v>0</v>
      </c>
      <c r="K31" s="331"/>
      <c r="L31" s="329">
        <v>8</v>
      </c>
      <c r="M31" s="319"/>
      <c r="N31" s="319"/>
      <c r="O31" s="319"/>
      <c r="P31" s="319"/>
      <c r="Q31" s="319"/>
      <c r="R31" s="319"/>
    </row>
    <row r="32" spans="1:245" ht="21" customHeight="1">
      <c r="A32" s="328" t="s">
        <v>78</v>
      </c>
      <c r="B32" s="351">
        <v>8</v>
      </c>
      <c r="C32" s="351">
        <v>1</v>
      </c>
      <c r="D32" s="329">
        <v>9</v>
      </c>
      <c r="E32" s="353">
        <v>90</v>
      </c>
      <c r="F32" s="332"/>
      <c r="G32" s="351">
        <v>1</v>
      </c>
      <c r="H32" s="351">
        <v>0</v>
      </c>
      <c r="I32" s="329">
        <v>1</v>
      </c>
      <c r="J32" s="353">
        <v>10</v>
      </c>
      <c r="K32" s="331"/>
      <c r="L32" s="329">
        <v>10</v>
      </c>
      <c r="M32" s="319"/>
      <c r="N32" s="319"/>
      <c r="O32" s="319"/>
      <c r="P32" s="319"/>
      <c r="Q32" s="319"/>
      <c r="R32" s="319"/>
    </row>
    <row r="33" spans="1:245" ht="21" customHeight="1">
      <c r="A33" s="328" t="s">
        <v>79</v>
      </c>
      <c r="B33" s="351">
        <v>3</v>
      </c>
      <c r="C33" s="351">
        <v>5</v>
      </c>
      <c r="D33" s="329">
        <v>8</v>
      </c>
      <c r="E33" s="353">
        <v>80</v>
      </c>
      <c r="F33" s="332"/>
      <c r="G33" s="351">
        <v>1</v>
      </c>
      <c r="H33" s="351">
        <v>1</v>
      </c>
      <c r="I33" s="329">
        <v>2</v>
      </c>
      <c r="J33" s="353">
        <v>20</v>
      </c>
      <c r="K33" s="331"/>
      <c r="L33" s="329">
        <v>10</v>
      </c>
      <c r="M33" s="319"/>
      <c r="N33" s="319"/>
      <c r="O33" s="319"/>
      <c r="P33" s="319"/>
      <c r="Q33" s="319"/>
      <c r="R33" s="319"/>
    </row>
    <row r="34" spans="1:245" ht="21" customHeight="1">
      <c r="A34" s="328" t="s">
        <v>80</v>
      </c>
      <c r="B34" s="351">
        <v>3</v>
      </c>
      <c r="C34" s="351">
        <v>4</v>
      </c>
      <c r="D34" s="329">
        <v>7</v>
      </c>
      <c r="E34" s="353">
        <v>77.777777777777771</v>
      </c>
      <c r="F34" s="332"/>
      <c r="G34" s="351">
        <v>1</v>
      </c>
      <c r="H34" s="351">
        <v>1</v>
      </c>
      <c r="I34" s="329">
        <v>2</v>
      </c>
      <c r="J34" s="353">
        <v>22.222222222222221</v>
      </c>
      <c r="K34" s="331"/>
      <c r="L34" s="329">
        <v>9</v>
      </c>
      <c r="M34" s="319"/>
      <c r="N34" s="319"/>
      <c r="O34" s="319"/>
      <c r="P34" s="319"/>
      <c r="Q34" s="319"/>
      <c r="R34" s="319"/>
    </row>
    <row r="35" spans="1:245" ht="21" customHeight="1">
      <c r="A35" s="328" t="s">
        <v>81</v>
      </c>
      <c r="B35" s="351">
        <v>4</v>
      </c>
      <c r="C35" s="351">
        <v>7</v>
      </c>
      <c r="D35" s="329">
        <v>11</v>
      </c>
      <c r="E35" s="353">
        <v>91.666666666666671</v>
      </c>
      <c r="F35" s="332"/>
      <c r="G35" s="351">
        <v>1</v>
      </c>
      <c r="H35" s="351">
        <v>0</v>
      </c>
      <c r="I35" s="329">
        <v>1</v>
      </c>
      <c r="J35" s="353">
        <v>8.3333333333333339</v>
      </c>
      <c r="K35" s="331"/>
      <c r="L35" s="329">
        <v>12</v>
      </c>
      <c r="M35" s="319"/>
      <c r="N35" s="319"/>
      <c r="O35" s="319"/>
      <c r="P35" s="319"/>
      <c r="Q35" s="319"/>
      <c r="R35" s="319"/>
    </row>
    <row r="36" spans="1:245" ht="21" customHeight="1">
      <c r="A36" s="328" t="s">
        <v>82</v>
      </c>
      <c r="B36" s="351">
        <v>10</v>
      </c>
      <c r="C36" s="351">
        <v>10</v>
      </c>
      <c r="D36" s="329">
        <v>20</v>
      </c>
      <c r="E36" s="353">
        <v>83.333333333333329</v>
      </c>
      <c r="F36" s="332"/>
      <c r="G36" s="351">
        <v>2</v>
      </c>
      <c r="H36" s="351">
        <v>2</v>
      </c>
      <c r="I36" s="329">
        <v>4</v>
      </c>
      <c r="J36" s="353">
        <v>16.666666666666668</v>
      </c>
      <c r="K36" s="331"/>
      <c r="L36" s="333">
        <v>24</v>
      </c>
      <c r="M36" s="319"/>
      <c r="N36" s="319"/>
      <c r="O36" s="319"/>
      <c r="P36" s="319"/>
      <c r="Q36" s="319"/>
      <c r="R36" s="319"/>
    </row>
    <row r="37" spans="1:245" ht="21" customHeight="1">
      <c r="A37" s="328" t="s">
        <v>83</v>
      </c>
      <c r="B37" s="351">
        <v>4</v>
      </c>
      <c r="C37" s="351">
        <v>0</v>
      </c>
      <c r="D37" s="329">
        <v>4</v>
      </c>
      <c r="E37" s="353">
        <v>100</v>
      </c>
      <c r="F37" s="332"/>
      <c r="G37" s="351">
        <v>0</v>
      </c>
      <c r="H37" s="351">
        <v>0</v>
      </c>
      <c r="I37" s="329">
        <v>0</v>
      </c>
      <c r="J37" s="353">
        <v>0</v>
      </c>
      <c r="K37" s="331"/>
      <c r="L37" s="329">
        <v>4</v>
      </c>
      <c r="M37" s="319"/>
      <c r="N37" s="319"/>
      <c r="O37" s="319"/>
      <c r="P37" s="319"/>
      <c r="Q37" s="319"/>
      <c r="R37" s="319"/>
    </row>
    <row r="38" spans="1:245" ht="21" customHeight="1">
      <c r="A38" s="328" t="s">
        <v>84</v>
      </c>
      <c r="B38" s="351">
        <v>11</v>
      </c>
      <c r="C38" s="351">
        <v>13</v>
      </c>
      <c r="D38" s="329">
        <v>24</v>
      </c>
      <c r="E38" s="353">
        <v>100</v>
      </c>
      <c r="F38" s="332"/>
      <c r="G38" s="351">
        <v>0</v>
      </c>
      <c r="H38" s="351">
        <v>0</v>
      </c>
      <c r="I38" s="329">
        <v>0</v>
      </c>
      <c r="J38" s="353">
        <v>0</v>
      </c>
      <c r="K38" s="331"/>
      <c r="L38" s="329">
        <v>24</v>
      </c>
      <c r="M38" s="319"/>
      <c r="N38" s="319"/>
      <c r="O38" s="319"/>
      <c r="P38" s="319"/>
      <c r="Q38" s="319"/>
      <c r="R38" s="319"/>
    </row>
    <row r="39" spans="1:245" ht="21" customHeight="1">
      <c r="A39" s="328" t="s">
        <v>85</v>
      </c>
      <c r="B39" s="351">
        <v>0</v>
      </c>
      <c r="C39" s="351">
        <v>0</v>
      </c>
      <c r="D39" s="329">
        <v>0</v>
      </c>
      <c r="E39" s="353">
        <v>0</v>
      </c>
      <c r="F39" s="332"/>
      <c r="G39" s="351">
        <v>0</v>
      </c>
      <c r="H39" s="351">
        <v>0</v>
      </c>
      <c r="I39" s="329">
        <v>0</v>
      </c>
      <c r="J39" s="353">
        <v>0</v>
      </c>
      <c r="K39" s="331"/>
      <c r="L39" s="329">
        <v>0</v>
      </c>
      <c r="M39" s="319"/>
      <c r="N39" s="319"/>
      <c r="O39" s="319"/>
      <c r="P39" s="319"/>
      <c r="Q39" s="319"/>
      <c r="R39" s="319"/>
    </row>
    <row r="40" spans="1:245" ht="21" customHeight="1">
      <c r="A40" s="328" t="s">
        <v>86</v>
      </c>
      <c r="B40" s="351">
        <v>0</v>
      </c>
      <c r="C40" s="351">
        <v>1</v>
      </c>
      <c r="D40" s="329">
        <v>1</v>
      </c>
      <c r="E40" s="353">
        <v>50</v>
      </c>
      <c r="F40" s="332"/>
      <c r="G40" s="351">
        <v>0</v>
      </c>
      <c r="H40" s="351">
        <v>1</v>
      </c>
      <c r="I40" s="329">
        <v>1</v>
      </c>
      <c r="J40" s="353">
        <v>50</v>
      </c>
      <c r="K40" s="331"/>
      <c r="L40" s="329">
        <v>2</v>
      </c>
      <c r="M40" s="319"/>
      <c r="N40" s="319"/>
      <c r="O40" s="319"/>
      <c r="P40" s="319"/>
      <c r="Q40" s="319"/>
      <c r="R40" s="319"/>
    </row>
    <row r="41" spans="1:245" ht="6.95" customHeight="1">
      <c r="A41" s="334"/>
      <c r="B41" s="335"/>
      <c r="C41" s="335"/>
      <c r="D41" s="336"/>
      <c r="E41" s="335"/>
      <c r="F41" s="332"/>
      <c r="G41" s="335"/>
      <c r="H41" s="335"/>
      <c r="I41" s="336"/>
      <c r="J41" s="335"/>
      <c r="K41" s="337"/>
      <c r="L41" s="336"/>
      <c r="M41" s="319"/>
      <c r="N41" s="319"/>
      <c r="O41" s="319"/>
      <c r="P41" s="319"/>
      <c r="Q41" s="319"/>
      <c r="R41" s="319"/>
    </row>
    <row r="42" spans="1:245" ht="21" customHeight="1">
      <c r="A42" s="338" t="s">
        <v>193</v>
      </c>
      <c r="B42" s="339">
        <v>132</v>
      </c>
      <c r="C42" s="339">
        <v>153</v>
      </c>
      <c r="D42" s="339">
        <v>285</v>
      </c>
      <c r="E42" s="340">
        <v>89.341692789968647</v>
      </c>
      <c r="F42" s="332"/>
      <c r="G42" s="339">
        <v>18</v>
      </c>
      <c r="H42" s="339">
        <v>16</v>
      </c>
      <c r="I42" s="339">
        <v>34</v>
      </c>
      <c r="J42" s="340">
        <v>10.658307210031348</v>
      </c>
      <c r="K42" s="337"/>
      <c r="L42" s="339">
        <v>319</v>
      </c>
      <c r="M42" s="319"/>
      <c r="N42" s="319"/>
      <c r="O42" s="319"/>
      <c r="P42" s="319"/>
      <c r="Q42" s="319"/>
      <c r="R42" s="319"/>
    </row>
    <row r="43" spans="1:245" ht="6.95" customHeight="1">
      <c r="A43" s="334"/>
      <c r="B43" s="335"/>
      <c r="C43" s="335"/>
      <c r="D43" s="336"/>
      <c r="E43" s="335"/>
      <c r="F43" s="332"/>
      <c r="G43" s="335"/>
      <c r="H43" s="335"/>
      <c r="I43" s="336"/>
      <c r="J43" s="335"/>
      <c r="K43" s="337"/>
      <c r="L43" s="336"/>
      <c r="M43" s="319"/>
      <c r="N43" s="319"/>
      <c r="O43" s="319"/>
      <c r="P43" s="319"/>
      <c r="Q43" s="319"/>
      <c r="R43" s="319"/>
    </row>
    <row r="44" spans="1:245" ht="21" customHeight="1">
      <c r="A44" s="328" t="s">
        <v>366</v>
      </c>
      <c r="B44" s="351">
        <v>0</v>
      </c>
      <c r="C44" s="351">
        <v>0</v>
      </c>
      <c r="D44" s="341">
        <v>0</v>
      </c>
      <c r="E44" s="354">
        <v>0</v>
      </c>
      <c r="F44" s="332"/>
      <c r="G44" s="351">
        <v>0</v>
      </c>
      <c r="H44" s="351">
        <v>0</v>
      </c>
      <c r="I44" s="341">
        <v>0</v>
      </c>
      <c r="J44" s="354">
        <v>0</v>
      </c>
      <c r="K44" s="337"/>
      <c r="L44" s="341">
        <v>0</v>
      </c>
      <c r="M44" s="319"/>
      <c r="N44" s="319"/>
      <c r="O44" s="319"/>
      <c r="P44" s="319"/>
      <c r="Q44" s="319"/>
      <c r="R44" s="319"/>
    </row>
    <row r="45" spans="1:245" ht="21" customHeight="1">
      <c r="A45" s="328" t="s">
        <v>183</v>
      </c>
      <c r="B45" s="351">
        <v>0</v>
      </c>
      <c r="C45" s="351">
        <v>0</v>
      </c>
      <c r="D45" s="341">
        <v>0</v>
      </c>
      <c r="E45" s="354">
        <v>0</v>
      </c>
      <c r="F45" s="332"/>
      <c r="G45" s="351">
        <v>0</v>
      </c>
      <c r="H45" s="351">
        <v>0</v>
      </c>
      <c r="I45" s="341">
        <v>0</v>
      </c>
      <c r="J45" s="354">
        <v>0</v>
      </c>
      <c r="K45" s="337"/>
      <c r="L45" s="341">
        <v>0</v>
      </c>
      <c r="M45" s="319"/>
      <c r="N45" s="319"/>
      <c r="O45" s="319"/>
      <c r="P45" s="319"/>
      <c r="Q45" s="319"/>
      <c r="R45" s="319"/>
    </row>
    <row r="46" spans="1:245" ht="21" customHeight="1">
      <c r="A46" s="328" t="s">
        <v>184</v>
      </c>
      <c r="B46" s="351">
        <v>0</v>
      </c>
      <c r="C46" s="351">
        <v>0</v>
      </c>
      <c r="D46" s="341">
        <v>0</v>
      </c>
      <c r="E46" s="354">
        <v>0</v>
      </c>
      <c r="F46" s="332"/>
      <c r="G46" s="351">
        <v>0</v>
      </c>
      <c r="H46" s="351">
        <v>0</v>
      </c>
      <c r="I46" s="341">
        <v>0</v>
      </c>
      <c r="J46" s="354">
        <v>0</v>
      </c>
      <c r="K46" s="337"/>
      <c r="L46" s="341">
        <v>0</v>
      </c>
      <c r="M46" s="319"/>
      <c r="N46" s="319"/>
      <c r="O46" s="319"/>
      <c r="P46" s="319"/>
      <c r="Q46" s="319"/>
      <c r="R46" s="319"/>
      <c r="S46" s="316"/>
      <c r="T46" s="316"/>
      <c r="U46" s="316"/>
      <c r="V46" s="316"/>
      <c r="W46" s="316"/>
      <c r="X46" s="316"/>
      <c r="Y46" s="316"/>
      <c r="Z46" s="316"/>
      <c r="AA46" s="316"/>
      <c r="AB46" s="316"/>
      <c r="AC46" s="316"/>
      <c r="AD46" s="316"/>
      <c r="AE46" s="316"/>
      <c r="AF46" s="316"/>
      <c r="AG46" s="316"/>
      <c r="AH46" s="316"/>
      <c r="AI46" s="316"/>
      <c r="AJ46" s="316"/>
      <c r="AK46" s="316"/>
      <c r="AL46" s="316"/>
      <c r="AM46" s="316"/>
      <c r="AN46" s="316"/>
      <c r="AO46" s="316"/>
      <c r="AP46" s="316"/>
      <c r="AQ46" s="316"/>
      <c r="AR46" s="316"/>
      <c r="AS46" s="316"/>
      <c r="AT46" s="316"/>
      <c r="AU46" s="316"/>
      <c r="AV46" s="316"/>
      <c r="AW46" s="316"/>
      <c r="AX46" s="316"/>
      <c r="AY46" s="316"/>
      <c r="AZ46" s="316"/>
      <c r="BA46" s="316"/>
      <c r="BB46" s="316"/>
      <c r="BC46" s="316"/>
      <c r="BD46" s="316"/>
      <c r="BE46" s="316"/>
      <c r="BF46" s="316"/>
      <c r="BG46" s="316"/>
      <c r="BH46" s="316"/>
      <c r="BI46" s="316"/>
      <c r="BJ46" s="316"/>
      <c r="BK46" s="316"/>
      <c r="BL46" s="316"/>
      <c r="BM46" s="316"/>
      <c r="BN46" s="316"/>
      <c r="BO46" s="316"/>
      <c r="BP46" s="316"/>
      <c r="BQ46" s="316"/>
      <c r="BR46" s="316"/>
      <c r="BS46" s="316"/>
      <c r="BT46" s="316"/>
      <c r="BU46" s="316"/>
      <c r="BV46" s="316"/>
      <c r="BW46" s="316"/>
      <c r="BX46" s="316"/>
      <c r="BY46" s="316"/>
      <c r="BZ46" s="316"/>
      <c r="CA46" s="316"/>
      <c r="CB46" s="316"/>
      <c r="CC46" s="316"/>
      <c r="CD46" s="316"/>
      <c r="CE46" s="316"/>
      <c r="CF46" s="316"/>
      <c r="CG46" s="316"/>
      <c r="CH46" s="316"/>
      <c r="CI46" s="316"/>
      <c r="CJ46" s="316"/>
      <c r="CK46" s="316"/>
      <c r="CL46" s="316"/>
      <c r="CM46" s="316"/>
      <c r="CN46" s="316"/>
      <c r="CO46" s="316"/>
      <c r="CP46" s="316"/>
      <c r="CQ46" s="316"/>
      <c r="CR46" s="316"/>
      <c r="CS46" s="316"/>
      <c r="CT46" s="316"/>
      <c r="CU46" s="316"/>
      <c r="CV46" s="316"/>
      <c r="CW46" s="316"/>
      <c r="CX46" s="316"/>
      <c r="CY46" s="316"/>
      <c r="CZ46" s="316"/>
      <c r="DA46" s="316"/>
      <c r="DB46" s="316"/>
      <c r="DC46" s="316"/>
      <c r="DD46" s="316"/>
      <c r="DE46" s="316"/>
      <c r="DF46" s="316"/>
      <c r="DG46" s="316"/>
      <c r="DH46" s="316"/>
      <c r="DI46" s="316"/>
      <c r="DJ46" s="316"/>
      <c r="DK46" s="316"/>
      <c r="DL46" s="316"/>
      <c r="DM46" s="316"/>
      <c r="DN46" s="316"/>
      <c r="DO46" s="316"/>
      <c r="DP46" s="316"/>
      <c r="DQ46" s="316"/>
      <c r="DR46" s="316"/>
      <c r="DS46" s="316"/>
      <c r="DT46" s="316"/>
      <c r="DU46" s="316"/>
      <c r="DV46" s="316"/>
      <c r="DW46" s="316"/>
      <c r="DX46" s="316"/>
      <c r="DY46" s="316"/>
      <c r="DZ46" s="316"/>
      <c r="EA46" s="316"/>
      <c r="EB46" s="316"/>
      <c r="EC46" s="316"/>
      <c r="ED46" s="316"/>
      <c r="EE46" s="316"/>
      <c r="EF46" s="316"/>
      <c r="EG46" s="316"/>
      <c r="EH46" s="316"/>
      <c r="EI46" s="316"/>
      <c r="EJ46" s="316"/>
      <c r="EK46" s="316"/>
      <c r="EL46" s="316"/>
      <c r="EM46" s="316"/>
      <c r="EN46" s="316"/>
      <c r="EO46" s="316"/>
      <c r="EP46" s="316"/>
      <c r="EQ46" s="316"/>
      <c r="ER46" s="316"/>
      <c r="ES46" s="316"/>
      <c r="ET46" s="316"/>
      <c r="EU46" s="316"/>
      <c r="EV46" s="316"/>
      <c r="EW46" s="316"/>
      <c r="EX46" s="316"/>
      <c r="EY46" s="316"/>
      <c r="EZ46" s="316"/>
      <c r="FA46" s="316"/>
      <c r="FB46" s="316"/>
      <c r="FC46" s="316"/>
      <c r="FD46" s="316"/>
      <c r="FE46" s="316"/>
      <c r="FF46" s="316"/>
      <c r="FG46" s="316"/>
      <c r="FH46" s="316"/>
      <c r="FI46" s="316"/>
      <c r="FJ46" s="316"/>
      <c r="FK46" s="316"/>
      <c r="FL46" s="316"/>
      <c r="FM46" s="316"/>
      <c r="FN46" s="316"/>
      <c r="FO46" s="316"/>
      <c r="FP46" s="316"/>
      <c r="FQ46" s="316"/>
      <c r="FR46" s="316"/>
      <c r="FS46" s="316"/>
      <c r="FT46" s="316"/>
      <c r="FU46" s="316"/>
      <c r="FV46" s="316"/>
      <c r="FW46" s="316"/>
      <c r="FX46" s="316"/>
      <c r="FY46" s="316"/>
      <c r="FZ46" s="316"/>
      <c r="GA46" s="316"/>
      <c r="GB46" s="316"/>
      <c r="GC46" s="316"/>
      <c r="GD46" s="316"/>
      <c r="GE46" s="316"/>
      <c r="GF46" s="316"/>
      <c r="GG46" s="316"/>
      <c r="GH46" s="316"/>
      <c r="GI46" s="316"/>
      <c r="GJ46" s="316"/>
      <c r="GK46" s="316"/>
      <c r="GL46" s="316"/>
      <c r="GM46" s="316"/>
      <c r="GN46" s="316"/>
      <c r="GO46" s="316"/>
      <c r="GP46" s="316"/>
      <c r="GQ46" s="316"/>
      <c r="GR46" s="316"/>
      <c r="GS46" s="316"/>
      <c r="GT46" s="316"/>
      <c r="GU46" s="316"/>
      <c r="GV46" s="316"/>
      <c r="GW46" s="316"/>
      <c r="GX46" s="316"/>
      <c r="GY46" s="316"/>
      <c r="GZ46" s="316"/>
      <c r="HA46" s="316"/>
      <c r="HB46" s="316"/>
      <c r="HC46" s="316"/>
      <c r="HD46" s="316"/>
      <c r="HE46" s="316"/>
      <c r="HF46" s="316"/>
      <c r="HG46" s="316"/>
      <c r="HH46" s="316"/>
      <c r="HI46" s="316"/>
      <c r="HJ46" s="316"/>
      <c r="HK46" s="316"/>
      <c r="HL46" s="316"/>
      <c r="HM46" s="316"/>
      <c r="HN46" s="316"/>
      <c r="HO46" s="316"/>
      <c r="HP46" s="316"/>
      <c r="HQ46" s="316"/>
      <c r="HR46" s="316"/>
      <c r="HS46" s="316"/>
      <c r="HT46" s="316"/>
      <c r="HU46" s="316"/>
      <c r="HV46" s="316"/>
      <c r="HW46" s="316"/>
      <c r="HX46" s="316"/>
      <c r="HY46" s="316"/>
      <c r="HZ46" s="316"/>
      <c r="IA46" s="316"/>
      <c r="IB46" s="316"/>
      <c r="IC46" s="316"/>
      <c r="ID46" s="316"/>
      <c r="IE46" s="316"/>
      <c r="IF46" s="316"/>
      <c r="IG46" s="316"/>
      <c r="IH46" s="316"/>
      <c r="II46" s="316"/>
      <c r="IJ46" s="316"/>
      <c r="IK46" s="316"/>
    </row>
    <row r="47" spans="1:245" ht="21" customHeight="1">
      <c r="A47" s="328" t="s">
        <v>185</v>
      </c>
      <c r="B47" s="351">
        <v>0</v>
      </c>
      <c r="C47" s="351">
        <v>0</v>
      </c>
      <c r="D47" s="341">
        <v>0</v>
      </c>
      <c r="E47" s="354">
        <v>0</v>
      </c>
      <c r="F47" s="332"/>
      <c r="G47" s="351">
        <v>0</v>
      </c>
      <c r="H47" s="351">
        <v>0</v>
      </c>
      <c r="I47" s="341">
        <v>0</v>
      </c>
      <c r="J47" s="354">
        <v>0</v>
      </c>
      <c r="K47" s="337"/>
      <c r="L47" s="341">
        <v>0</v>
      </c>
      <c r="M47" s="319"/>
      <c r="N47" s="319"/>
      <c r="O47" s="319"/>
      <c r="P47" s="319"/>
      <c r="Q47" s="319"/>
      <c r="R47" s="319"/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  <c r="BL47" s="316"/>
      <c r="BM47" s="316"/>
      <c r="BN47" s="316"/>
      <c r="BO47" s="316"/>
      <c r="BP47" s="316"/>
      <c r="BQ47" s="316"/>
      <c r="BR47" s="316"/>
      <c r="BS47" s="316"/>
      <c r="BT47" s="316"/>
      <c r="BU47" s="316"/>
      <c r="BV47" s="316"/>
      <c r="BW47" s="316"/>
      <c r="BX47" s="316"/>
      <c r="BY47" s="316"/>
      <c r="BZ47" s="316"/>
      <c r="CA47" s="316"/>
      <c r="CB47" s="316"/>
      <c r="CC47" s="316"/>
      <c r="CD47" s="316"/>
      <c r="CE47" s="316"/>
      <c r="CF47" s="316"/>
      <c r="CG47" s="316"/>
      <c r="CH47" s="316"/>
      <c r="CI47" s="316"/>
      <c r="CJ47" s="316"/>
      <c r="CK47" s="316"/>
      <c r="CL47" s="316"/>
      <c r="CM47" s="316"/>
      <c r="CN47" s="316"/>
      <c r="CO47" s="316"/>
      <c r="CP47" s="316"/>
      <c r="CQ47" s="316"/>
      <c r="CR47" s="316"/>
      <c r="CS47" s="316"/>
      <c r="CT47" s="316"/>
      <c r="CU47" s="316"/>
      <c r="CV47" s="316"/>
      <c r="CW47" s="316"/>
      <c r="CX47" s="316"/>
      <c r="CY47" s="316"/>
      <c r="CZ47" s="316"/>
      <c r="DA47" s="316"/>
      <c r="DB47" s="316"/>
      <c r="DC47" s="316"/>
      <c r="DD47" s="316"/>
      <c r="DE47" s="316"/>
      <c r="DF47" s="316"/>
      <c r="DG47" s="316"/>
      <c r="DH47" s="316"/>
      <c r="DI47" s="316"/>
      <c r="DJ47" s="316"/>
      <c r="DK47" s="316"/>
      <c r="DL47" s="316"/>
      <c r="DM47" s="316"/>
      <c r="DN47" s="316"/>
      <c r="DO47" s="316"/>
      <c r="DP47" s="316"/>
      <c r="DQ47" s="316"/>
      <c r="DR47" s="316"/>
      <c r="DS47" s="316"/>
      <c r="DT47" s="316"/>
      <c r="DU47" s="316"/>
      <c r="DV47" s="316"/>
      <c r="DW47" s="316"/>
      <c r="DX47" s="316"/>
      <c r="DY47" s="316"/>
      <c r="DZ47" s="316"/>
      <c r="EA47" s="316"/>
      <c r="EB47" s="316"/>
      <c r="EC47" s="316"/>
      <c r="ED47" s="316"/>
      <c r="EE47" s="316"/>
      <c r="EF47" s="316"/>
      <c r="EG47" s="316"/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16"/>
      <c r="EU47" s="316"/>
      <c r="EV47" s="316"/>
      <c r="EW47" s="316"/>
      <c r="EX47" s="316"/>
      <c r="EY47" s="316"/>
      <c r="EZ47" s="316"/>
      <c r="FA47" s="316"/>
      <c r="FB47" s="316"/>
      <c r="FC47" s="316"/>
      <c r="FD47" s="316"/>
      <c r="FE47" s="316"/>
      <c r="FF47" s="316"/>
      <c r="FG47" s="316"/>
      <c r="FH47" s="316"/>
      <c r="FI47" s="316"/>
      <c r="FJ47" s="316"/>
      <c r="FK47" s="316"/>
      <c r="FL47" s="316"/>
      <c r="FM47" s="316"/>
      <c r="FN47" s="316"/>
      <c r="FO47" s="316"/>
      <c r="FP47" s="316"/>
      <c r="FQ47" s="316"/>
      <c r="FR47" s="316"/>
      <c r="FS47" s="316"/>
      <c r="FT47" s="316"/>
      <c r="FU47" s="316"/>
      <c r="FV47" s="316"/>
      <c r="FW47" s="316"/>
      <c r="FX47" s="316"/>
      <c r="FY47" s="316"/>
      <c r="FZ47" s="316"/>
      <c r="GA47" s="316"/>
      <c r="GB47" s="316"/>
      <c r="GC47" s="316"/>
      <c r="GD47" s="316"/>
      <c r="GE47" s="316"/>
      <c r="GF47" s="316"/>
      <c r="GG47" s="316"/>
      <c r="GH47" s="316"/>
      <c r="GI47" s="316"/>
      <c r="GJ47" s="316"/>
      <c r="GK47" s="316"/>
      <c r="GL47" s="316"/>
      <c r="GM47" s="316"/>
      <c r="GN47" s="316"/>
      <c r="GO47" s="316"/>
      <c r="GP47" s="316"/>
      <c r="GQ47" s="316"/>
      <c r="GR47" s="316"/>
      <c r="GS47" s="316"/>
      <c r="GT47" s="316"/>
      <c r="GU47" s="316"/>
      <c r="GV47" s="316"/>
      <c r="GW47" s="316"/>
      <c r="GX47" s="316"/>
      <c r="GY47" s="316"/>
      <c r="GZ47" s="316"/>
      <c r="HA47" s="316"/>
      <c r="HB47" s="316"/>
      <c r="HC47" s="316"/>
      <c r="HD47" s="316"/>
      <c r="HE47" s="316"/>
      <c r="HF47" s="316"/>
      <c r="HG47" s="316"/>
      <c r="HH47" s="316"/>
      <c r="HI47" s="316"/>
      <c r="HJ47" s="316"/>
      <c r="HK47" s="316"/>
      <c r="HL47" s="316"/>
      <c r="HM47" s="316"/>
      <c r="HN47" s="316"/>
      <c r="HO47" s="316"/>
      <c r="HP47" s="316"/>
      <c r="HQ47" s="316"/>
      <c r="HR47" s="316"/>
      <c r="HS47" s="316"/>
      <c r="HT47" s="316"/>
      <c r="HU47" s="316"/>
      <c r="HV47" s="316"/>
      <c r="HW47" s="316"/>
      <c r="HX47" s="316"/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</row>
    <row r="48" spans="1:245" ht="21" customHeight="1">
      <c r="A48" s="328" t="s">
        <v>186</v>
      </c>
      <c r="B48" s="351">
        <v>0</v>
      </c>
      <c r="C48" s="351">
        <v>0</v>
      </c>
      <c r="D48" s="341">
        <v>0</v>
      </c>
      <c r="E48" s="354">
        <v>0</v>
      </c>
      <c r="F48" s="332"/>
      <c r="G48" s="351">
        <v>0</v>
      </c>
      <c r="H48" s="351">
        <v>0</v>
      </c>
      <c r="I48" s="341">
        <v>0</v>
      </c>
      <c r="J48" s="354">
        <v>0</v>
      </c>
      <c r="K48" s="337"/>
      <c r="L48" s="341">
        <v>0</v>
      </c>
      <c r="M48" s="319"/>
      <c r="N48" s="319"/>
      <c r="O48" s="319"/>
      <c r="P48" s="319"/>
      <c r="Q48" s="319"/>
      <c r="R48" s="319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6"/>
      <c r="BH48" s="316"/>
      <c r="BI48" s="316"/>
      <c r="BJ48" s="316"/>
      <c r="BK48" s="316"/>
      <c r="BL48" s="316"/>
      <c r="BM48" s="316"/>
      <c r="BN48" s="316"/>
      <c r="BO48" s="316"/>
      <c r="BP48" s="316"/>
      <c r="BQ48" s="316"/>
      <c r="BR48" s="316"/>
      <c r="BS48" s="316"/>
      <c r="BT48" s="316"/>
      <c r="BU48" s="316"/>
      <c r="BV48" s="316"/>
      <c r="BW48" s="316"/>
      <c r="BX48" s="316"/>
      <c r="BY48" s="316"/>
      <c r="BZ48" s="316"/>
      <c r="CA48" s="316"/>
      <c r="CB48" s="316"/>
      <c r="CC48" s="316"/>
      <c r="CD48" s="316"/>
      <c r="CE48" s="316"/>
      <c r="CF48" s="316"/>
      <c r="CG48" s="316"/>
      <c r="CH48" s="316"/>
      <c r="CI48" s="316"/>
      <c r="CJ48" s="316"/>
      <c r="CK48" s="316"/>
      <c r="CL48" s="316"/>
      <c r="CM48" s="316"/>
      <c r="CN48" s="316"/>
      <c r="CO48" s="316"/>
      <c r="CP48" s="316"/>
      <c r="CQ48" s="316"/>
      <c r="CR48" s="316"/>
      <c r="CS48" s="316"/>
      <c r="CT48" s="316"/>
      <c r="CU48" s="316"/>
      <c r="CV48" s="316"/>
      <c r="CW48" s="316"/>
      <c r="CX48" s="316"/>
      <c r="CY48" s="316"/>
      <c r="CZ48" s="316"/>
      <c r="DA48" s="316"/>
      <c r="DB48" s="316"/>
      <c r="DC48" s="316"/>
      <c r="DD48" s="316"/>
      <c r="DE48" s="316"/>
      <c r="DF48" s="316"/>
      <c r="DG48" s="316"/>
      <c r="DH48" s="316"/>
      <c r="DI48" s="316"/>
      <c r="DJ48" s="316"/>
      <c r="DK48" s="316"/>
      <c r="DL48" s="316"/>
      <c r="DM48" s="316"/>
      <c r="DN48" s="316"/>
      <c r="DO48" s="316"/>
      <c r="DP48" s="316"/>
      <c r="DQ48" s="316"/>
      <c r="DR48" s="316"/>
      <c r="DS48" s="316"/>
      <c r="DT48" s="316"/>
      <c r="DU48" s="316"/>
      <c r="DV48" s="316"/>
      <c r="DW48" s="316"/>
      <c r="DX48" s="316"/>
      <c r="DY48" s="316"/>
      <c r="DZ48" s="316"/>
      <c r="EA48" s="316"/>
      <c r="EB48" s="316"/>
      <c r="EC48" s="316"/>
      <c r="ED48" s="316"/>
      <c r="EE48" s="316"/>
      <c r="EF48" s="316"/>
      <c r="EG48" s="316"/>
      <c r="EH48" s="316"/>
      <c r="EI48" s="316"/>
      <c r="EJ48" s="316"/>
      <c r="EK48" s="316"/>
      <c r="EL48" s="316"/>
      <c r="EM48" s="316"/>
      <c r="EN48" s="316"/>
      <c r="EO48" s="316"/>
      <c r="EP48" s="316"/>
      <c r="EQ48" s="316"/>
      <c r="ER48" s="316"/>
      <c r="ES48" s="316"/>
      <c r="ET48" s="316"/>
      <c r="EU48" s="316"/>
      <c r="EV48" s="316"/>
      <c r="EW48" s="316"/>
      <c r="EX48" s="316"/>
      <c r="EY48" s="316"/>
      <c r="EZ48" s="316"/>
      <c r="FA48" s="316"/>
      <c r="FB48" s="316"/>
      <c r="FC48" s="316"/>
      <c r="FD48" s="316"/>
      <c r="FE48" s="316"/>
      <c r="FF48" s="316"/>
      <c r="FG48" s="316"/>
      <c r="FH48" s="316"/>
      <c r="FI48" s="316"/>
      <c r="FJ48" s="316"/>
      <c r="FK48" s="316"/>
      <c r="FL48" s="316"/>
      <c r="FM48" s="316"/>
      <c r="FN48" s="316"/>
      <c r="FO48" s="316"/>
      <c r="FP48" s="316"/>
      <c r="FQ48" s="316"/>
      <c r="FR48" s="316"/>
      <c r="FS48" s="316"/>
      <c r="FT48" s="316"/>
      <c r="FU48" s="316"/>
      <c r="FV48" s="316"/>
      <c r="FW48" s="316"/>
      <c r="FX48" s="316"/>
      <c r="FY48" s="316"/>
      <c r="FZ48" s="316"/>
      <c r="GA48" s="316"/>
      <c r="GB48" s="316"/>
      <c r="GC48" s="316"/>
      <c r="GD48" s="316"/>
      <c r="GE48" s="316"/>
      <c r="GF48" s="316"/>
      <c r="GG48" s="316"/>
      <c r="GH48" s="316"/>
      <c r="GI48" s="316"/>
      <c r="GJ48" s="316"/>
      <c r="GK48" s="316"/>
      <c r="GL48" s="316"/>
      <c r="GM48" s="316"/>
      <c r="GN48" s="316"/>
      <c r="GO48" s="316"/>
      <c r="GP48" s="316"/>
      <c r="GQ48" s="316"/>
      <c r="GR48" s="316"/>
      <c r="GS48" s="316"/>
      <c r="GT48" s="316"/>
      <c r="GU48" s="316"/>
      <c r="GV48" s="316"/>
      <c r="GW48" s="316"/>
      <c r="GX48" s="316"/>
      <c r="GY48" s="316"/>
      <c r="GZ48" s="316"/>
      <c r="HA48" s="316"/>
      <c r="HB48" s="316"/>
      <c r="HC48" s="316"/>
      <c r="HD48" s="316"/>
      <c r="HE48" s="316"/>
      <c r="HF48" s="316"/>
      <c r="HG48" s="316"/>
      <c r="HH48" s="316"/>
      <c r="HI48" s="316"/>
      <c r="HJ48" s="316"/>
      <c r="HK48" s="316"/>
      <c r="HL48" s="316"/>
      <c r="HM48" s="316"/>
      <c r="HN48" s="316"/>
      <c r="HO48" s="316"/>
      <c r="HP48" s="316"/>
      <c r="HQ48" s="316"/>
      <c r="HR48" s="316"/>
      <c r="HS48" s="316"/>
      <c r="HT48" s="316"/>
      <c r="HU48" s="316"/>
      <c r="HV48" s="316"/>
      <c r="HW48" s="316"/>
      <c r="HX48" s="316"/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</row>
    <row r="49" spans="1:245" ht="21" customHeight="1">
      <c r="A49" s="328" t="s">
        <v>187</v>
      </c>
      <c r="B49" s="351">
        <v>0</v>
      </c>
      <c r="C49" s="351">
        <v>0</v>
      </c>
      <c r="D49" s="341">
        <v>0</v>
      </c>
      <c r="E49" s="354">
        <v>0</v>
      </c>
      <c r="F49" s="332"/>
      <c r="G49" s="351">
        <v>0</v>
      </c>
      <c r="H49" s="351">
        <v>0</v>
      </c>
      <c r="I49" s="341">
        <v>0</v>
      </c>
      <c r="J49" s="354">
        <v>0</v>
      </c>
      <c r="K49" s="337"/>
      <c r="L49" s="341">
        <v>0</v>
      </c>
      <c r="M49" s="319"/>
      <c r="N49" s="319"/>
      <c r="O49" s="319"/>
      <c r="P49" s="319"/>
      <c r="Q49" s="319"/>
      <c r="R49" s="319"/>
      <c r="S49" s="316"/>
      <c r="T49" s="316"/>
      <c r="U49" s="316"/>
      <c r="V49" s="316"/>
      <c r="W49" s="316"/>
      <c r="X49" s="316"/>
      <c r="Y49" s="316"/>
      <c r="Z49" s="316"/>
      <c r="AA49" s="316"/>
      <c r="AB49" s="316"/>
      <c r="AC49" s="316"/>
      <c r="AD49" s="316"/>
      <c r="AE49" s="316"/>
      <c r="AF49" s="316"/>
      <c r="AG49" s="316"/>
      <c r="AH49" s="316"/>
      <c r="AI49" s="316"/>
      <c r="AJ49" s="316"/>
      <c r="AK49" s="316"/>
      <c r="AL49" s="316"/>
      <c r="AM49" s="316"/>
      <c r="AN49" s="316"/>
      <c r="AO49" s="316"/>
      <c r="AP49" s="316"/>
      <c r="AQ49" s="316"/>
      <c r="AR49" s="316"/>
      <c r="AS49" s="316"/>
      <c r="AT49" s="316"/>
      <c r="AU49" s="316"/>
      <c r="AV49" s="316"/>
      <c r="AW49" s="316"/>
      <c r="AX49" s="316"/>
      <c r="AY49" s="316"/>
      <c r="AZ49" s="316"/>
      <c r="BA49" s="316"/>
      <c r="BB49" s="316"/>
      <c r="BC49" s="316"/>
      <c r="BD49" s="316"/>
      <c r="BE49" s="316"/>
      <c r="BF49" s="316"/>
      <c r="BG49" s="316"/>
      <c r="BH49" s="316"/>
      <c r="BI49" s="316"/>
      <c r="BJ49" s="316"/>
      <c r="BK49" s="316"/>
      <c r="BL49" s="316"/>
      <c r="BM49" s="316"/>
      <c r="BN49" s="316"/>
      <c r="BO49" s="316"/>
      <c r="BP49" s="316"/>
      <c r="BQ49" s="316"/>
      <c r="BR49" s="316"/>
      <c r="BS49" s="316"/>
      <c r="BT49" s="316"/>
      <c r="BU49" s="316"/>
      <c r="BV49" s="316"/>
      <c r="BW49" s="316"/>
      <c r="BX49" s="316"/>
      <c r="BY49" s="316"/>
      <c r="BZ49" s="316"/>
      <c r="CA49" s="316"/>
      <c r="CB49" s="316"/>
      <c r="CC49" s="316"/>
      <c r="CD49" s="316"/>
      <c r="CE49" s="316"/>
      <c r="CF49" s="316"/>
      <c r="CG49" s="316"/>
      <c r="CH49" s="316"/>
      <c r="CI49" s="316"/>
      <c r="CJ49" s="316"/>
      <c r="CK49" s="316"/>
      <c r="CL49" s="316"/>
      <c r="CM49" s="316"/>
      <c r="CN49" s="316"/>
      <c r="CO49" s="316"/>
      <c r="CP49" s="316"/>
      <c r="CQ49" s="316"/>
      <c r="CR49" s="316"/>
      <c r="CS49" s="316"/>
      <c r="CT49" s="316"/>
      <c r="CU49" s="316"/>
      <c r="CV49" s="316"/>
      <c r="CW49" s="316"/>
      <c r="CX49" s="316"/>
      <c r="CY49" s="316"/>
      <c r="CZ49" s="316"/>
      <c r="DA49" s="316"/>
      <c r="DB49" s="316"/>
      <c r="DC49" s="316"/>
      <c r="DD49" s="316"/>
      <c r="DE49" s="316"/>
      <c r="DF49" s="316"/>
      <c r="DG49" s="316"/>
      <c r="DH49" s="316"/>
      <c r="DI49" s="316"/>
      <c r="DJ49" s="316"/>
      <c r="DK49" s="316"/>
      <c r="DL49" s="316"/>
      <c r="DM49" s="316"/>
      <c r="DN49" s="316"/>
      <c r="DO49" s="316"/>
      <c r="DP49" s="316"/>
      <c r="DQ49" s="316"/>
      <c r="DR49" s="316"/>
      <c r="DS49" s="316"/>
      <c r="DT49" s="316"/>
      <c r="DU49" s="316"/>
      <c r="DV49" s="316"/>
      <c r="DW49" s="316"/>
      <c r="DX49" s="316"/>
      <c r="DY49" s="316"/>
      <c r="DZ49" s="316"/>
      <c r="EA49" s="316"/>
      <c r="EB49" s="316"/>
      <c r="EC49" s="316"/>
      <c r="ED49" s="316"/>
      <c r="EE49" s="316"/>
      <c r="EF49" s="316"/>
      <c r="EG49" s="316"/>
      <c r="EH49" s="316"/>
      <c r="EI49" s="316"/>
      <c r="EJ49" s="316"/>
      <c r="EK49" s="316"/>
      <c r="EL49" s="316"/>
      <c r="EM49" s="316"/>
      <c r="EN49" s="316"/>
      <c r="EO49" s="316"/>
      <c r="EP49" s="316"/>
      <c r="EQ49" s="316"/>
      <c r="ER49" s="316"/>
      <c r="ES49" s="316"/>
      <c r="ET49" s="316"/>
      <c r="EU49" s="316"/>
      <c r="EV49" s="316"/>
      <c r="EW49" s="316"/>
      <c r="EX49" s="316"/>
      <c r="EY49" s="316"/>
      <c r="EZ49" s="316"/>
      <c r="FA49" s="316"/>
      <c r="FB49" s="316"/>
      <c r="FC49" s="316"/>
      <c r="FD49" s="316"/>
      <c r="FE49" s="316"/>
      <c r="FF49" s="316"/>
      <c r="FG49" s="316"/>
      <c r="FH49" s="316"/>
      <c r="FI49" s="316"/>
      <c r="FJ49" s="316"/>
      <c r="FK49" s="316"/>
      <c r="FL49" s="316"/>
      <c r="FM49" s="316"/>
      <c r="FN49" s="316"/>
      <c r="FO49" s="316"/>
      <c r="FP49" s="316"/>
      <c r="FQ49" s="316"/>
      <c r="FR49" s="316"/>
      <c r="FS49" s="316"/>
      <c r="FT49" s="316"/>
      <c r="FU49" s="316"/>
      <c r="FV49" s="316"/>
      <c r="FW49" s="316"/>
      <c r="FX49" s="316"/>
      <c r="FY49" s="316"/>
      <c r="FZ49" s="316"/>
      <c r="GA49" s="316"/>
      <c r="GB49" s="316"/>
      <c r="GC49" s="316"/>
      <c r="GD49" s="316"/>
      <c r="GE49" s="316"/>
      <c r="GF49" s="316"/>
      <c r="GG49" s="316"/>
      <c r="GH49" s="316"/>
      <c r="GI49" s="316"/>
      <c r="GJ49" s="316"/>
      <c r="GK49" s="316"/>
      <c r="GL49" s="316"/>
      <c r="GM49" s="316"/>
      <c r="GN49" s="316"/>
      <c r="GO49" s="316"/>
      <c r="GP49" s="316"/>
      <c r="GQ49" s="316"/>
      <c r="GR49" s="316"/>
      <c r="GS49" s="316"/>
      <c r="GT49" s="316"/>
      <c r="GU49" s="316"/>
      <c r="GV49" s="316"/>
      <c r="GW49" s="316"/>
      <c r="GX49" s="316"/>
      <c r="GY49" s="316"/>
      <c r="GZ49" s="316"/>
      <c r="HA49" s="316"/>
      <c r="HB49" s="316"/>
      <c r="HC49" s="316"/>
      <c r="HD49" s="316"/>
      <c r="HE49" s="316"/>
      <c r="HF49" s="316"/>
      <c r="HG49" s="316"/>
      <c r="HH49" s="316"/>
      <c r="HI49" s="316"/>
      <c r="HJ49" s="316"/>
      <c r="HK49" s="316"/>
      <c r="HL49" s="316"/>
      <c r="HM49" s="316"/>
      <c r="HN49" s="316"/>
      <c r="HO49" s="316"/>
      <c r="HP49" s="316"/>
      <c r="HQ49" s="316"/>
      <c r="HR49" s="316"/>
      <c r="HS49" s="316"/>
      <c r="HT49" s="316"/>
      <c r="HU49" s="316"/>
      <c r="HV49" s="316"/>
      <c r="HW49" s="316"/>
      <c r="HX49" s="316"/>
      <c r="HY49" s="316"/>
      <c r="HZ49" s="316"/>
      <c r="IA49" s="316"/>
      <c r="IB49" s="316"/>
      <c r="IC49" s="316"/>
      <c r="ID49" s="316"/>
      <c r="IE49" s="316"/>
      <c r="IF49" s="316"/>
      <c r="IG49" s="316"/>
      <c r="IH49" s="316"/>
      <c r="II49" s="316"/>
      <c r="IJ49" s="316"/>
      <c r="IK49" s="316"/>
    </row>
    <row r="50" spans="1:245" ht="21" customHeight="1">
      <c r="A50" s="328" t="s">
        <v>188</v>
      </c>
      <c r="B50" s="351">
        <v>0</v>
      </c>
      <c r="C50" s="351">
        <v>0</v>
      </c>
      <c r="D50" s="341">
        <v>0</v>
      </c>
      <c r="E50" s="354">
        <v>0</v>
      </c>
      <c r="F50" s="332"/>
      <c r="G50" s="351">
        <v>0</v>
      </c>
      <c r="H50" s="351">
        <v>0</v>
      </c>
      <c r="I50" s="341">
        <v>0</v>
      </c>
      <c r="J50" s="354">
        <v>0</v>
      </c>
      <c r="K50" s="337"/>
      <c r="L50" s="341">
        <v>0</v>
      </c>
      <c r="M50" s="319"/>
      <c r="N50" s="319"/>
      <c r="O50" s="319"/>
      <c r="P50" s="319"/>
      <c r="Q50" s="319"/>
      <c r="R50" s="319"/>
      <c r="S50" s="316"/>
      <c r="T50" s="316"/>
      <c r="U50" s="316"/>
      <c r="V50" s="316"/>
      <c r="W50" s="316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16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/>
      <c r="BK50" s="316"/>
      <c r="BL50" s="316"/>
      <c r="BM50" s="316"/>
      <c r="BN50" s="316"/>
      <c r="BO50" s="316"/>
      <c r="BP50" s="316"/>
      <c r="BQ50" s="316"/>
      <c r="BR50" s="316"/>
      <c r="BS50" s="316"/>
      <c r="BT50" s="316"/>
      <c r="BU50" s="316"/>
      <c r="BV50" s="316"/>
      <c r="BW50" s="316"/>
      <c r="BX50" s="316"/>
      <c r="BY50" s="316"/>
      <c r="BZ50" s="316"/>
      <c r="CA50" s="316"/>
      <c r="CB50" s="316"/>
      <c r="CC50" s="316"/>
      <c r="CD50" s="316"/>
      <c r="CE50" s="316"/>
      <c r="CF50" s="316"/>
      <c r="CG50" s="316"/>
      <c r="CH50" s="316"/>
      <c r="CI50" s="316"/>
      <c r="CJ50" s="316"/>
      <c r="CK50" s="316"/>
      <c r="CL50" s="316"/>
      <c r="CM50" s="316"/>
      <c r="CN50" s="316"/>
      <c r="CO50" s="316"/>
      <c r="CP50" s="316"/>
      <c r="CQ50" s="316"/>
      <c r="CR50" s="316"/>
      <c r="CS50" s="316"/>
      <c r="CT50" s="316"/>
      <c r="CU50" s="316"/>
      <c r="CV50" s="316"/>
      <c r="CW50" s="316"/>
      <c r="CX50" s="316"/>
      <c r="CY50" s="316"/>
      <c r="CZ50" s="316"/>
      <c r="DA50" s="316"/>
      <c r="DB50" s="316"/>
      <c r="DC50" s="316"/>
      <c r="DD50" s="316"/>
      <c r="DE50" s="316"/>
      <c r="DF50" s="316"/>
      <c r="DG50" s="316"/>
      <c r="DH50" s="316"/>
      <c r="DI50" s="316"/>
      <c r="DJ50" s="316"/>
      <c r="DK50" s="316"/>
      <c r="DL50" s="316"/>
      <c r="DM50" s="316"/>
      <c r="DN50" s="316"/>
      <c r="DO50" s="316"/>
      <c r="DP50" s="316"/>
      <c r="DQ50" s="316"/>
      <c r="DR50" s="316"/>
      <c r="DS50" s="316"/>
      <c r="DT50" s="316"/>
      <c r="DU50" s="316"/>
      <c r="DV50" s="316"/>
      <c r="DW50" s="316"/>
      <c r="DX50" s="316"/>
      <c r="DY50" s="316"/>
      <c r="DZ50" s="316"/>
      <c r="EA50" s="316"/>
      <c r="EB50" s="316"/>
      <c r="EC50" s="316"/>
      <c r="ED50" s="316"/>
      <c r="EE50" s="316"/>
      <c r="EF50" s="316"/>
      <c r="EG50" s="316"/>
      <c r="EH50" s="316"/>
      <c r="EI50" s="316"/>
      <c r="EJ50" s="316"/>
      <c r="EK50" s="316"/>
      <c r="EL50" s="316"/>
      <c r="EM50" s="316"/>
      <c r="EN50" s="316"/>
      <c r="EO50" s="316"/>
      <c r="EP50" s="316"/>
      <c r="EQ50" s="316"/>
      <c r="ER50" s="316"/>
      <c r="ES50" s="316"/>
      <c r="ET50" s="316"/>
      <c r="EU50" s="316"/>
      <c r="EV50" s="316"/>
      <c r="EW50" s="316"/>
      <c r="EX50" s="316"/>
      <c r="EY50" s="316"/>
      <c r="EZ50" s="316"/>
      <c r="FA50" s="316"/>
      <c r="FB50" s="316"/>
      <c r="FC50" s="316"/>
      <c r="FD50" s="316"/>
      <c r="FE50" s="316"/>
      <c r="FF50" s="316"/>
      <c r="FG50" s="316"/>
      <c r="FH50" s="316"/>
      <c r="FI50" s="316"/>
      <c r="FJ50" s="316"/>
      <c r="FK50" s="316"/>
      <c r="FL50" s="316"/>
      <c r="FM50" s="316"/>
      <c r="FN50" s="316"/>
      <c r="FO50" s="316"/>
      <c r="FP50" s="316"/>
      <c r="FQ50" s="316"/>
      <c r="FR50" s="316"/>
      <c r="FS50" s="316"/>
      <c r="FT50" s="316"/>
      <c r="FU50" s="316"/>
      <c r="FV50" s="316"/>
      <c r="FW50" s="316"/>
      <c r="FX50" s="316"/>
      <c r="FY50" s="316"/>
      <c r="FZ50" s="316"/>
      <c r="GA50" s="316"/>
      <c r="GB50" s="316"/>
      <c r="GC50" s="316"/>
      <c r="GD50" s="316"/>
      <c r="GE50" s="316"/>
      <c r="GF50" s="316"/>
      <c r="GG50" s="316"/>
      <c r="GH50" s="316"/>
      <c r="GI50" s="316"/>
      <c r="GJ50" s="316"/>
      <c r="GK50" s="316"/>
      <c r="GL50" s="316"/>
      <c r="GM50" s="316"/>
      <c r="GN50" s="316"/>
      <c r="GO50" s="316"/>
      <c r="GP50" s="316"/>
      <c r="GQ50" s="316"/>
      <c r="GR50" s="316"/>
      <c r="GS50" s="316"/>
      <c r="GT50" s="316"/>
      <c r="GU50" s="316"/>
      <c r="GV50" s="316"/>
      <c r="GW50" s="316"/>
      <c r="GX50" s="316"/>
      <c r="GY50" s="316"/>
      <c r="GZ50" s="316"/>
      <c r="HA50" s="316"/>
      <c r="HB50" s="316"/>
      <c r="HC50" s="316"/>
      <c r="HD50" s="316"/>
      <c r="HE50" s="316"/>
      <c r="HF50" s="316"/>
      <c r="HG50" s="316"/>
      <c r="HH50" s="316"/>
      <c r="HI50" s="316"/>
      <c r="HJ50" s="316"/>
      <c r="HK50" s="316"/>
      <c r="HL50" s="316"/>
      <c r="HM50" s="316"/>
      <c r="HN50" s="316"/>
      <c r="HO50" s="316"/>
      <c r="HP50" s="316"/>
      <c r="HQ50" s="316"/>
      <c r="HR50" s="316"/>
      <c r="HS50" s="316"/>
      <c r="HT50" s="316"/>
      <c r="HU50" s="316"/>
      <c r="HV50" s="316"/>
      <c r="HW50" s="316"/>
      <c r="HX50" s="316"/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</row>
    <row r="51" spans="1:245" ht="21" customHeight="1">
      <c r="A51" s="328" t="s">
        <v>189</v>
      </c>
      <c r="B51" s="351">
        <v>0</v>
      </c>
      <c r="C51" s="351">
        <v>0</v>
      </c>
      <c r="D51" s="341">
        <v>0</v>
      </c>
      <c r="E51" s="354">
        <v>0</v>
      </c>
      <c r="F51" s="332"/>
      <c r="G51" s="351">
        <v>0</v>
      </c>
      <c r="H51" s="351">
        <v>0</v>
      </c>
      <c r="I51" s="341">
        <v>0</v>
      </c>
      <c r="J51" s="354">
        <v>0</v>
      </c>
      <c r="K51" s="337"/>
      <c r="L51" s="341">
        <v>0</v>
      </c>
      <c r="M51" s="319"/>
      <c r="N51" s="319"/>
      <c r="O51" s="319"/>
      <c r="P51" s="319"/>
      <c r="Q51" s="319"/>
      <c r="R51" s="319"/>
      <c r="S51" s="316"/>
      <c r="T51" s="316"/>
      <c r="U51" s="316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  <c r="AG51" s="316"/>
      <c r="AH51" s="316"/>
      <c r="AI51" s="316"/>
      <c r="AJ51" s="316"/>
      <c r="AK51" s="316"/>
      <c r="AL51" s="316"/>
      <c r="AM51" s="316"/>
      <c r="AN51" s="316"/>
      <c r="AO51" s="316"/>
      <c r="AP51" s="316"/>
      <c r="AQ51" s="316"/>
      <c r="AR51" s="316"/>
      <c r="AS51" s="316"/>
      <c r="AT51" s="316"/>
      <c r="AU51" s="316"/>
      <c r="AV51" s="316"/>
      <c r="AW51" s="316"/>
      <c r="AX51" s="316"/>
      <c r="AY51" s="316"/>
      <c r="AZ51" s="316"/>
      <c r="BA51" s="316"/>
      <c r="BB51" s="316"/>
      <c r="BC51" s="316"/>
      <c r="BD51" s="316"/>
      <c r="BE51" s="316"/>
      <c r="BF51" s="316"/>
      <c r="BG51" s="316"/>
      <c r="BH51" s="316"/>
      <c r="BI51" s="316"/>
      <c r="BJ51" s="316"/>
      <c r="BK51" s="316"/>
      <c r="BL51" s="316"/>
      <c r="BM51" s="316"/>
      <c r="BN51" s="316"/>
      <c r="BO51" s="316"/>
      <c r="BP51" s="316"/>
      <c r="BQ51" s="316"/>
      <c r="BR51" s="316"/>
      <c r="BS51" s="316"/>
      <c r="BT51" s="316"/>
      <c r="BU51" s="316"/>
      <c r="BV51" s="316"/>
      <c r="BW51" s="316"/>
      <c r="BX51" s="316"/>
      <c r="BY51" s="316"/>
      <c r="BZ51" s="316"/>
      <c r="CA51" s="316"/>
      <c r="CB51" s="316"/>
      <c r="CC51" s="316"/>
      <c r="CD51" s="316"/>
      <c r="CE51" s="316"/>
      <c r="CF51" s="316"/>
      <c r="CG51" s="316"/>
      <c r="CH51" s="316"/>
      <c r="CI51" s="316"/>
      <c r="CJ51" s="316"/>
      <c r="CK51" s="316"/>
      <c r="CL51" s="316"/>
      <c r="CM51" s="316"/>
      <c r="CN51" s="316"/>
      <c r="CO51" s="316"/>
      <c r="CP51" s="316"/>
      <c r="CQ51" s="316"/>
      <c r="CR51" s="316"/>
      <c r="CS51" s="316"/>
      <c r="CT51" s="316"/>
      <c r="CU51" s="316"/>
      <c r="CV51" s="316"/>
      <c r="CW51" s="316"/>
      <c r="CX51" s="316"/>
      <c r="CY51" s="316"/>
      <c r="CZ51" s="316"/>
      <c r="DA51" s="316"/>
      <c r="DB51" s="316"/>
      <c r="DC51" s="316"/>
      <c r="DD51" s="316"/>
      <c r="DE51" s="316"/>
      <c r="DF51" s="316"/>
      <c r="DG51" s="316"/>
      <c r="DH51" s="316"/>
      <c r="DI51" s="316"/>
      <c r="DJ51" s="316"/>
      <c r="DK51" s="316"/>
      <c r="DL51" s="316"/>
      <c r="DM51" s="316"/>
      <c r="DN51" s="316"/>
      <c r="DO51" s="316"/>
      <c r="DP51" s="316"/>
      <c r="DQ51" s="316"/>
      <c r="DR51" s="316"/>
      <c r="DS51" s="316"/>
      <c r="DT51" s="316"/>
      <c r="DU51" s="316"/>
      <c r="DV51" s="316"/>
      <c r="DW51" s="316"/>
      <c r="DX51" s="316"/>
      <c r="DY51" s="316"/>
      <c r="DZ51" s="316"/>
      <c r="EA51" s="316"/>
      <c r="EB51" s="316"/>
      <c r="EC51" s="316"/>
      <c r="ED51" s="316"/>
      <c r="EE51" s="316"/>
      <c r="EF51" s="316"/>
      <c r="EG51" s="316"/>
      <c r="EH51" s="316"/>
      <c r="EI51" s="316"/>
      <c r="EJ51" s="316"/>
      <c r="EK51" s="316"/>
      <c r="EL51" s="316"/>
      <c r="EM51" s="316"/>
      <c r="EN51" s="316"/>
      <c r="EO51" s="316"/>
      <c r="EP51" s="316"/>
      <c r="EQ51" s="316"/>
      <c r="ER51" s="316"/>
      <c r="ES51" s="316"/>
      <c r="ET51" s="316"/>
      <c r="EU51" s="316"/>
      <c r="EV51" s="316"/>
      <c r="EW51" s="316"/>
      <c r="EX51" s="316"/>
      <c r="EY51" s="316"/>
      <c r="EZ51" s="316"/>
      <c r="FA51" s="316"/>
      <c r="FB51" s="316"/>
      <c r="FC51" s="316"/>
      <c r="FD51" s="316"/>
      <c r="FE51" s="316"/>
      <c r="FF51" s="316"/>
      <c r="FG51" s="316"/>
      <c r="FH51" s="316"/>
      <c r="FI51" s="316"/>
      <c r="FJ51" s="316"/>
      <c r="FK51" s="316"/>
      <c r="FL51" s="316"/>
      <c r="FM51" s="316"/>
      <c r="FN51" s="316"/>
      <c r="FO51" s="316"/>
      <c r="FP51" s="316"/>
      <c r="FQ51" s="316"/>
      <c r="FR51" s="316"/>
      <c r="FS51" s="316"/>
      <c r="FT51" s="316"/>
      <c r="FU51" s="316"/>
      <c r="FV51" s="316"/>
      <c r="FW51" s="316"/>
      <c r="FX51" s="316"/>
      <c r="FY51" s="316"/>
      <c r="FZ51" s="316"/>
      <c r="GA51" s="316"/>
      <c r="GB51" s="316"/>
      <c r="GC51" s="316"/>
      <c r="GD51" s="316"/>
      <c r="GE51" s="316"/>
      <c r="GF51" s="316"/>
      <c r="GG51" s="316"/>
      <c r="GH51" s="316"/>
      <c r="GI51" s="316"/>
      <c r="GJ51" s="316"/>
      <c r="GK51" s="316"/>
      <c r="GL51" s="316"/>
      <c r="GM51" s="316"/>
      <c r="GN51" s="316"/>
      <c r="GO51" s="316"/>
      <c r="GP51" s="316"/>
      <c r="GQ51" s="316"/>
      <c r="GR51" s="316"/>
      <c r="GS51" s="316"/>
      <c r="GT51" s="316"/>
      <c r="GU51" s="316"/>
      <c r="GV51" s="316"/>
      <c r="GW51" s="316"/>
      <c r="GX51" s="316"/>
      <c r="GY51" s="316"/>
      <c r="GZ51" s="316"/>
      <c r="HA51" s="316"/>
      <c r="HB51" s="316"/>
      <c r="HC51" s="316"/>
      <c r="HD51" s="316"/>
      <c r="HE51" s="316"/>
      <c r="HF51" s="316"/>
      <c r="HG51" s="316"/>
      <c r="HH51" s="316"/>
      <c r="HI51" s="316"/>
      <c r="HJ51" s="316"/>
      <c r="HK51" s="316"/>
      <c r="HL51" s="316"/>
      <c r="HM51" s="316"/>
      <c r="HN51" s="316"/>
      <c r="HO51" s="316"/>
      <c r="HP51" s="316"/>
      <c r="HQ51" s="316"/>
      <c r="HR51" s="316"/>
      <c r="HS51" s="316"/>
      <c r="HT51" s="316"/>
      <c r="HU51" s="316"/>
      <c r="HV51" s="316"/>
      <c r="HW51" s="316"/>
      <c r="HX51" s="316"/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</row>
    <row r="52" spans="1:245" ht="21" customHeight="1">
      <c r="A52" s="328" t="s">
        <v>190</v>
      </c>
      <c r="B52" s="351">
        <v>0</v>
      </c>
      <c r="C52" s="351">
        <v>0</v>
      </c>
      <c r="D52" s="341">
        <v>0</v>
      </c>
      <c r="E52" s="354">
        <v>0</v>
      </c>
      <c r="F52" s="332"/>
      <c r="G52" s="351">
        <v>0</v>
      </c>
      <c r="H52" s="351">
        <v>0</v>
      </c>
      <c r="I52" s="341">
        <v>0</v>
      </c>
      <c r="J52" s="354">
        <v>0</v>
      </c>
      <c r="K52" s="337"/>
      <c r="L52" s="341">
        <v>0</v>
      </c>
      <c r="M52" s="319"/>
      <c r="N52" s="319"/>
      <c r="O52" s="319"/>
      <c r="P52" s="319"/>
      <c r="Q52" s="319"/>
      <c r="R52" s="319"/>
      <c r="S52" s="316"/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6"/>
      <c r="AL52" s="316"/>
      <c r="AM52" s="316"/>
      <c r="AN52" s="316"/>
      <c r="AO52" s="316"/>
      <c r="AP52" s="316"/>
      <c r="AQ52" s="316"/>
      <c r="AR52" s="316"/>
      <c r="AS52" s="316"/>
      <c r="AT52" s="316"/>
      <c r="AU52" s="316"/>
      <c r="AV52" s="316"/>
      <c r="AW52" s="316"/>
      <c r="AX52" s="316"/>
      <c r="AY52" s="316"/>
      <c r="AZ52" s="316"/>
      <c r="BA52" s="316"/>
      <c r="BB52" s="316"/>
      <c r="BC52" s="316"/>
      <c r="BD52" s="316"/>
      <c r="BE52" s="316"/>
      <c r="BF52" s="316"/>
      <c r="BG52" s="316"/>
      <c r="BH52" s="316"/>
      <c r="BI52" s="316"/>
      <c r="BJ52" s="316"/>
      <c r="BK52" s="316"/>
      <c r="BL52" s="316"/>
      <c r="BM52" s="316"/>
      <c r="BN52" s="316"/>
      <c r="BO52" s="316"/>
      <c r="BP52" s="316"/>
      <c r="BQ52" s="316"/>
      <c r="BR52" s="316"/>
      <c r="BS52" s="316"/>
      <c r="BT52" s="316"/>
      <c r="BU52" s="316"/>
      <c r="BV52" s="316"/>
      <c r="BW52" s="316"/>
      <c r="BX52" s="316"/>
      <c r="BY52" s="316"/>
      <c r="BZ52" s="316"/>
      <c r="CA52" s="316"/>
      <c r="CB52" s="316"/>
      <c r="CC52" s="316"/>
      <c r="CD52" s="316"/>
      <c r="CE52" s="316"/>
      <c r="CF52" s="316"/>
      <c r="CG52" s="316"/>
      <c r="CH52" s="316"/>
      <c r="CI52" s="316"/>
      <c r="CJ52" s="316"/>
      <c r="CK52" s="316"/>
      <c r="CL52" s="316"/>
      <c r="CM52" s="316"/>
      <c r="CN52" s="316"/>
      <c r="CO52" s="316"/>
      <c r="CP52" s="316"/>
      <c r="CQ52" s="316"/>
      <c r="CR52" s="316"/>
      <c r="CS52" s="316"/>
      <c r="CT52" s="316"/>
      <c r="CU52" s="316"/>
      <c r="CV52" s="316"/>
      <c r="CW52" s="316"/>
      <c r="CX52" s="316"/>
      <c r="CY52" s="316"/>
      <c r="CZ52" s="316"/>
      <c r="DA52" s="316"/>
      <c r="DB52" s="316"/>
      <c r="DC52" s="316"/>
      <c r="DD52" s="316"/>
      <c r="DE52" s="316"/>
      <c r="DF52" s="316"/>
      <c r="DG52" s="316"/>
      <c r="DH52" s="316"/>
      <c r="DI52" s="316"/>
      <c r="DJ52" s="316"/>
      <c r="DK52" s="316"/>
      <c r="DL52" s="316"/>
      <c r="DM52" s="316"/>
      <c r="DN52" s="316"/>
      <c r="DO52" s="316"/>
      <c r="DP52" s="316"/>
      <c r="DQ52" s="316"/>
      <c r="DR52" s="316"/>
      <c r="DS52" s="316"/>
      <c r="DT52" s="316"/>
      <c r="DU52" s="316"/>
      <c r="DV52" s="316"/>
      <c r="DW52" s="316"/>
      <c r="DX52" s="316"/>
      <c r="DY52" s="316"/>
      <c r="DZ52" s="316"/>
      <c r="EA52" s="316"/>
      <c r="EB52" s="316"/>
      <c r="EC52" s="316"/>
      <c r="ED52" s="316"/>
      <c r="EE52" s="316"/>
      <c r="EF52" s="316"/>
      <c r="EG52" s="316"/>
      <c r="EH52" s="316"/>
      <c r="EI52" s="316"/>
      <c r="EJ52" s="316"/>
      <c r="EK52" s="316"/>
      <c r="EL52" s="316"/>
      <c r="EM52" s="316"/>
      <c r="EN52" s="316"/>
      <c r="EO52" s="316"/>
      <c r="EP52" s="316"/>
      <c r="EQ52" s="316"/>
      <c r="ER52" s="316"/>
      <c r="ES52" s="316"/>
      <c r="ET52" s="316"/>
      <c r="EU52" s="316"/>
      <c r="EV52" s="316"/>
      <c r="EW52" s="316"/>
      <c r="EX52" s="316"/>
      <c r="EY52" s="316"/>
      <c r="EZ52" s="316"/>
      <c r="FA52" s="316"/>
      <c r="FB52" s="316"/>
      <c r="FC52" s="316"/>
      <c r="FD52" s="316"/>
      <c r="FE52" s="316"/>
      <c r="FF52" s="316"/>
      <c r="FG52" s="316"/>
      <c r="FH52" s="316"/>
      <c r="FI52" s="316"/>
      <c r="FJ52" s="316"/>
      <c r="FK52" s="316"/>
      <c r="FL52" s="316"/>
      <c r="FM52" s="316"/>
      <c r="FN52" s="316"/>
      <c r="FO52" s="316"/>
      <c r="FP52" s="316"/>
      <c r="FQ52" s="316"/>
      <c r="FR52" s="316"/>
      <c r="FS52" s="316"/>
      <c r="FT52" s="316"/>
      <c r="FU52" s="316"/>
      <c r="FV52" s="316"/>
      <c r="FW52" s="316"/>
      <c r="FX52" s="316"/>
      <c r="FY52" s="316"/>
      <c r="FZ52" s="316"/>
      <c r="GA52" s="316"/>
      <c r="GB52" s="316"/>
      <c r="GC52" s="316"/>
      <c r="GD52" s="316"/>
      <c r="GE52" s="316"/>
      <c r="GF52" s="316"/>
      <c r="GG52" s="316"/>
      <c r="GH52" s="316"/>
      <c r="GI52" s="316"/>
      <c r="GJ52" s="316"/>
      <c r="GK52" s="316"/>
      <c r="GL52" s="316"/>
      <c r="GM52" s="316"/>
      <c r="GN52" s="316"/>
      <c r="GO52" s="316"/>
      <c r="GP52" s="316"/>
      <c r="GQ52" s="316"/>
      <c r="GR52" s="316"/>
      <c r="GS52" s="316"/>
      <c r="GT52" s="316"/>
      <c r="GU52" s="316"/>
      <c r="GV52" s="316"/>
      <c r="GW52" s="316"/>
      <c r="GX52" s="316"/>
      <c r="GY52" s="316"/>
      <c r="GZ52" s="316"/>
      <c r="HA52" s="316"/>
      <c r="HB52" s="316"/>
      <c r="HC52" s="316"/>
      <c r="HD52" s="316"/>
      <c r="HE52" s="316"/>
      <c r="HF52" s="316"/>
      <c r="HG52" s="316"/>
      <c r="HH52" s="316"/>
      <c r="HI52" s="316"/>
      <c r="HJ52" s="316"/>
      <c r="HK52" s="316"/>
      <c r="HL52" s="316"/>
      <c r="HM52" s="316"/>
      <c r="HN52" s="316"/>
      <c r="HO52" s="316"/>
      <c r="HP52" s="316"/>
      <c r="HQ52" s="316"/>
      <c r="HR52" s="316"/>
      <c r="HS52" s="316"/>
      <c r="HT52" s="316"/>
      <c r="HU52" s="316"/>
      <c r="HV52" s="316"/>
      <c r="HW52" s="316"/>
      <c r="HX52" s="316"/>
      <c r="HY52" s="316"/>
      <c r="HZ52" s="316"/>
      <c r="IA52" s="316"/>
      <c r="IB52" s="316"/>
      <c r="IC52" s="316"/>
      <c r="ID52" s="316"/>
      <c r="IE52" s="316"/>
      <c r="IF52" s="316"/>
      <c r="IG52" s="316"/>
      <c r="IH52" s="316"/>
      <c r="II52" s="316"/>
      <c r="IJ52" s="316"/>
      <c r="IK52" s="316"/>
    </row>
    <row r="53" spans="1:245" ht="21" customHeight="1">
      <c r="A53" s="328" t="s">
        <v>182</v>
      </c>
      <c r="B53" s="351">
        <v>0</v>
      </c>
      <c r="C53" s="351">
        <v>0</v>
      </c>
      <c r="D53" s="341">
        <v>0</v>
      </c>
      <c r="E53" s="354">
        <v>0</v>
      </c>
      <c r="F53" s="332"/>
      <c r="G53" s="351">
        <v>0</v>
      </c>
      <c r="H53" s="351">
        <v>0</v>
      </c>
      <c r="I53" s="341">
        <v>0</v>
      </c>
      <c r="J53" s="354">
        <v>0</v>
      </c>
      <c r="K53" s="337"/>
      <c r="L53" s="341">
        <v>0</v>
      </c>
      <c r="M53" s="319"/>
      <c r="N53" s="319"/>
      <c r="O53" s="319"/>
      <c r="P53" s="319"/>
      <c r="Q53" s="319"/>
      <c r="R53" s="319"/>
      <c r="S53" s="316"/>
      <c r="T53" s="316"/>
      <c r="U53" s="316"/>
      <c r="V53" s="316"/>
      <c r="W53" s="316"/>
      <c r="X53" s="316"/>
      <c r="Y53" s="316"/>
      <c r="Z53" s="316"/>
      <c r="AA53" s="316"/>
      <c r="AB53" s="316"/>
      <c r="AC53" s="316"/>
      <c r="AD53" s="316"/>
      <c r="AE53" s="316"/>
      <c r="AF53" s="316"/>
      <c r="AG53" s="316"/>
      <c r="AH53" s="316"/>
      <c r="AI53" s="316"/>
      <c r="AJ53" s="316"/>
      <c r="AK53" s="316"/>
      <c r="AL53" s="316"/>
      <c r="AM53" s="316"/>
      <c r="AN53" s="316"/>
      <c r="AO53" s="316"/>
      <c r="AP53" s="316"/>
      <c r="AQ53" s="316"/>
      <c r="AR53" s="316"/>
      <c r="AS53" s="316"/>
      <c r="AT53" s="316"/>
      <c r="AU53" s="316"/>
      <c r="AV53" s="316"/>
      <c r="AW53" s="316"/>
      <c r="AX53" s="316"/>
      <c r="AY53" s="316"/>
      <c r="AZ53" s="316"/>
      <c r="BA53" s="316"/>
      <c r="BB53" s="316"/>
      <c r="BC53" s="316"/>
      <c r="BD53" s="316"/>
      <c r="BE53" s="316"/>
      <c r="BF53" s="316"/>
      <c r="BG53" s="316"/>
      <c r="BH53" s="316"/>
      <c r="BI53" s="316"/>
      <c r="BJ53" s="316"/>
      <c r="BK53" s="316"/>
      <c r="BL53" s="316"/>
      <c r="BM53" s="316"/>
      <c r="BN53" s="316"/>
      <c r="BO53" s="316"/>
      <c r="BP53" s="316"/>
      <c r="BQ53" s="316"/>
      <c r="BR53" s="316"/>
      <c r="BS53" s="316"/>
      <c r="BT53" s="316"/>
      <c r="BU53" s="316"/>
      <c r="BV53" s="316"/>
      <c r="BW53" s="316"/>
      <c r="BX53" s="316"/>
      <c r="BY53" s="316"/>
      <c r="BZ53" s="316"/>
      <c r="CA53" s="316"/>
      <c r="CB53" s="316"/>
      <c r="CC53" s="316"/>
      <c r="CD53" s="316"/>
      <c r="CE53" s="316"/>
      <c r="CF53" s="316"/>
      <c r="CG53" s="316"/>
      <c r="CH53" s="316"/>
      <c r="CI53" s="316"/>
      <c r="CJ53" s="316"/>
      <c r="CK53" s="316"/>
      <c r="CL53" s="316"/>
      <c r="CM53" s="316"/>
      <c r="CN53" s="316"/>
      <c r="CO53" s="316"/>
      <c r="CP53" s="316"/>
      <c r="CQ53" s="316"/>
      <c r="CR53" s="316"/>
      <c r="CS53" s="316"/>
      <c r="CT53" s="316"/>
      <c r="CU53" s="316"/>
      <c r="CV53" s="316"/>
      <c r="CW53" s="316"/>
      <c r="CX53" s="316"/>
      <c r="CY53" s="316"/>
      <c r="CZ53" s="316"/>
      <c r="DA53" s="316"/>
      <c r="DB53" s="316"/>
      <c r="DC53" s="316"/>
      <c r="DD53" s="316"/>
      <c r="DE53" s="316"/>
      <c r="DF53" s="316"/>
      <c r="DG53" s="316"/>
      <c r="DH53" s="316"/>
      <c r="DI53" s="316"/>
      <c r="DJ53" s="316"/>
      <c r="DK53" s="316"/>
      <c r="DL53" s="316"/>
      <c r="DM53" s="316"/>
      <c r="DN53" s="316"/>
      <c r="DO53" s="316"/>
      <c r="DP53" s="316"/>
      <c r="DQ53" s="316"/>
      <c r="DR53" s="316"/>
      <c r="DS53" s="316"/>
      <c r="DT53" s="316"/>
      <c r="DU53" s="316"/>
      <c r="DV53" s="316"/>
      <c r="DW53" s="316"/>
      <c r="DX53" s="316"/>
      <c r="DY53" s="316"/>
      <c r="DZ53" s="316"/>
      <c r="EA53" s="316"/>
      <c r="EB53" s="316"/>
      <c r="EC53" s="316"/>
      <c r="ED53" s="316"/>
      <c r="EE53" s="316"/>
      <c r="EF53" s="316"/>
      <c r="EG53" s="316"/>
      <c r="EH53" s="316"/>
      <c r="EI53" s="316"/>
      <c r="EJ53" s="316"/>
      <c r="EK53" s="316"/>
      <c r="EL53" s="316"/>
      <c r="EM53" s="316"/>
      <c r="EN53" s="316"/>
      <c r="EO53" s="316"/>
      <c r="EP53" s="316"/>
      <c r="EQ53" s="316"/>
      <c r="ER53" s="316"/>
      <c r="ES53" s="316"/>
      <c r="ET53" s="316"/>
      <c r="EU53" s="316"/>
      <c r="EV53" s="316"/>
      <c r="EW53" s="316"/>
      <c r="EX53" s="316"/>
      <c r="EY53" s="316"/>
      <c r="EZ53" s="316"/>
      <c r="FA53" s="316"/>
      <c r="FB53" s="316"/>
      <c r="FC53" s="316"/>
      <c r="FD53" s="316"/>
      <c r="FE53" s="316"/>
      <c r="FF53" s="316"/>
      <c r="FG53" s="316"/>
      <c r="FH53" s="316"/>
      <c r="FI53" s="316"/>
      <c r="FJ53" s="316"/>
      <c r="FK53" s="316"/>
      <c r="FL53" s="316"/>
      <c r="FM53" s="316"/>
      <c r="FN53" s="316"/>
      <c r="FO53" s="316"/>
      <c r="FP53" s="316"/>
      <c r="FQ53" s="316"/>
      <c r="FR53" s="316"/>
      <c r="FS53" s="316"/>
      <c r="FT53" s="316"/>
      <c r="FU53" s="316"/>
      <c r="FV53" s="316"/>
      <c r="FW53" s="316"/>
      <c r="FX53" s="316"/>
      <c r="FY53" s="316"/>
      <c r="FZ53" s="316"/>
      <c r="GA53" s="316"/>
      <c r="GB53" s="316"/>
      <c r="GC53" s="316"/>
      <c r="GD53" s="316"/>
      <c r="GE53" s="316"/>
      <c r="GF53" s="316"/>
      <c r="GG53" s="316"/>
      <c r="GH53" s="316"/>
      <c r="GI53" s="316"/>
      <c r="GJ53" s="316"/>
      <c r="GK53" s="316"/>
      <c r="GL53" s="316"/>
      <c r="GM53" s="316"/>
      <c r="GN53" s="316"/>
      <c r="GO53" s="316"/>
      <c r="GP53" s="316"/>
      <c r="GQ53" s="316"/>
      <c r="GR53" s="316"/>
      <c r="GS53" s="316"/>
      <c r="GT53" s="316"/>
      <c r="GU53" s="316"/>
      <c r="GV53" s="316"/>
      <c r="GW53" s="316"/>
      <c r="GX53" s="316"/>
      <c r="GY53" s="316"/>
      <c r="GZ53" s="316"/>
      <c r="HA53" s="316"/>
      <c r="HB53" s="316"/>
      <c r="HC53" s="316"/>
      <c r="HD53" s="316"/>
      <c r="HE53" s="316"/>
      <c r="HF53" s="316"/>
      <c r="HG53" s="316"/>
      <c r="HH53" s="316"/>
      <c r="HI53" s="316"/>
      <c r="HJ53" s="316"/>
      <c r="HK53" s="316"/>
      <c r="HL53" s="316"/>
      <c r="HM53" s="316"/>
      <c r="HN53" s="316"/>
      <c r="HO53" s="316"/>
      <c r="HP53" s="316"/>
      <c r="HQ53" s="316"/>
      <c r="HR53" s="316"/>
      <c r="HS53" s="316"/>
      <c r="HT53" s="316"/>
      <c r="HU53" s="316"/>
      <c r="HV53" s="316"/>
      <c r="HW53" s="316"/>
      <c r="HX53" s="316"/>
      <c r="HY53" s="316"/>
      <c r="HZ53" s="316"/>
      <c r="IA53" s="316"/>
      <c r="IB53" s="316"/>
      <c r="IC53" s="316"/>
      <c r="ID53" s="316"/>
      <c r="IE53" s="316"/>
      <c r="IF53" s="316"/>
      <c r="IG53" s="316"/>
      <c r="IH53" s="316"/>
      <c r="II53" s="316"/>
      <c r="IJ53" s="316"/>
      <c r="IK53" s="316"/>
    </row>
    <row r="54" spans="1:245" ht="21" customHeight="1">
      <c r="A54" s="328" t="s">
        <v>180</v>
      </c>
      <c r="B54" s="351">
        <v>0</v>
      </c>
      <c r="C54" s="351">
        <v>1</v>
      </c>
      <c r="D54" s="329">
        <v>1</v>
      </c>
      <c r="E54" s="353">
        <v>12.5</v>
      </c>
      <c r="F54" s="332"/>
      <c r="G54" s="351">
        <v>5</v>
      </c>
      <c r="H54" s="351">
        <v>2</v>
      </c>
      <c r="I54" s="329">
        <v>7</v>
      </c>
      <c r="J54" s="353">
        <v>87.5</v>
      </c>
      <c r="K54" s="331"/>
      <c r="L54" s="329">
        <v>8</v>
      </c>
      <c r="M54" s="319"/>
      <c r="N54" s="319"/>
      <c r="O54" s="319"/>
      <c r="P54" s="319"/>
      <c r="Q54" s="319"/>
      <c r="R54" s="319"/>
      <c r="S54" s="316"/>
      <c r="T54" s="316"/>
      <c r="U54" s="316"/>
      <c r="V54" s="316"/>
      <c r="W54" s="316"/>
      <c r="X54" s="316"/>
      <c r="Y54" s="316"/>
      <c r="Z54" s="316"/>
      <c r="AA54" s="316"/>
      <c r="AB54" s="316"/>
      <c r="AC54" s="316"/>
      <c r="AD54" s="316"/>
      <c r="AE54" s="316"/>
      <c r="AF54" s="316"/>
      <c r="AG54" s="316"/>
      <c r="AH54" s="316"/>
      <c r="AI54" s="316"/>
      <c r="AJ54" s="316"/>
      <c r="AK54" s="316"/>
      <c r="AL54" s="316"/>
      <c r="AM54" s="316"/>
      <c r="AN54" s="316"/>
      <c r="AO54" s="316"/>
      <c r="AP54" s="316"/>
      <c r="AQ54" s="316"/>
      <c r="AR54" s="316"/>
      <c r="AS54" s="316"/>
      <c r="AT54" s="316"/>
      <c r="AU54" s="316"/>
      <c r="AV54" s="316"/>
      <c r="AW54" s="316"/>
      <c r="AX54" s="316"/>
      <c r="AY54" s="316"/>
      <c r="AZ54" s="316"/>
      <c r="BA54" s="316"/>
      <c r="BB54" s="316"/>
      <c r="BC54" s="316"/>
      <c r="BD54" s="316"/>
      <c r="BE54" s="316"/>
      <c r="BF54" s="316"/>
      <c r="BG54" s="316"/>
      <c r="BH54" s="316"/>
      <c r="BI54" s="316"/>
      <c r="BJ54" s="316"/>
      <c r="BK54" s="316"/>
      <c r="BL54" s="316"/>
      <c r="BM54" s="316"/>
      <c r="BN54" s="316"/>
      <c r="BO54" s="316"/>
      <c r="BP54" s="316"/>
      <c r="BQ54" s="316"/>
      <c r="BR54" s="316"/>
      <c r="BS54" s="316"/>
      <c r="BT54" s="316"/>
      <c r="BU54" s="316"/>
      <c r="BV54" s="316"/>
      <c r="BW54" s="316"/>
      <c r="BX54" s="316"/>
      <c r="BY54" s="316"/>
      <c r="BZ54" s="316"/>
      <c r="CA54" s="316"/>
      <c r="CB54" s="316"/>
      <c r="CC54" s="316"/>
      <c r="CD54" s="316"/>
      <c r="CE54" s="316"/>
      <c r="CF54" s="316"/>
      <c r="CG54" s="316"/>
      <c r="CH54" s="316"/>
      <c r="CI54" s="316"/>
      <c r="CJ54" s="316"/>
      <c r="CK54" s="316"/>
      <c r="CL54" s="316"/>
      <c r="CM54" s="316"/>
      <c r="CN54" s="316"/>
      <c r="CO54" s="316"/>
      <c r="CP54" s="316"/>
      <c r="CQ54" s="316"/>
      <c r="CR54" s="316"/>
      <c r="CS54" s="316"/>
      <c r="CT54" s="316"/>
      <c r="CU54" s="316"/>
      <c r="CV54" s="316"/>
      <c r="CW54" s="316"/>
      <c r="CX54" s="316"/>
      <c r="CY54" s="316"/>
      <c r="CZ54" s="316"/>
      <c r="DA54" s="316"/>
      <c r="DB54" s="316"/>
      <c r="DC54" s="316"/>
      <c r="DD54" s="316"/>
      <c r="DE54" s="316"/>
      <c r="DF54" s="316"/>
      <c r="DG54" s="316"/>
      <c r="DH54" s="316"/>
      <c r="DI54" s="316"/>
      <c r="DJ54" s="316"/>
      <c r="DK54" s="316"/>
      <c r="DL54" s="316"/>
      <c r="DM54" s="316"/>
      <c r="DN54" s="316"/>
      <c r="DO54" s="316"/>
      <c r="DP54" s="316"/>
      <c r="DQ54" s="316"/>
      <c r="DR54" s="316"/>
      <c r="DS54" s="316"/>
      <c r="DT54" s="316"/>
      <c r="DU54" s="316"/>
      <c r="DV54" s="316"/>
      <c r="DW54" s="316"/>
      <c r="DX54" s="316"/>
      <c r="DY54" s="316"/>
      <c r="DZ54" s="316"/>
      <c r="EA54" s="316"/>
      <c r="EB54" s="316"/>
      <c r="EC54" s="316"/>
      <c r="ED54" s="316"/>
      <c r="EE54" s="316"/>
      <c r="EF54" s="316"/>
      <c r="EG54" s="316"/>
      <c r="EH54" s="316"/>
      <c r="EI54" s="316"/>
      <c r="EJ54" s="316"/>
      <c r="EK54" s="316"/>
      <c r="EL54" s="316"/>
      <c r="EM54" s="316"/>
      <c r="EN54" s="316"/>
      <c r="EO54" s="316"/>
      <c r="EP54" s="316"/>
      <c r="EQ54" s="316"/>
      <c r="ER54" s="316"/>
      <c r="ES54" s="316"/>
      <c r="ET54" s="316"/>
      <c r="EU54" s="316"/>
      <c r="EV54" s="316"/>
      <c r="EW54" s="316"/>
      <c r="EX54" s="316"/>
      <c r="EY54" s="316"/>
      <c r="EZ54" s="316"/>
      <c r="FA54" s="316"/>
      <c r="FB54" s="316"/>
      <c r="FC54" s="316"/>
      <c r="FD54" s="316"/>
      <c r="FE54" s="316"/>
      <c r="FF54" s="316"/>
      <c r="FG54" s="316"/>
      <c r="FH54" s="316"/>
      <c r="FI54" s="316"/>
      <c r="FJ54" s="316"/>
      <c r="FK54" s="316"/>
      <c r="FL54" s="316"/>
      <c r="FM54" s="316"/>
      <c r="FN54" s="316"/>
      <c r="FO54" s="316"/>
      <c r="FP54" s="316"/>
      <c r="FQ54" s="316"/>
      <c r="FR54" s="316"/>
      <c r="FS54" s="316"/>
      <c r="FT54" s="316"/>
      <c r="FU54" s="316"/>
      <c r="FV54" s="316"/>
      <c r="FW54" s="316"/>
      <c r="FX54" s="316"/>
      <c r="FY54" s="316"/>
      <c r="FZ54" s="316"/>
      <c r="GA54" s="316"/>
      <c r="GB54" s="316"/>
      <c r="GC54" s="316"/>
      <c r="GD54" s="316"/>
      <c r="GE54" s="316"/>
      <c r="GF54" s="316"/>
      <c r="GG54" s="316"/>
      <c r="GH54" s="316"/>
      <c r="GI54" s="316"/>
      <c r="GJ54" s="316"/>
      <c r="GK54" s="316"/>
      <c r="GL54" s="316"/>
      <c r="GM54" s="316"/>
      <c r="GN54" s="316"/>
      <c r="GO54" s="316"/>
      <c r="GP54" s="316"/>
      <c r="GQ54" s="316"/>
      <c r="GR54" s="316"/>
      <c r="GS54" s="316"/>
      <c r="GT54" s="316"/>
      <c r="GU54" s="316"/>
      <c r="GV54" s="316"/>
      <c r="GW54" s="316"/>
      <c r="GX54" s="316"/>
      <c r="GY54" s="316"/>
      <c r="GZ54" s="316"/>
      <c r="HA54" s="316"/>
      <c r="HB54" s="316"/>
      <c r="HC54" s="316"/>
      <c r="HD54" s="316"/>
      <c r="HE54" s="316"/>
      <c r="HF54" s="316"/>
      <c r="HG54" s="316"/>
      <c r="HH54" s="316"/>
      <c r="HI54" s="316"/>
      <c r="HJ54" s="316"/>
      <c r="HK54" s="316"/>
      <c r="HL54" s="316"/>
      <c r="HM54" s="316"/>
      <c r="HN54" s="316"/>
      <c r="HO54" s="316"/>
      <c r="HP54" s="316"/>
      <c r="HQ54" s="316"/>
      <c r="HR54" s="316"/>
      <c r="HS54" s="316"/>
      <c r="HT54" s="316"/>
      <c r="HU54" s="316"/>
      <c r="HV54" s="316"/>
      <c r="HW54" s="316"/>
      <c r="HX54" s="316"/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</row>
    <row r="55" spans="1:245" ht="21" customHeight="1">
      <c r="A55" s="328" t="s">
        <v>179</v>
      </c>
      <c r="B55" s="351">
        <v>0</v>
      </c>
      <c r="C55" s="351">
        <v>0</v>
      </c>
      <c r="D55" s="341">
        <v>0</v>
      </c>
      <c r="E55" s="354">
        <v>0</v>
      </c>
      <c r="F55" s="332"/>
      <c r="G55" s="351">
        <v>0</v>
      </c>
      <c r="H55" s="351">
        <v>0</v>
      </c>
      <c r="I55" s="341">
        <v>0</v>
      </c>
      <c r="J55" s="354">
        <v>0</v>
      </c>
      <c r="K55" s="337"/>
      <c r="L55" s="341">
        <v>0</v>
      </c>
      <c r="M55" s="319"/>
      <c r="N55" s="319"/>
      <c r="O55" s="319"/>
      <c r="P55" s="319"/>
      <c r="Q55" s="319"/>
      <c r="R55" s="319"/>
      <c r="S55" s="316"/>
      <c r="T55" s="316"/>
      <c r="U55" s="316"/>
      <c r="V55" s="316"/>
      <c r="W55" s="316"/>
      <c r="X55" s="316"/>
      <c r="Y55" s="316"/>
      <c r="Z55" s="316"/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  <c r="AV55" s="316"/>
      <c r="AW55" s="316"/>
      <c r="AX55" s="316"/>
      <c r="AY55" s="316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  <c r="BL55" s="316"/>
      <c r="BM55" s="316"/>
      <c r="BN55" s="316"/>
      <c r="BO55" s="316"/>
      <c r="BP55" s="316"/>
      <c r="BQ55" s="316"/>
      <c r="BR55" s="316"/>
      <c r="BS55" s="316"/>
      <c r="BT55" s="316"/>
      <c r="BU55" s="316"/>
      <c r="BV55" s="316"/>
      <c r="BW55" s="316"/>
      <c r="BX55" s="316"/>
      <c r="BY55" s="316"/>
      <c r="BZ55" s="316"/>
      <c r="CA55" s="316"/>
      <c r="CB55" s="316"/>
      <c r="CC55" s="316"/>
      <c r="CD55" s="316"/>
      <c r="CE55" s="316"/>
      <c r="CF55" s="316"/>
      <c r="CG55" s="316"/>
      <c r="CH55" s="316"/>
      <c r="CI55" s="316"/>
      <c r="CJ55" s="316"/>
      <c r="CK55" s="316"/>
      <c r="CL55" s="316"/>
      <c r="CM55" s="316"/>
      <c r="CN55" s="316"/>
      <c r="CO55" s="316"/>
      <c r="CP55" s="316"/>
      <c r="CQ55" s="316"/>
      <c r="CR55" s="316"/>
      <c r="CS55" s="316"/>
      <c r="CT55" s="316"/>
      <c r="CU55" s="316"/>
      <c r="CV55" s="316"/>
      <c r="CW55" s="316"/>
      <c r="CX55" s="316"/>
      <c r="CY55" s="316"/>
      <c r="CZ55" s="316"/>
      <c r="DA55" s="316"/>
      <c r="DB55" s="316"/>
      <c r="DC55" s="316"/>
      <c r="DD55" s="316"/>
      <c r="DE55" s="316"/>
      <c r="DF55" s="316"/>
      <c r="DG55" s="316"/>
      <c r="DH55" s="316"/>
      <c r="DI55" s="316"/>
      <c r="DJ55" s="316"/>
      <c r="DK55" s="316"/>
      <c r="DL55" s="316"/>
      <c r="DM55" s="316"/>
      <c r="DN55" s="316"/>
      <c r="DO55" s="316"/>
      <c r="DP55" s="316"/>
      <c r="DQ55" s="316"/>
      <c r="DR55" s="316"/>
      <c r="DS55" s="316"/>
      <c r="DT55" s="316"/>
      <c r="DU55" s="316"/>
      <c r="DV55" s="316"/>
      <c r="DW55" s="316"/>
      <c r="DX55" s="316"/>
      <c r="DY55" s="316"/>
      <c r="DZ55" s="316"/>
      <c r="EA55" s="316"/>
      <c r="EB55" s="316"/>
      <c r="EC55" s="316"/>
      <c r="ED55" s="316"/>
      <c r="EE55" s="316"/>
      <c r="EF55" s="316"/>
      <c r="EG55" s="316"/>
      <c r="EH55" s="316"/>
      <c r="EI55" s="316"/>
      <c r="EJ55" s="316"/>
      <c r="EK55" s="316"/>
      <c r="EL55" s="316"/>
      <c r="EM55" s="316"/>
      <c r="EN55" s="316"/>
      <c r="EO55" s="316"/>
      <c r="EP55" s="316"/>
      <c r="EQ55" s="316"/>
      <c r="ER55" s="316"/>
      <c r="ES55" s="316"/>
      <c r="ET55" s="316"/>
      <c r="EU55" s="316"/>
      <c r="EV55" s="316"/>
      <c r="EW55" s="316"/>
      <c r="EX55" s="316"/>
      <c r="EY55" s="316"/>
      <c r="EZ55" s="316"/>
      <c r="FA55" s="316"/>
      <c r="FB55" s="316"/>
      <c r="FC55" s="316"/>
      <c r="FD55" s="316"/>
      <c r="FE55" s="316"/>
      <c r="FF55" s="316"/>
      <c r="FG55" s="316"/>
      <c r="FH55" s="316"/>
      <c r="FI55" s="316"/>
      <c r="FJ55" s="316"/>
      <c r="FK55" s="316"/>
      <c r="FL55" s="316"/>
      <c r="FM55" s="316"/>
      <c r="FN55" s="316"/>
      <c r="FO55" s="316"/>
      <c r="FP55" s="316"/>
      <c r="FQ55" s="316"/>
      <c r="FR55" s="316"/>
      <c r="FS55" s="316"/>
      <c r="FT55" s="316"/>
      <c r="FU55" s="316"/>
      <c r="FV55" s="316"/>
      <c r="FW55" s="316"/>
      <c r="FX55" s="316"/>
      <c r="FY55" s="316"/>
      <c r="FZ55" s="316"/>
      <c r="GA55" s="316"/>
      <c r="GB55" s="316"/>
      <c r="GC55" s="316"/>
      <c r="GD55" s="316"/>
      <c r="GE55" s="316"/>
      <c r="GF55" s="316"/>
      <c r="GG55" s="316"/>
      <c r="GH55" s="316"/>
      <c r="GI55" s="316"/>
      <c r="GJ55" s="316"/>
      <c r="GK55" s="316"/>
      <c r="GL55" s="316"/>
      <c r="GM55" s="316"/>
      <c r="GN55" s="316"/>
      <c r="GO55" s="316"/>
      <c r="GP55" s="316"/>
      <c r="GQ55" s="316"/>
      <c r="GR55" s="316"/>
      <c r="GS55" s="316"/>
      <c r="GT55" s="316"/>
      <c r="GU55" s="316"/>
      <c r="GV55" s="316"/>
      <c r="GW55" s="316"/>
      <c r="GX55" s="316"/>
      <c r="GY55" s="316"/>
      <c r="GZ55" s="316"/>
      <c r="HA55" s="316"/>
      <c r="HB55" s="316"/>
      <c r="HC55" s="316"/>
      <c r="HD55" s="316"/>
      <c r="HE55" s="316"/>
      <c r="HF55" s="316"/>
      <c r="HG55" s="316"/>
      <c r="HH55" s="316"/>
      <c r="HI55" s="316"/>
      <c r="HJ55" s="316"/>
      <c r="HK55" s="316"/>
      <c r="HL55" s="316"/>
      <c r="HM55" s="316"/>
      <c r="HN55" s="316"/>
      <c r="HO55" s="316"/>
      <c r="HP55" s="316"/>
      <c r="HQ55" s="316"/>
      <c r="HR55" s="316"/>
      <c r="HS55" s="316"/>
      <c r="HT55" s="316"/>
      <c r="HU55" s="316"/>
      <c r="HV55" s="316"/>
      <c r="HW55" s="316"/>
      <c r="HX55" s="316"/>
      <c r="HY55" s="316"/>
      <c r="HZ55" s="316"/>
      <c r="IA55" s="316"/>
      <c r="IB55" s="316"/>
      <c r="IC55" s="316"/>
      <c r="ID55" s="316"/>
      <c r="IE55" s="316"/>
      <c r="IF55" s="316"/>
      <c r="IG55" s="316"/>
      <c r="IH55" s="316"/>
      <c r="II55" s="316"/>
      <c r="IJ55" s="316"/>
      <c r="IK55" s="316"/>
    </row>
    <row r="56" spans="1:245" ht="21" customHeight="1">
      <c r="A56" s="328" t="s">
        <v>181</v>
      </c>
      <c r="B56" s="351">
        <v>0</v>
      </c>
      <c r="C56" s="351">
        <v>0</v>
      </c>
      <c r="D56" s="341">
        <v>0</v>
      </c>
      <c r="E56" s="354">
        <v>0</v>
      </c>
      <c r="F56" s="332"/>
      <c r="G56" s="351">
        <v>0</v>
      </c>
      <c r="H56" s="351">
        <v>0</v>
      </c>
      <c r="I56" s="341">
        <v>0</v>
      </c>
      <c r="J56" s="354">
        <v>0</v>
      </c>
      <c r="K56" s="337"/>
      <c r="L56" s="341">
        <v>0</v>
      </c>
      <c r="M56" s="319"/>
      <c r="N56" s="319"/>
      <c r="O56" s="319"/>
      <c r="P56" s="319"/>
      <c r="Q56" s="319"/>
      <c r="R56" s="319"/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16"/>
      <c r="AZ56" s="316"/>
      <c r="BA56" s="316"/>
      <c r="BB56" s="316"/>
      <c r="BC56" s="316"/>
      <c r="BD56" s="316"/>
      <c r="BE56" s="316"/>
      <c r="BF56" s="316"/>
      <c r="BG56" s="316"/>
      <c r="BH56" s="316"/>
      <c r="BI56" s="316"/>
      <c r="BJ56" s="316"/>
      <c r="BK56" s="316"/>
      <c r="BL56" s="316"/>
      <c r="BM56" s="316"/>
      <c r="BN56" s="316"/>
      <c r="BO56" s="316"/>
      <c r="BP56" s="316"/>
      <c r="BQ56" s="316"/>
      <c r="BR56" s="316"/>
      <c r="BS56" s="316"/>
      <c r="BT56" s="316"/>
      <c r="BU56" s="316"/>
      <c r="BV56" s="316"/>
      <c r="BW56" s="316"/>
      <c r="BX56" s="316"/>
      <c r="BY56" s="316"/>
      <c r="BZ56" s="316"/>
      <c r="CA56" s="316"/>
      <c r="CB56" s="316"/>
      <c r="CC56" s="316"/>
      <c r="CD56" s="316"/>
      <c r="CE56" s="316"/>
      <c r="CF56" s="316"/>
      <c r="CG56" s="316"/>
      <c r="CH56" s="316"/>
      <c r="CI56" s="316"/>
      <c r="CJ56" s="316"/>
      <c r="CK56" s="316"/>
      <c r="CL56" s="316"/>
      <c r="CM56" s="316"/>
      <c r="CN56" s="316"/>
      <c r="CO56" s="316"/>
      <c r="CP56" s="316"/>
      <c r="CQ56" s="316"/>
      <c r="CR56" s="316"/>
      <c r="CS56" s="316"/>
      <c r="CT56" s="316"/>
      <c r="CU56" s="316"/>
      <c r="CV56" s="316"/>
      <c r="CW56" s="316"/>
      <c r="CX56" s="316"/>
      <c r="CY56" s="316"/>
      <c r="CZ56" s="316"/>
      <c r="DA56" s="316"/>
      <c r="DB56" s="316"/>
      <c r="DC56" s="316"/>
      <c r="DD56" s="316"/>
      <c r="DE56" s="316"/>
      <c r="DF56" s="316"/>
      <c r="DG56" s="316"/>
      <c r="DH56" s="316"/>
      <c r="DI56" s="316"/>
      <c r="DJ56" s="316"/>
      <c r="DK56" s="316"/>
      <c r="DL56" s="316"/>
      <c r="DM56" s="316"/>
      <c r="DN56" s="316"/>
      <c r="DO56" s="316"/>
      <c r="DP56" s="316"/>
      <c r="DQ56" s="316"/>
      <c r="DR56" s="316"/>
      <c r="DS56" s="316"/>
      <c r="DT56" s="316"/>
      <c r="DU56" s="316"/>
      <c r="DV56" s="316"/>
      <c r="DW56" s="316"/>
      <c r="DX56" s="316"/>
      <c r="DY56" s="316"/>
      <c r="DZ56" s="316"/>
      <c r="EA56" s="316"/>
      <c r="EB56" s="316"/>
      <c r="EC56" s="316"/>
      <c r="ED56" s="316"/>
      <c r="EE56" s="316"/>
      <c r="EF56" s="316"/>
      <c r="EG56" s="316"/>
      <c r="EH56" s="316"/>
      <c r="EI56" s="316"/>
      <c r="EJ56" s="316"/>
      <c r="EK56" s="316"/>
      <c r="EL56" s="316"/>
      <c r="EM56" s="316"/>
      <c r="EN56" s="316"/>
      <c r="EO56" s="316"/>
      <c r="EP56" s="316"/>
      <c r="EQ56" s="316"/>
      <c r="ER56" s="316"/>
      <c r="ES56" s="316"/>
      <c r="ET56" s="316"/>
      <c r="EU56" s="316"/>
      <c r="EV56" s="316"/>
      <c r="EW56" s="316"/>
      <c r="EX56" s="316"/>
      <c r="EY56" s="316"/>
      <c r="EZ56" s="316"/>
      <c r="FA56" s="316"/>
      <c r="FB56" s="316"/>
      <c r="FC56" s="316"/>
      <c r="FD56" s="316"/>
      <c r="FE56" s="316"/>
      <c r="FF56" s="316"/>
      <c r="FG56" s="316"/>
      <c r="FH56" s="316"/>
      <c r="FI56" s="316"/>
      <c r="FJ56" s="316"/>
      <c r="FK56" s="316"/>
      <c r="FL56" s="316"/>
      <c r="FM56" s="316"/>
      <c r="FN56" s="316"/>
      <c r="FO56" s="316"/>
      <c r="FP56" s="316"/>
      <c r="FQ56" s="316"/>
      <c r="FR56" s="316"/>
      <c r="FS56" s="316"/>
      <c r="FT56" s="316"/>
      <c r="FU56" s="316"/>
      <c r="FV56" s="316"/>
      <c r="FW56" s="316"/>
      <c r="FX56" s="316"/>
      <c r="FY56" s="316"/>
      <c r="FZ56" s="316"/>
      <c r="GA56" s="316"/>
      <c r="GB56" s="316"/>
      <c r="GC56" s="316"/>
      <c r="GD56" s="316"/>
      <c r="GE56" s="316"/>
      <c r="GF56" s="316"/>
      <c r="GG56" s="316"/>
      <c r="GH56" s="316"/>
      <c r="GI56" s="316"/>
      <c r="GJ56" s="316"/>
      <c r="GK56" s="316"/>
      <c r="GL56" s="316"/>
      <c r="GM56" s="316"/>
      <c r="GN56" s="316"/>
      <c r="GO56" s="316"/>
      <c r="GP56" s="316"/>
      <c r="GQ56" s="316"/>
      <c r="GR56" s="316"/>
      <c r="GS56" s="316"/>
      <c r="GT56" s="316"/>
      <c r="GU56" s="316"/>
      <c r="GV56" s="316"/>
      <c r="GW56" s="316"/>
      <c r="GX56" s="316"/>
      <c r="GY56" s="316"/>
      <c r="GZ56" s="316"/>
      <c r="HA56" s="316"/>
      <c r="HB56" s="316"/>
      <c r="HC56" s="316"/>
      <c r="HD56" s="316"/>
      <c r="HE56" s="316"/>
      <c r="HF56" s="316"/>
      <c r="HG56" s="316"/>
      <c r="HH56" s="316"/>
      <c r="HI56" s="316"/>
      <c r="HJ56" s="316"/>
      <c r="HK56" s="316"/>
      <c r="HL56" s="316"/>
      <c r="HM56" s="316"/>
      <c r="HN56" s="316"/>
      <c r="HO56" s="316"/>
      <c r="HP56" s="316"/>
      <c r="HQ56" s="316"/>
      <c r="HR56" s="316"/>
      <c r="HS56" s="316"/>
      <c r="HT56" s="316"/>
      <c r="HU56" s="316"/>
      <c r="HV56" s="316"/>
      <c r="HW56" s="316"/>
      <c r="HX56" s="316"/>
      <c r="HY56" s="316"/>
      <c r="HZ56" s="316"/>
      <c r="IA56" s="316"/>
      <c r="IB56" s="316"/>
      <c r="IC56" s="316"/>
      <c r="ID56" s="316"/>
      <c r="IE56" s="316"/>
      <c r="IF56" s="316"/>
      <c r="IG56" s="316"/>
      <c r="IH56" s="316"/>
      <c r="II56" s="316"/>
      <c r="IJ56" s="316"/>
      <c r="IK56" s="316"/>
    </row>
    <row r="57" spans="1:245" ht="21" customHeight="1">
      <c r="A57" s="328" t="s">
        <v>191</v>
      </c>
      <c r="B57" s="351">
        <v>0</v>
      </c>
      <c r="C57" s="351">
        <v>0</v>
      </c>
      <c r="D57" s="341">
        <v>0</v>
      </c>
      <c r="E57" s="354">
        <v>0</v>
      </c>
      <c r="F57" s="332"/>
      <c r="G57" s="351">
        <v>0</v>
      </c>
      <c r="H57" s="351">
        <v>0</v>
      </c>
      <c r="I57" s="341">
        <v>0</v>
      </c>
      <c r="J57" s="354">
        <v>0</v>
      </c>
      <c r="K57" s="337"/>
      <c r="L57" s="341">
        <v>0</v>
      </c>
      <c r="M57" s="319"/>
      <c r="N57" s="319"/>
      <c r="O57" s="319"/>
      <c r="P57" s="319"/>
      <c r="Q57" s="319"/>
      <c r="R57" s="319"/>
      <c r="S57" s="316"/>
      <c r="T57" s="316"/>
      <c r="U57" s="316"/>
      <c r="V57" s="316"/>
      <c r="W57" s="316"/>
      <c r="X57" s="316"/>
      <c r="Y57" s="316"/>
      <c r="Z57" s="316"/>
      <c r="AA57" s="316"/>
      <c r="AB57" s="316"/>
      <c r="AC57" s="316"/>
      <c r="AD57" s="316"/>
      <c r="AE57" s="316"/>
      <c r="AF57" s="316"/>
      <c r="AG57" s="316"/>
      <c r="AH57" s="316"/>
      <c r="AI57" s="316"/>
      <c r="AJ57" s="316"/>
      <c r="AK57" s="316"/>
      <c r="AL57" s="316"/>
      <c r="AM57" s="316"/>
      <c r="AN57" s="316"/>
      <c r="AO57" s="316"/>
      <c r="AP57" s="316"/>
      <c r="AQ57" s="316"/>
      <c r="AR57" s="316"/>
      <c r="AS57" s="316"/>
      <c r="AT57" s="316"/>
      <c r="AU57" s="316"/>
      <c r="AV57" s="316"/>
      <c r="AW57" s="316"/>
      <c r="AX57" s="316"/>
      <c r="AY57" s="316"/>
      <c r="AZ57" s="316"/>
      <c r="BA57" s="316"/>
      <c r="BB57" s="316"/>
      <c r="BC57" s="316"/>
      <c r="BD57" s="316"/>
      <c r="BE57" s="316"/>
      <c r="BF57" s="316"/>
      <c r="BG57" s="316"/>
      <c r="BH57" s="316"/>
      <c r="BI57" s="316"/>
      <c r="BJ57" s="316"/>
      <c r="BK57" s="316"/>
      <c r="BL57" s="316"/>
      <c r="BM57" s="316"/>
      <c r="BN57" s="316"/>
      <c r="BO57" s="316"/>
      <c r="BP57" s="316"/>
      <c r="BQ57" s="316"/>
      <c r="BR57" s="316"/>
      <c r="BS57" s="316"/>
      <c r="BT57" s="316"/>
      <c r="BU57" s="316"/>
      <c r="BV57" s="316"/>
      <c r="BW57" s="316"/>
      <c r="BX57" s="316"/>
      <c r="BY57" s="316"/>
      <c r="BZ57" s="316"/>
      <c r="CA57" s="316"/>
      <c r="CB57" s="316"/>
      <c r="CC57" s="316"/>
      <c r="CD57" s="316"/>
      <c r="CE57" s="316"/>
      <c r="CF57" s="316"/>
      <c r="CG57" s="316"/>
      <c r="CH57" s="316"/>
      <c r="CI57" s="316"/>
      <c r="CJ57" s="316"/>
      <c r="CK57" s="316"/>
      <c r="CL57" s="316"/>
      <c r="CM57" s="316"/>
      <c r="CN57" s="316"/>
      <c r="CO57" s="316"/>
      <c r="CP57" s="316"/>
      <c r="CQ57" s="316"/>
      <c r="CR57" s="316"/>
      <c r="CS57" s="316"/>
      <c r="CT57" s="316"/>
      <c r="CU57" s="316"/>
      <c r="CV57" s="316"/>
      <c r="CW57" s="316"/>
      <c r="CX57" s="316"/>
      <c r="CY57" s="316"/>
      <c r="CZ57" s="316"/>
      <c r="DA57" s="316"/>
      <c r="DB57" s="316"/>
      <c r="DC57" s="316"/>
      <c r="DD57" s="316"/>
      <c r="DE57" s="316"/>
      <c r="DF57" s="316"/>
      <c r="DG57" s="316"/>
      <c r="DH57" s="316"/>
      <c r="DI57" s="316"/>
      <c r="DJ57" s="316"/>
      <c r="DK57" s="316"/>
      <c r="DL57" s="316"/>
      <c r="DM57" s="316"/>
      <c r="DN57" s="316"/>
      <c r="DO57" s="316"/>
      <c r="DP57" s="316"/>
      <c r="DQ57" s="316"/>
      <c r="DR57" s="316"/>
      <c r="DS57" s="316"/>
      <c r="DT57" s="316"/>
      <c r="DU57" s="316"/>
      <c r="DV57" s="316"/>
      <c r="DW57" s="316"/>
      <c r="DX57" s="316"/>
      <c r="DY57" s="316"/>
      <c r="DZ57" s="316"/>
      <c r="EA57" s="316"/>
      <c r="EB57" s="316"/>
      <c r="EC57" s="316"/>
      <c r="ED57" s="316"/>
      <c r="EE57" s="316"/>
      <c r="EF57" s="316"/>
      <c r="EG57" s="316"/>
      <c r="EH57" s="316"/>
      <c r="EI57" s="316"/>
      <c r="EJ57" s="316"/>
      <c r="EK57" s="316"/>
      <c r="EL57" s="316"/>
      <c r="EM57" s="316"/>
      <c r="EN57" s="316"/>
      <c r="EO57" s="316"/>
      <c r="EP57" s="316"/>
      <c r="EQ57" s="316"/>
      <c r="ER57" s="316"/>
      <c r="ES57" s="316"/>
      <c r="ET57" s="316"/>
      <c r="EU57" s="316"/>
      <c r="EV57" s="316"/>
      <c r="EW57" s="316"/>
      <c r="EX57" s="316"/>
      <c r="EY57" s="316"/>
      <c r="EZ57" s="316"/>
      <c r="FA57" s="316"/>
      <c r="FB57" s="316"/>
      <c r="FC57" s="316"/>
      <c r="FD57" s="316"/>
      <c r="FE57" s="316"/>
      <c r="FF57" s="316"/>
      <c r="FG57" s="316"/>
      <c r="FH57" s="316"/>
      <c r="FI57" s="316"/>
      <c r="FJ57" s="316"/>
      <c r="FK57" s="316"/>
      <c r="FL57" s="316"/>
      <c r="FM57" s="316"/>
      <c r="FN57" s="316"/>
      <c r="FO57" s="316"/>
      <c r="FP57" s="316"/>
      <c r="FQ57" s="316"/>
      <c r="FR57" s="316"/>
      <c r="FS57" s="316"/>
      <c r="FT57" s="316"/>
      <c r="FU57" s="316"/>
      <c r="FV57" s="316"/>
      <c r="FW57" s="316"/>
      <c r="FX57" s="316"/>
      <c r="FY57" s="316"/>
      <c r="FZ57" s="316"/>
      <c r="GA57" s="316"/>
      <c r="GB57" s="316"/>
      <c r="GC57" s="316"/>
      <c r="GD57" s="316"/>
      <c r="GE57" s="316"/>
      <c r="GF57" s="316"/>
      <c r="GG57" s="316"/>
      <c r="GH57" s="316"/>
      <c r="GI57" s="316"/>
      <c r="GJ57" s="316"/>
      <c r="GK57" s="316"/>
      <c r="GL57" s="316"/>
      <c r="GM57" s="316"/>
      <c r="GN57" s="316"/>
      <c r="GO57" s="316"/>
      <c r="GP57" s="316"/>
      <c r="GQ57" s="316"/>
      <c r="GR57" s="316"/>
      <c r="GS57" s="316"/>
      <c r="GT57" s="316"/>
      <c r="GU57" s="316"/>
      <c r="GV57" s="316"/>
      <c r="GW57" s="316"/>
      <c r="GX57" s="316"/>
      <c r="GY57" s="316"/>
      <c r="GZ57" s="316"/>
      <c r="HA57" s="316"/>
      <c r="HB57" s="316"/>
      <c r="HC57" s="316"/>
      <c r="HD57" s="316"/>
      <c r="HE57" s="316"/>
      <c r="HF57" s="316"/>
      <c r="HG57" s="316"/>
      <c r="HH57" s="316"/>
      <c r="HI57" s="316"/>
      <c r="HJ57" s="316"/>
      <c r="HK57" s="316"/>
      <c r="HL57" s="316"/>
      <c r="HM57" s="316"/>
      <c r="HN57" s="316"/>
      <c r="HO57" s="316"/>
      <c r="HP57" s="316"/>
      <c r="HQ57" s="316"/>
      <c r="HR57" s="316"/>
      <c r="HS57" s="316"/>
      <c r="HT57" s="316"/>
      <c r="HU57" s="316"/>
      <c r="HV57" s="316"/>
      <c r="HW57" s="316"/>
      <c r="HX57" s="316"/>
      <c r="HY57" s="316"/>
      <c r="HZ57" s="316"/>
      <c r="IA57" s="316"/>
      <c r="IB57" s="316"/>
      <c r="IC57" s="316"/>
      <c r="ID57" s="316"/>
      <c r="IE57" s="316"/>
      <c r="IF57" s="316"/>
      <c r="IG57" s="316"/>
      <c r="IH57" s="316"/>
      <c r="II57" s="316"/>
      <c r="IJ57" s="316"/>
      <c r="IK57" s="316"/>
    </row>
    <row r="58" spans="1:245" ht="6.95" customHeight="1">
      <c r="A58" s="334"/>
      <c r="B58" s="335"/>
      <c r="C58" s="335"/>
      <c r="D58" s="336"/>
      <c r="E58" s="335"/>
      <c r="F58" s="332"/>
      <c r="G58" s="335"/>
      <c r="H58" s="335"/>
      <c r="I58" s="336"/>
      <c r="J58" s="335"/>
      <c r="K58" s="337"/>
      <c r="L58" s="336"/>
      <c r="M58" s="319"/>
      <c r="N58" s="319"/>
      <c r="O58" s="319"/>
      <c r="P58" s="319"/>
      <c r="Q58" s="319"/>
      <c r="R58" s="319"/>
      <c r="S58" s="316"/>
      <c r="T58" s="316"/>
      <c r="U58" s="316"/>
      <c r="V58" s="316"/>
      <c r="W58" s="316"/>
      <c r="X58" s="316"/>
      <c r="Y58" s="316"/>
      <c r="Z58" s="316"/>
      <c r="AA58" s="316"/>
      <c r="AB58" s="316"/>
      <c r="AC58" s="316"/>
      <c r="AD58" s="316"/>
      <c r="AE58" s="316"/>
      <c r="AF58" s="316"/>
      <c r="AG58" s="316"/>
      <c r="AH58" s="316"/>
      <c r="AI58" s="316"/>
      <c r="AJ58" s="316"/>
      <c r="AK58" s="316"/>
      <c r="AL58" s="316"/>
      <c r="AM58" s="316"/>
      <c r="AN58" s="316"/>
      <c r="AO58" s="316"/>
      <c r="AP58" s="316"/>
      <c r="AQ58" s="316"/>
      <c r="AR58" s="316"/>
      <c r="AS58" s="316"/>
      <c r="AT58" s="316"/>
      <c r="AU58" s="316"/>
      <c r="AV58" s="316"/>
      <c r="AW58" s="316"/>
      <c r="AX58" s="316"/>
      <c r="AY58" s="316"/>
      <c r="AZ58" s="316"/>
      <c r="BA58" s="316"/>
      <c r="BB58" s="316"/>
      <c r="BC58" s="316"/>
      <c r="BD58" s="316"/>
      <c r="BE58" s="316"/>
      <c r="BF58" s="316"/>
      <c r="BG58" s="316"/>
      <c r="BH58" s="316"/>
      <c r="BI58" s="316"/>
      <c r="BJ58" s="316"/>
      <c r="BK58" s="316"/>
      <c r="BL58" s="316"/>
      <c r="BM58" s="316"/>
      <c r="BN58" s="316"/>
      <c r="BO58" s="316"/>
      <c r="BP58" s="316"/>
      <c r="BQ58" s="316"/>
      <c r="BR58" s="316"/>
      <c r="BS58" s="316"/>
      <c r="BT58" s="316"/>
      <c r="BU58" s="316"/>
      <c r="BV58" s="316"/>
      <c r="BW58" s="316"/>
      <c r="BX58" s="316"/>
      <c r="BY58" s="316"/>
      <c r="BZ58" s="316"/>
      <c r="CA58" s="316"/>
      <c r="CB58" s="316"/>
      <c r="CC58" s="316"/>
      <c r="CD58" s="316"/>
      <c r="CE58" s="316"/>
      <c r="CF58" s="316"/>
      <c r="CG58" s="316"/>
      <c r="CH58" s="316"/>
      <c r="CI58" s="316"/>
      <c r="CJ58" s="316"/>
      <c r="CK58" s="316"/>
      <c r="CL58" s="316"/>
      <c r="CM58" s="316"/>
      <c r="CN58" s="316"/>
      <c r="CO58" s="316"/>
      <c r="CP58" s="316"/>
      <c r="CQ58" s="316"/>
      <c r="CR58" s="316"/>
      <c r="CS58" s="316"/>
      <c r="CT58" s="316"/>
      <c r="CU58" s="316"/>
      <c r="CV58" s="316"/>
      <c r="CW58" s="316"/>
      <c r="CX58" s="316"/>
      <c r="CY58" s="316"/>
      <c r="CZ58" s="316"/>
      <c r="DA58" s="316"/>
      <c r="DB58" s="316"/>
      <c r="DC58" s="316"/>
      <c r="DD58" s="316"/>
      <c r="DE58" s="316"/>
      <c r="DF58" s="316"/>
      <c r="DG58" s="316"/>
      <c r="DH58" s="316"/>
      <c r="DI58" s="316"/>
      <c r="DJ58" s="316"/>
      <c r="DK58" s="316"/>
      <c r="DL58" s="316"/>
      <c r="DM58" s="316"/>
      <c r="DN58" s="316"/>
      <c r="DO58" s="316"/>
      <c r="DP58" s="316"/>
      <c r="DQ58" s="316"/>
      <c r="DR58" s="316"/>
      <c r="DS58" s="316"/>
      <c r="DT58" s="316"/>
      <c r="DU58" s="316"/>
      <c r="DV58" s="316"/>
      <c r="DW58" s="316"/>
      <c r="DX58" s="316"/>
      <c r="DY58" s="316"/>
      <c r="DZ58" s="316"/>
      <c r="EA58" s="316"/>
      <c r="EB58" s="316"/>
      <c r="EC58" s="316"/>
      <c r="ED58" s="316"/>
      <c r="EE58" s="316"/>
      <c r="EF58" s="316"/>
      <c r="EG58" s="316"/>
      <c r="EH58" s="316"/>
      <c r="EI58" s="316"/>
      <c r="EJ58" s="316"/>
      <c r="EK58" s="316"/>
      <c r="EL58" s="316"/>
      <c r="EM58" s="316"/>
      <c r="EN58" s="316"/>
      <c r="EO58" s="316"/>
      <c r="EP58" s="316"/>
      <c r="EQ58" s="316"/>
      <c r="ER58" s="316"/>
      <c r="ES58" s="316"/>
      <c r="ET58" s="316"/>
      <c r="EU58" s="316"/>
      <c r="EV58" s="316"/>
      <c r="EW58" s="316"/>
      <c r="EX58" s="316"/>
      <c r="EY58" s="316"/>
      <c r="EZ58" s="316"/>
      <c r="FA58" s="316"/>
      <c r="FB58" s="316"/>
      <c r="FC58" s="316"/>
      <c r="FD58" s="316"/>
      <c r="FE58" s="316"/>
      <c r="FF58" s="316"/>
      <c r="FG58" s="316"/>
      <c r="FH58" s="316"/>
      <c r="FI58" s="316"/>
      <c r="FJ58" s="316"/>
      <c r="FK58" s="316"/>
      <c r="FL58" s="316"/>
      <c r="FM58" s="316"/>
      <c r="FN58" s="316"/>
      <c r="FO58" s="316"/>
      <c r="FP58" s="316"/>
      <c r="FQ58" s="316"/>
      <c r="FR58" s="316"/>
      <c r="FS58" s="316"/>
      <c r="FT58" s="316"/>
      <c r="FU58" s="316"/>
      <c r="FV58" s="316"/>
      <c r="FW58" s="316"/>
      <c r="FX58" s="316"/>
      <c r="FY58" s="316"/>
      <c r="FZ58" s="316"/>
      <c r="GA58" s="316"/>
      <c r="GB58" s="316"/>
      <c r="GC58" s="316"/>
      <c r="GD58" s="316"/>
      <c r="GE58" s="316"/>
      <c r="GF58" s="316"/>
      <c r="GG58" s="316"/>
      <c r="GH58" s="316"/>
      <c r="GI58" s="316"/>
      <c r="GJ58" s="316"/>
      <c r="GK58" s="316"/>
      <c r="GL58" s="316"/>
      <c r="GM58" s="316"/>
      <c r="GN58" s="316"/>
      <c r="GO58" s="316"/>
      <c r="GP58" s="316"/>
      <c r="GQ58" s="316"/>
      <c r="GR58" s="316"/>
      <c r="GS58" s="316"/>
      <c r="GT58" s="316"/>
      <c r="GU58" s="316"/>
      <c r="GV58" s="316"/>
      <c r="GW58" s="316"/>
      <c r="GX58" s="316"/>
      <c r="GY58" s="316"/>
      <c r="GZ58" s="316"/>
      <c r="HA58" s="316"/>
      <c r="HB58" s="316"/>
      <c r="HC58" s="316"/>
      <c r="HD58" s="316"/>
      <c r="HE58" s="316"/>
      <c r="HF58" s="316"/>
      <c r="HG58" s="316"/>
      <c r="HH58" s="316"/>
      <c r="HI58" s="316"/>
      <c r="HJ58" s="316"/>
      <c r="HK58" s="316"/>
      <c r="HL58" s="316"/>
      <c r="HM58" s="316"/>
      <c r="HN58" s="316"/>
      <c r="HO58" s="316"/>
      <c r="HP58" s="316"/>
      <c r="HQ58" s="316"/>
      <c r="HR58" s="316"/>
      <c r="HS58" s="316"/>
      <c r="HT58" s="316"/>
      <c r="HU58" s="316"/>
      <c r="HV58" s="316"/>
      <c r="HW58" s="316"/>
      <c r="HX58" s="316"/>
      <c r="HY58" s="316"/>
      <c r="HZ58" s="316"/>
      <c r="IA58" s="316"/>
      <c r="IB58" s="316"/>
      <c r="IC58" s="316"/>
      <c r="ID58" s="316"/>
      <c r="IE58" s="316"/>
      <c r="IF58" s="316"/>
      <c r="IG58" s="316"/>
      <c r="IH58" s="316"/>
      <c r="II58" s="316"/>
      <c r="IJ58" s="316"/>
      <c r="IK58" s="316"/>
    </row>
    <row r="59" spans="1:245" ht="21" customHeight="1">
      <c r="A59" s="342" t="s">
        <v>193</v>
      </c>
      <c r="B59" s="339">
        <v>0</v>
      </c>
      <c r="C59" s="339">
        <v>1</v>
      </c>
      <c r="D59" s="339">
        <v>1</v>
      </c>
      <c r="E59" s="339">
        <v>12.5</v>
      </c>
      <c r="F59" s="320"/>
      <c r="G59" s="339">
        <v>5</v>
      </c>
      <c r="H59" s="339">
        <v>2</v>
      </c>
      <c r="I59" s="339">
        <v>7</v>
      </c>
      <c r="J59" s="339">
        <v>87.5</v>
      </c>
      <c r="K59" s="337"/>
      <c r="L59" s="339">
        <v>8</v>
      </c>
    </row>
    <row r="60" spans="1:245" ht="6.95" customHeight="1">
      <c r="A60" s="334"/>
      <c r="B60" s="335"/>
      <c r="C60" s="335"/>
      <c r="D60" s="336"/>
      <c r="E60" s="343"/>
      <c r="F60" s="320"/>
      <c r="G60" s="335"/>
      <c r="H60" s="335"/>
      <c r="I60" s="336"/>
      <c r="J60" s="335"/>
      <c r="K60" s="337"/>
      <c r="L60" s="336"/>
    </row>
    <row r="61" spans="1:245" ht="21" customHeight="1">
      <c r="A61" s="338" t="s">
        <v>90</v>
      </c>
      <c r="B61" s="339">
        <v>132</v>
      </c>
      <c r="C61" s="339">
        <v>154</v>
      </c>
      <c r="D61" s="339">
        <v>286</v>
      </c>
      <c r="E61" s="339">
        <v>87.461773700305812</v>
      </c>
      <c r="F61" s="320"/>
      <c r="G61" s="339">
        <v>23</v>
      </c>
      <c r="H61" s="339">
        <v>18</v>
      </c>
      <c r="I61" s="339">
        <v>41</v>
      </c>
      <c r="J61" s="339">
        <v>12.538226299694189</v>
      </c>
      <c r="K61" s="337"/>
      <c r="L61" s="339">
        <v>327</v>
      </c>
    </row>
    <row r="62" spans="1:245" ht="5.25" customHeight="1">
      <c r="A62" s="332"/>
      <c r="B62" s="332"/>
      <c r="C62" s="332"/>
      <c r="D62" s="320"/>
      <c r="E62" s="320"/>
      <c r="F62" s="320"/>
      <c r="G62" s="332"/>
      <c r="H62" s="332"/>
      <c r="I62" s="344"/>
      <c r="J62" s="320"/>
      <c r="K62" s="332"/>
      <c r="L62" s="332"/>
    </row>
    <row r="63" spans="1:245" ht="15" customHeight="1">
      <c r="A63" s="345" t="s">
        <v>581</v>
      </c>
      <c r="B63" s="332"/>
      <c r="C63" s="332"/>
      <c r="D63" s="320"/>
      <c r="E63" s="320"/>
      <c r="F63" s="320"/>
      <c r="G63" s="332"/>
      <c r="H63" s="332"/>
      <c r="I63" s="344"/>
      <c r="J63" s="320"/>
      <c r="K63" s="332"/>
      <c r="L63" s="332"/>
    </row>
    <row r="64" spans="1:245" s="315" customFormat="1" ht="15" customHeight="1">
      <c r="A64" s="345" t="s">
        <v>627</v>
      </c>
      <c r="B64" s="332"/>
      <c r="C64" s="332"/>
      <c r="D64" s="320"/>
      <c r="E64" s="320"/>
      <c r="F64" s="320"/>
      <c r="G64" s="332"/>
      <c r="H64" s="332"/>
      <c r="I64" s="344"/>
      <c r="J64" s="320"/>
      <c r="K64" s="332"/>
      <c r="L64" s="332"/>
    </row>
  </sheetData>
  <sheetProtection formatCells="0"/>
  <protectedRanges>
    <protectedRange sqref="I6:J9 A5:B8 K49:L61 F5:H9 B9:B40 C5:C40 F10:F27 D49:E61 D6:E48 G10:J61 B41:C61 K5:L48" name="Rango1"/>
  </protectedRanges>
  <mergeCells count="14">
    <mergeCell ref="G6:G7"/>
    <mergeCell ref="H6:H7"/>
    <mergeCell ref="I6:I7"/>
    <mergeCell ref="J6:J7"/>
    <mergeCell ref="A2:M2"/>
    <mergeCell ref="A3:M3"/>
    <mergeCell ref="A5:A7"/>
    <mergeCell ref="B5:E5"/>
    <mergeCell ref="G5:J5"/>
    <mergeCell ref="L5:L7"/>
    <mergeCell ref="B6:B7"/>
    <mergeCell ref="C6:C7"/>
    <mergeCell ref="D6:D7"/>
    <mergeCell ref="E6:E7"/>
  </mergeCells>
  <dataValidations count="1">
    <dataValidation type="whole" allowBlank="1" showInputMessage="1" showErrorMessage="1" sqref="G9:H61 B9:C61" xr:uid="{441308F4-79F3-4FBB-BF34-7FA327DAA452}">
      <formula1>0</formula1>
      <formula2>1000</formula2>
    </dataValidation>
  </dataValidations>
  <printOptions horizontalCentered="1"/>
  <pageMargins left="0.23622047244094491" right="0.23622047244094491" top="0.92" bottom="0.28999999999999998" header="0.19685039370078741" footer="0.31496062992125984"/>
  <pageSetup scale="42" orientation="landscape" useFirstPageNumber="1" r:id="rId1"/>
  <headerFooter scaleWithDoc="0">
    <oddHeader>&amp;L&amp;G&amp;R&amp;G</oddHeader>
    <oddFooter>&amp;R&amp;"Montserrat,Normal"&amp;10 27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P2863"/>
  <sheetViews>
    <sheetView showRuler="0" view="pageBreakPreview" topLeftCell="A15" zoomScale="40" zoomScaleNormal="70" zoomScaleSheetLayoutView="40" zoomScalePageLayoutView="40" workbookViewId="0">
      <selection activeCell="A48" sqref="A48"/>
    </sheetView>
  </sheetViews>
  <sheetFormatPr baseColWidth="10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2" width="11.42578125" style="1"/>
    <col min="13" max="13" width="19.5703125" style="1" customWidth="1"/>
    <col min="14" max="16384" width="11.42578125" style="1"/>
  </cols>
  <sheetData>
    <row r="1" spans="1:11" ht="30" customHeight="1"/>
    <row r="2" spans="1:11" ht="41.25" customHeight="1">
      <c r="A2" s="491" t="s">
        <v>38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</row>
    <row r="3" spans="1:11" ht="7.5" customHeight="1">
      <c r="B3" s="37"/>
      <c r="C3" s="37"/>
      <c r="D3" s="37"/>
      <c r="E3" s="37"/>
      <c r="F3" s="37"/>
      <c r="G3" s="37"/>
      <c r="H3" s="37"/>
      <c r="I3" s="37"/>
    </row>
    <row r="4" spans="1:11" ht="41.25" customHeight="1">
      <c r="A4" s="491" t="s">
        <v>88</v>
      </c>
      <c r="B4" s="491"/>
      <c r="C4" s="491"/>
      <c r="D4" s="491"/>
      <c r="E4" s="491"/>
      <c r="F4" s="491"/>
      <c r="G4" s="491"/>
      <c r="H4" s="491"/>
      <c r="I4" s="491"/>
      <c r="J4" s="491"/>
      <c r="K4" s="491"/>
    </row>
    <row r="5" spans="1:11" ht="30" customHeight="1">
      <c r="B5" s="25"/>
      <c r="C5" s="25"/>
      <c r="D5" s="25"/>
      <c r="E5" s="25"/>
      <c r="F5" s="25"/>
      <c r="G5" s="25"/>
      <c r="H5" s="25"/>
      <c r="I5" s="26"/>
    </row>
    <row r="6" spans="1:11" ht="30" customHeight="1">
      <c r="B6" s="483" t="s">
        <v>37</v>
      </c>
      <c r="C6" s="483"/>
      <c r="E6" s="487" t="s">
        <v>35</v>
      </c>
      <c r="F6" s="488"/>
      <c r="H6" s="484" t="s">
        <v>36</v>
      </c>
      <c r="I6" s="484"/>
      <c r="J6" s="27"/>
      <c r="K6" s="27"/>
    </row>
    <row r="7" spans="1:11" ht="30" customHeight="1">
      <c r="B7" s="483"/>
      <c r="C7" s="483"/>
      <c r="E7" s="488"/>
      <c r="F7" s="488"/>
      <c r="H7" s="484"/>
      <c r="I7" s="484"/>
      <c r="J7" s="27"/>
      <c r="K7" s="27"/>
    </row>
    <row r="8" spans="1:11" ht="35.1" customHeight="1">
      <c r="J8" s="28"/>
    </row>
    <row r="9" spans="1:11" ht="35.1" customHeight="1"/>
    <row r="10" spans="1:11" ht="35.1" customHeight="1">
      <c r="F10" s="29"/>
    </row>
    <row r="11" spans="1:11" ht="35.1" customHeight="1">
      <c r="E11" s="29"/>
      <c r="F11" s="29"/>
    </row>
    <row r="12" spans="1:11" ht="35.1" customHeight="1">
      <c r="E12" s="30"/>
      <c r="F12" s="30"/>
    </row>
    <row r="13" spans="1:11" ht="35.1" customHeight="1">
      <c r="E13" s="30"/>
      <c r="F13" s="30"/>
      <c r="G13" s="31"/>
    </row>
    <row r="14" spans="1:11" ht="35.1" customHeight="1">
      <c r="E14" s="30"/>
      <c r="F14" s="30"/>
      <c r="G14" s="31"/>
    </row>
    <row r="15" spans="1:11" ht="35.1" customHeight="1">
      <c r="E15" s="30"/>
      <c r="F15" s="30"/>
    </row>
    <row r="16" spans="1:11" ht="50.1" customHeight="1" thickBot="1">
      <c r="A16" s="26"/>
      <c r="B16" s="489">
        <v>7937</v>
      </c>
      <c r="C16" s="490"/>
      <c r="E16" s="492">
        <v>7937</v>
      </c>
      <c r="F16" s="493"/>
      <c r="H16" s="492">
        <v>8581</v>
      </c>
      <c r="I16" s="493"/>
    </row>
    <row r="17" spans="1:16" ht="35.1" customHeight="1" thickTop="1">
      <c r="A17" s="26"/>
      <c r="B17" s="26"/>
      <c r="C17" s="26"/>
    </row>
    <row r="18" spans="1:16" ht="54.95" customHeight="1">
      <c r="A18" s="26"/>
      <c r="B18" s="26"/>
      <c r="C18" s="26"/>
    </row>
    <row r="19" spans="1:16" s="38" customFormat="1" ht="32.1" customHeight="1">
      <c r="A19" s="35"/>
      <c r="B19" s="487" t="s">
        <v>41</v>
      </c>
      <c r="C19" s="488"/>
      <c r="E19" s="487" t="s">
        <v>42</v>
      </c>
      <c r="F19" s="487"/>
      <c r="H19" s="487" t="s">
        <v>43</v>
      </c>
      <c r="I19" s="488"/>
      <c r="M19" s="1"/>
      <c r="N19" s="1"/>
      <c r="O19" s="1"/>
      <c r="P19" s="1"/>
    </row>
    <row r="20" spans="1:16" s="38" customFormat="1" ht="31.5" customHeight="1">
      <c r="B20" s="488"/>
      <c r="C20" s="488"/>
      <c r="E20" s="487"/>
      <c r="F20" s="487"/>
      <c r="H20" s="488"/>
      <c r="I20" s="488"/>
      <c r="J20" s="39"/>
    </row>
    <row r="21" spans="1:16" ht="30" customHeight="1">
      <c r="B21" s="33"/>
      <c r="C21" s="33"/>
      <c r="J21" s="32"/>
    </row>
    <row r="22" spans="1:16" ht="30" customHeight="1"/>
    <row r="23" spans="1:16" ht="30" customHeight="1">
      <c r="B23" s="30"/>
      <c r="C23" s="30"/>
      <c r="H23" s="40"/>
      <c r="I23" s="40"/>
      <c r="J23" s="27"/>
      <c r="K23" s="27"/>
    </row>
    <row r="24" spans="1:16" ht="30" customHeight="1">
      <c r="B24" s="30"/>
      <c r="C24" s="30"/>
      <c r="H24" s="40"/>
      <c r="I24" s="40"/>
    </row>
    <row r="25" spans="1:16" ht="30" customHeight="1">
      <c r="A25" s="27"/>
      <c r="B25" s="27"/>
      <c r="C25" s="27"/>
      <c r="I25" s="486"/>
      <c r="J25" s="486"/>
      <c r="K25" s="486"/>
    </row>
    <row r="26" spans="1:16" ht="30" customHeight="1"/>
    <row r="27" spans="1:16" ht="30" customHeight="1"/>
    <row r="28" spans="1:16" ht="30" customHeight="1">
      <c r="G28" s="34"/>
    </row>
    <row r="29" spans="1:16" ht="30" customHeight="1"/>
    <row r="30" spans="1:16" s="25" customFormat="1" ht="50.1" customHeight="1" thickBot="1">
      <c r="B30" s="489">
        <v>27574</v>
      </c>
      <c r="C30" s="490"/>
      <c r="E30" s="489">
        <v>7269</v>
      </c>
      <c r="F30" s="490"/>
      <c r="H30" s="489">
        <v>327</v>
      </c>
      <c r="I30" s="490"/>
    </row>
    <row r="31" spans="1:16" ht="30" customHeight="1" thickTop="1"/>
    <row r="32" spans="1:16" ht="54.95" customHeight="1"/>
    <row r="33" spans="1:15" ht="30" customHeight="1">
      <c r="B33" s="487" t="s">
        <v>46</v>
      </c>
      <c r="C33" s="488"/>
      <c r="E33" s="488" t="s">
        <v>39</v>
      </c>
      <c r="F33" s="488"/>
      <c r="H33" s="487" t="s">
        <v>40</v>
      </c>
      <c r="I33" s="488"/>
    </row>
    <row r="34" spans="1:15" ht="30" customHeight="1">
      <c r="B34" s="488"/>
      <c r="C34" s="488"/>
      <c r="E34" s="488"/>
      <c r="F34" s="488"/>
      <c r="H34" s="488"/>
      <c r="I34" s="488"/>
    </row>
    <row r="35" spans="1:15" ht="30" customHeight="1"/>
    <row r="36" spans="1:15" ht="30" customHeight="1"/>
    <row r="37" spans="1:15" ht="30" customHeight="1"/>
    <row r="38" spans="1:15" ht="30" customHeight="1">
      <c r="B38" s="36"/>
      <c r="C38" s="36"/>
      <c r="H38" s="36"/>
      <c r="I38" s="36"/>
      <c r="J38" s="32"/>
      <c r="K38" s="32"/>
    </row>
    <row r="39" spans="1:15" ht="30" customHeight="1">
      <c r="B39" s="36"/>
      <c r="C39" s="36"/>
      <c r="H39" s="36"/>
      <c r="I39" s="36"/>
      <c r="J39" s="32"/>
      <c r="K39" s="32"/>
    </row>
    <row r="40" spans="1:15" ht="30" customHeight="1">
      <c r="B40" s="36"/>
      <c r="C40" s="36"/>
      <c r="H40" s="36"/>
      <c r="I40" s="36"/>
      <c r="J40" s="32"/>
      <c r="K40" s="32"/>
    </row>
    <row r="41" spans="1:15" ht="30" customHeight="1">
      <c r="B41" s="36"/>
      <c r="C41" s="36"/>
      <c r="H41" s="36"/>
      <c r="I41" s="36"/>
      <c r="J41" s="32"/>
      <c r="K41" s="32"/>
    </row>
    <row r="42" spans="1:15" ht="30" customHeight="1">
      <c r="B42" s="36"/>
      <c r="C42" s="36"/>
      <c r="H42" s="36"/>
      <c r="I42" s="36"/>
      <c r="J42" s="32"/>
      <c r="K42" s="32"/>
    </row>
    <row r="43" spans="1:15" ht="30" customHeight="1">
      <c r="B43" s="36"/>
      <c r="C43" s="36"/>
      <c r="H43" s="36"/>
      <c r="I43" s="36"/>
      <c r="J43" s="32"/>
      <c r="K43" s="32"/>
    </row>
    <row r="44" spans="1:15" s="25" customFormat="1" ht="50.1" customHeight="1" thickBot="1">
      <c r="B44" s="489">
        <v>3310</v>
      </c>
      <c r="C44" s="490"/>
      <c r="E44" s="489">
        <v>3379</v>
      </c>
      <c r="F44" s="490"/>
      <c r="H44" s="489">
        <v>3379</v>
      </c>
      <c r="I44" s="490"/>
    </row>
    <row r="45" spans="1:15" s="25" customFormat="1" ht="50.1" customHeight="1" thickTop="1">
      <c r="A45" s="485"/>
      <c r="B45" s="485"/>
      <c r="C45" s="485"/>
      <c r="D45" s="485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</row>
    <row r="46" spans="1:15" ht="32.25" customHeight="1">
      <c r="A46" s="485"/>
      <c r="B46" s="485"/>
      <c r="C46" s="485"/>
      <c r="D46" s="485"/>
      <c r="E46" s="485"/>
      <c r="F46" s="485"/>
      <c r="G46" s="485"/>
      <c r="H46" s="485"/>
      <c r="I46" s="485"/>
      <c r="J46" s="1">
        <v>236</v>
      </c>
    </row>
    <row r="47" spans="1:15" ht="30" customHeight="1">
      <c r="A47" s="41" t="s">
        <v>51</v>
      </c>
    </row>
    <row r="48" spans="1:15" ht="30" customHeight="1">
      <c r="A48" s="469" t="s">
        <v>626</v>
      </c>
      <c r="B48" s="468"/>
      <c r="C48" s="468"/>
      <c r="D48" s="468"/>
      <c r="E48" s="468"/>
      <c r="F48" s="468"/>
      <c r="G48" s="468"/>
      <c r="H48" s="468"/>
      <c r="I48" s="468"/>
      <c r="J48" s="468"/>
      <c r="K48" s="468"/>
    </row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2863" spans="1:10">
      <c r="A2863" s="481"/>
      <c r="B2863" s="482"/>
      <c r="C2863" s="482"/>
      <c r="D2863" s="482"/>
      <c r="E2863" s="482"/>
      <c r="F2863" s="482"/>
      <c r="G2863" s="482"/>
      <c r="H2863" s="482"/>
      <c r="I2863" s="482"/>
      <c r="J2863" s="482"/>
    </row>
  </sheetData>
  <mergeCells count="25"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  <mergeCell ref="A2863:J2863"/>
    <mergeCell ref="B6:C7"/>
    <mergeCell ref="H6:I7"/>
    <mergeCell ref="A46:I46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  <mergeCell ref="A45:I45"/>
    <mergeCell ref="J45:O45"/>
  </mergeCells>
  <printOptions horizontalCentered="1"/>
  <pageMargins left="0.51181102362204722" right="0.51181102362204722" top="0.94488188976377963" bottom="0.35433070866141736" header="0.31496062992125984" footer="0.31496062992125984"/>
  <pageSetup scale="32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C45B2-00C7-43E3-B99C-1EF9B312B2BE}">
  <sheetPr>
    <tabColor theme="0" tint="-0.14999847407452621"/>
  </sheetPr>
  <dimension ref="A1:M60"/>
  <sheetViews>
    <sheetView view="pageBreakPreview" topLeftCell="A4" zoomScale="85" zoomScaleNormal="100" zoomScaleSheetLayoutView="85" workbookViewId="0">
      <selection activeCell="P33" sqref="P33"/>
    </sheetView>
  </sheetViews>
  <sheetFormatPr baseColWidth="10" defaultColWidth="11.42578125" defaultRowHeight="12.75"/>
  <cols>
    <col min="1" max="16384" width="11.42578125" style="304"/>
  </cols>
  <sheetData>
    <row r="1" spans="1:13" ht="40.5" customHeight="1">
      <c r="A1" s="566" t="s">
        <v>588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</row>
    <row r="2" spans="1:13" ht="20.100000000000001" customHeight="1">
      <c r="A2" s="567" t="s">
        <v>88</v>
      </c>
      <c r="B2" s="567"/>
      <c r="C2" s="567"/>
      <c r="D2" s="567"/>
      <c r="E2" s="567"/>
      <c r="F2" s="567"/>
      <c r="G2" s="567"/>
      <c r="H2" s="567"/>
      <c r="I2" s="567"/>
      <c r="J2" s="567"/>
      <c r="K2" s="567"/>
      <c r="L2" s="567"/>
      <c r="M2" s="567"/>
    </row>
    <row r="3" spans="1:13" ht="9" customHeight="1"/>
    <row r="4" spans="1:13" ht="9" customHeight="1">
      <c r="A4" s="305" t="s">
        <v>589</v>
      </c>
      <c r="B4" s="305" t="s">
        <v>583</v>
      </c>
    </row>
    <row r="5" spans="1:13" ht="9" customHeight="1">
      <c r="A5" s="305" t="s">
        <v>63</v>
      </c>
      <c r="B5" s="305">
        <v>32</v>
      </c>
    </row>
    <row r="6" spans="1:13" ht="9" customHeight="1">
      <c r="A6" s="305" t="s">
        <v>69</v>
      </c>
      <c r="B6" s="305">
        <v>29</v>
      </c>
    </row>
    <row r="7" spans="1:13" ht="9" customHeight="1">
      <c r="A7" s="305" t="s">
        <v>84</v>
      </c>
      <c r="B7" s="305">
        <v>24</v>
      </c>
    </row>
    <row r="8" spans="1:13" ht="9" customHeight="1">
      <c r="A8" s="305" t="s">
        <v>82</v>
      </c>
      <c r="B8" s="305">
        <v>24</v>
      </c>
    </row>
    <row r="9" spans="1:13" ht="9" customHeight="1">
      <c r="A9" s="305" t="s">
        <v>68</v>
      </c>
      <c r="B9" s="305">
        <v>21</v>
      </c>
    </row>
    <row r="10" spans="1:13" ht="9" customHeight="1">
      <c r="A10" s="305" t="s">
        <v>70</v>
      </c>
      <c r="B10" s="305">
        <v>17</v>
      </c>
    </row>
    <row r="11" spans="1:13" ht="9" customHeight="1">
      <c r="A11" s="305" t="s">
        <v>61</v>
      </c>
      <c r="B11" s="305">
        <v>16</v>
      </c>
    </row>
    <row r="12" spans="1:13" ht="9" customHeight="1">
      <c r="A12" s="305" t="s">
        <v>62</v>
      </c>
      <c r="B12" s="305">
        <v>14</v>
      </c>
      <c r="J12" s="568" t="s">
        <v>267</v>
      </c>
      <c r="K12" s="569">
        <v>327</v>
      </c>
    </row>
    <row r="13" spans="1:13" ht="9" customHeight="1">
      <c r="A13" s="305" t="s">
        <v>75</v>
      </c>
      <c r="B13" s="305">
        <v>14</v>
      </c>
      <c r="J13" s="568"/>
      <c r="K13" s="569"/>
    </row>
    <row r="14" spans="1:13" ht="9" customHeight="1">
      <c r="A14" s="305" t="s">
        <v>66</v>
      </c>
      <c r="B14" s="305">
        <v>12</v>
      </c>
    </row>
    <row r="15" spans="1:13" ht="9" customHeight="1">
      <c r="A15" s="305" t="s">
        <v>81</v>
      </c>
      <c r="B15" s="305">
        <v>12</v>
      </c>
    </row>
    <row r="16" spans="1:13" ht="9" customHeight="1">
      <c r="A16" s="305" t="s">
        <v>71</v>
      </c>
      <c r="B16" s="305">
        <v>11</v>
      </c>
    </row>
    <row r="17" spans="1:2" ht="9" customHeight="1">
      <c r="A17" s="305" t="s">
        <v>79</v>
      </c>
      <c r="B17" s="305">
        <v>10</v>
      </c>
    </row>
    <row r="18" spans="1:2" ht="9" customHeight="1">
      <c r="A18" s="305" t="s">
        <v>78</v>
      </c>
      <c r="B18" s="305">
        <v>10</v>
      </c>
    </row>
    <row r="19" spans="1:2" ht="9" customHeight="1">
      <c r="A19" s="305" t="s">
        <v>80</v>
      </c>
      <c r="B19" s="305">
        <v>9</v>
      </c>
    </row>
    <row r="20" spans="1:2" ht="9" customHeight="1">
      <c r="A20" s="305" t="s">
        <v>67</v>
      </c>
      <c r="B20" s="305">
        <v>9</v>
      </c>
    </row>
    <row r="21" spans="1:2" ht="9" customHeight="1">
      <c r="A21" s="305" t="s">
        <v>65</v>
      </c>
      <c r="B21" s="305">
        <v>9</v>
      </c>
    </row>
    <row r="22" spans="1:2" ht="9" customHeight="1">
      <c r="A22" s="305" t="s">
        <v>180</v>
      </c>
      <c r="B22" s="305">
        <v>8</v>
      </c>
    </row>
    <row r="23" spans="1:2" ht="9" customHeight="1">
      <c r="A23" s="305" t="s">
        <v>74</v>
      </c>
      <c r="B23" s="305">
        <v>8</v>
      </c>
    </row>
    <row r="24" spans="1:2" ht="9" customHeight="1">
      <c r="A24" s="305" t="s">
        <v>77</v>
      </c>
      <c r="B24" s="305">
        <v>8</v>
      </c>
    </row>
    <row r="25" spans="1:2" ht="9" customHeight="1">
      <c r="A25" s="305" t="s">
        <v>73</v>
      </c>
      <c r="B25" s="305">
        <v>7</v>
      </c>
    </row>
    <row r="26" spans="1:2" ht="9" customHeight="1">
      <c r="A26" s="305" t="s">
        <v>72</v>
      </c>
      <c r="B26" s="305">
        <v>7</v>
      </c>
    </row>
    <row r="27" spans="1:2" ht="9" customHeight="1">
      <c r="A27" s="305" t="s">
        <v>64</v>
      </c>
      <c r="B27" s="305">
        <v>7</v>
      </c>
    </row>
    <row r="28" spans="1:2" ht="9" customHeight="1">
      <c r="A28" s="305" t="s">
        <v>83</v>
      </c>
      <c r="B28" s="305">
        <v>4</v>
      </c>
    </row>
    <row r="29" spans="1:2" ht="9" customHeight="1">
      <c r="A29" s="346" t="s">
        <v>76</v>
      </c>
      <c r="B29" s="305">
        <v>2</v>
      </c>
    </row>
    <row r="30" spans="1:2" ht="9" customHeight="1">
      <c r="A30" s="346" t="s">
        <v>86</v>
      </c>
      <c r="B30" s="305">
        <v>2</v>
      </c>
    </row>
    <row r="31" spans="1:2" ht="9" customHeight="1">
      <c r="A31" s="305" t="s">
        <v>55</v>
      </c>
      <c r="B31" s="305">
        <v>1</v>
      </c>
    </row>
    <row r="32" spans="1:2" ht="9" customHeight="1">
      <c r="A32" s="305" t="s">
        <v>59</v>
      </c>
      <c r="B32" s="305">
        <v>0</v>
      </c>
    </row>
    <row r="33" spans="1:2" ht="9" customHeight="1">
      <c r="A33" s="305" t="s">
        <v>60</v>
      </c>
      <c r="B33" s="305">
        <v>0</v>
      </c>
    </row>
    <row r="34" spans="1:2" ht="9" customHeight="1">
      <c r="A34" s="305" t="s">
        <v>58</v>
      </c>
      <c r="B34" s="305">
        <v>0</v>
      </c>
    </row>
    <row r="35" spans="1:2" ht="9" customHeight="1">
      <c r="A35" s="305" t="s">
        <v>56</v>
      </c>
      <c r="B35" s="305">
        <v>0</v>
      </c>
    </row>
    <row r="36" spans="1:2" ht="9" customHeight="1">
      <c r="A36" s="305" t="s">
        <v>57</v>
      </c>
      <c r="B36" s="305">
        <v>0</v>
      </c>
    </row>
    <row r="37" spans="1:2" ht="9" customHeight="1">
      <c r="A37" s="305" t="s">
        <v>85</v>
      </c>
      <c r="B37" s="305">
        <v>0</v>
      </c>
    </row>
    <row r="38" spans="1:2" ht="9" customHeight="1">
      <c r="A38" s="305" t="s">
        <v>366</v>
      </c>
      <c r="B38" s="305">
        <v>0</v>
      </c>
    </row>
    <row r="39" spans="1:2" ht="9" customHeight="1">
      <c r="A39" s="305" t="s">
        <v>183</v>
      </c>
      <c r="B39" s="305">
        <v>0</v>
      </c>
    </row>
    <row r="40" spans="1:2" ht="9" customHeight="1">
      <c r="A40" s="305" t="s">
        <v>184</v>
      </c>
      <c r="B40" s="305">
        <v>0</v>
      </c>
    </row>
    <row r="41" spans="1:2" ht="9" customHeight="1">
      <c r="A41" s="305" t="s">
        <v>185</v>
      </c>
      <c r="B41" s="305">
        <v>0</v>
      </c>
    </row>
    <row r="42" spans="1:2" ht="9" customHeight="1">
      <c r="A42" s="305" t="s">
        <v>186</v>
      </c>
      <c r="B42" s="305">
        <v>0</v>
      </c>
    </row>
    <row r="43" spans="1:2" ht="9" customHeight="1">
      <c r="A43" s="305" t="s">
        <v>580</v>
      </c>
      <c r="B43" s="305">
        <v>0</v>
      </c>
    </row>
    <row r="44" spans="1:2" ht="9" customHeight="1">
      <c r="A44" s="305" t="s">
        <v>187</v>
      </c>
      <c r="B44" s="305">
        <v>0</v>
      </c>
    </row>
    <row r="45" spans="1:2" ht="9" customHeight="1">
      <c r="A45" s="305" t="s">
        <v>188</v>
      </c>
      <c r="B45" s="305">
        <v>0</v>
      </c>
    </row>
    <row r="46" spans="1:2" ht="9" customHeight="1">
      <c r="A46" s="305" t="s">
        <v>189</v>
      </c>
      <c r="B46" s="305">
        <v>0</v>
      </c>
    </row>
    <row r="47" spans="1:2" ht="9" customHeight="1">
      <c r="A47" s="305" t="s">
        <v>190</v>
      </c>
      <c r="B47" s="305">
        <v>0</v>
      </c>
    </row>
    <row r="48" spans="1:2" ht="9" customHeight="1">
      <c r="A48" s="305" t="s">
        <v>182</v>
      </c>
      <c r="B48" s="305">
        <v>0</v>
      </c>
    </row>
    <row r="49" spans="1:2">
      <c r="A49" s="305" t="s">
        <v>179</v>
      </c>
      <c r="B49" s="305">
        <v>0</v>
      </c>
    </row>
    <row r="50" spans="1:2" ht="9" customHeight="1">
      <c r="A50" s="305" t="s">
        <v>181</v>
      </c>
      <c r="B50" s="305">
        <v>0</v>
      </c>
    </row>
    <row r="51" spans="1:2" ht="9" customHeight="1">
      <c r="A51" s="305" t="s">
        <v>191</v>
      </c>
      <c r="B51" s="305">
        <v>0</v>
      </c>
    </row>
    <row r="56" spans="1:2" ht="9" customHeight="1"/>
    <row r="57" spans="1:2" ht="9" customHeight="1"/>
    <row r="58" spans="1:2" ht="9" customHeight="1"/>
    <row r="59" spans="1:2">
      <c r="A59" s="311" t="s">
        <v>581</v>
      </c>
    </row>
    <row r="60" spans="1:2">
      <c r="A60" s="311" t="s">
        <v>266</v>
      </c>
    </row>
  </sheetData>
  <sheetProtection autoFilter="0"/>
  <mergeCells count="4">
    <mergeCell ref="A1:M1"/>
    <mergeCell ref="A2:M2"/>
    <mergeCell ref="J12:J13"/>
    <mergeCell ref="K12:K13"/>
  </mergeCells>
  <printOptions horizontalCentered="1"/>
  <pageMargins left="0.23622047244094491" right="0.23622047244094491" top="0.94488188976377963" bottom="0.35433070866141736" header="0.28999999999999998" footer="0.31496062992125984"/>
  <pageSetup scale="86" fitToWidth="0" orientation="landscape" useFirstPageNumber="1" r:id="rId1"/>
  <headerFooter scaleWithDoc="0">
    <oddHeader>&amp;L&amp;G&amp;R&amp;G</oddHeader>
    <oddFooter>&amp;R&amp;"Montserrat,Normal"&amp;10 28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AAA93-48DA-4692-A170-81EB7FE955DD}">
  <sheetPr>
    <tabColor theme="0" tint="-0.14999847407452621"/>
  </sheetPr>
  <dimension ref="A1:L71"/>
  <sheetViews>
    <sheetView view="pageBreakPreview" topLeftCell="A23" zoomScale="40" zoomScaleNormal="60" zoomScaleSheetLayoutView="40" workbookViewId="0">
      <selection activeCell="A75" sqref="A75"/>
    </sheetView>
  </sheetViews>
  <sheetFormatPr baseColWidth="10" defaultColWidth="11.42578125" defaultRowHeight="15"/>
  <cols>
    <col min="1" max="1" width="100.7109375" style="355" customWidth="1"/>
    <col min="2" max="2" width="1.7109375" style="355" customWidth="1"/>
    <col min="3" max="10" width="30.7109375" style="355" customWidth="1"/>
    <col min="11" max="11" width="1.7109375" style="355" customWidth="1"/>
    <col min="12" max="12" width="30.7109375" style="355" customWidth="1"/>
    <col min="13" max="13" width="11.42578125" style="355" customWidth="1"/>
    <col min="14" max="16384" width="11.42578125" style="355"/>
  </cols>
  <sheetData>
    <row r="1" spans="1:12" ht="36.75" customHeight="1">
      <c r="A1" s="570" t="s">
        <v>590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</row>
    <row r="2" spans="1:12" ht="30.75" customHeight="1">
      <c r="A2" s="570" t="s">
        <v>625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</row>
    <row r="3" spans="1:12" ht="30.75" hidden="1" customHeight="1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</row>
    <row r="4" spans="1:12" ht="19.5" customHeight="1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</row>
    <row r="5" spans="1:12" s="358" customFormat="1" ht="36" customHeight="1">
      <c r="A5" s="571" t="s">
        <v>280</v>
      </c>
      <c r="B5" s="572"/>
      <c r="C5" s="571" t="s">
        <v>591</v>
      </c>
      <c r="D5" s="571"/>
      <c r="E5" s="571"/>
      <c r="F5" s="571"/>
      <c r="G5" s="571"/>
      <c r="H5" s="571"/>
      <c r="I5" s="571"/>
      <c r="J5" s="571"/>
      <c r="K5" s="357"/>
      <c r="L5" s="573" t="s">
        <v>90</v>
      </c>
    </row>
    <row r="6" spans="1:12" s="358" customFormat="1" ht="156" customHeight="1">
      <c r="A6" s="571"/>
      <c r="B6" s="572"/>
      <c r="C6" s="302" t="s">
        <v>592</v>
      </c>
      <c r="D6" s="302" t="s">
        <v>593</v>
      </c>
      <c r="E6" s="302" t="s">
        <v>594</v>
      </c>
      <c r="F6" s="302" t="s">
        <v>595</v>
      </c>
      <c r="G6" s="302" t="s">
        <v>596</v>
      </c>
      <c r="H6" s="302" t="s">
        <v>597</v>
      </c>
      <c r="I6" s="302" t="s">
        <v>598</v>
      </c>
      <c r="J6" s="302" t="s">
        <v>599</v>
      </c>
      <c r="K6" s="357"/>
      <c r="L6" s="573"/>
    </row>
    <row r="7" spans="1:12" ht="8.1" customHeight="1">
      <c r="A7" s="303"/>
      <c r="B7" s="359"/>
      <c r="C7" s="359"/>
      <c r="D7" s="359"/>
      <c r="E7" s="359"/>
      <c r="F7" s="303"/>
      <c r="K7" s="359"/>
      <c r="L7" s="359"/>
    </row>
    <row r="8" spans="1:12" ht="23.25" customHeight="1">
      <c r="A8" s="360" t="s">
        <v>55</v>
      </c>
      <c r="B8" s="361"/>
      <c r="C8" s="362">
        <v>22</v>
      </c>
      <c r="D8" s="362">
        <v>6</v>
      </c>
      <c r="E8" s="362">
        <v>28</v>
      </c>
      <c r="F8" s="362">
        <v>3</v>
      </c>
      <c r="G8" s="362">
        <v>1</v>
      </c>
      <c r="H8" s="362">
        <v>0</v>
      </c>
      <c r="I8" s="362">
        <v>0</v>
      </c>
      <c r="J8" s="362">
        <v>0</v>
      </c>
      <c r="K8" s="363">
        <v>0</v>
      </c>
      <c r="L8" s="364">
        <v>60</v>
      </c>
    </row>
    <row r="9" spans="1:12" ht="23.25" customHeight="1">
      <c r="A9" s="360" t="s">
        <v>56</v>
      </c>
      <c r="B9" s="361"/>
      <c r="C9" s="362">
        <v>24</v>
      </c>
      <c r="D9" s="362">
        <v>83</v>
      </c>
      <c r="E9" s="362">
        <v>26</v>
      </c>
      <c r="F9" s="362">
        <v>4</v>
      </c>
      <c r="G9" s="362">
        <v>0</v>
      </c>
      <c r="H9" s="362">
        <v>0</v>
      </c>
      <c r="I9" s="362">
        <v>0</v>
      </c>
      <c r="J9" s="362">
        <v>0</v>
      </c>
      <c r="K9" s="365"/>
      <c r="L9" s="364">
        <v>137</v>
      </c>
    </row>
    <row r="10" spans="1:12" ht="23.25" customHeight="1">
      <c r="A10" s="360" t="s">
        <v>57</v>
      </c>
      <c r="B10" s="361"/>
      <c r="C10" s="362">
        <v>1</v>
      </c>
      <c r="D10" s="362">
        <v>2</v>
      </c>
      <c r="E10" s="362">
        <v>0</v>
      </c>
      <c r="F10" s="362">
        <v>0</v>
      </c>
      <c r="G10" s="362">
        <v>0</v>
      </c>
      <c r="H10" s="362">
        <v>0</v>
      </c>
      <c r="I10" s="362">
        <v>0</v>
      </c>
      <c r="J10" s="362">
        <v>0</v>
      </c>
      <c r="K10" s="365"/>
      <c r="L10" s="364">
        <v>3</v>
      </c>
    </row>
    <row r="11" spans="1:12" ht="23.25" customHeight="1">
      <c r="A11" s="360" t="s">
        <v>58</v>
      </c>
      <c r="B11" s="361"/>
      <c r="C11" s="362">
        <v>5</v>
      </c>
      <c r="D11" s="362">
        <v>13</v>
      </c>
      <c r="E11" s="362">
        <v>1</v>
      </c>
      <c r="F11" s="362">
        <v>0</v>
      </c>
      <c r="G11" s="362">
        <v>0</v>
      </c>
      <c r="H11" s="362">
        <v>0</v>
      </c>
      <c r="I11" s="362">
        <v>0</v>
      </c>
      <c r="J11" s="362">
        <v>0</v>
      </c>
      <c r="K11" s="365"/>
      <c r="L11" s="364">
        <v>19</v>
      </c>
    </row>
    <row r="12" spans="1:12" ht="23.25" customHeight="1">
      <c r="A12" s="360" t="s">
        <v>61</v>
      </c>
      <c r="B12" s="361"/>
      <c r="C12" s="362">
        <v>11</v>
      </c>
      <c r="D12" s="362">
        <v>15</v>
      </c>
      <c r="E12" s="362">
        <v>16</v>
      </c>
      <c r="F12" s="362">
        <v>0</v>
      </c>
      <c r="G12" s="362">
        <v>0</v>
      </c>
      <c r="H12" s="362">
        <v>2</v>
      </c>
      <c r="I12" s="362">
        <v>0</v>
      </c>
      <c r="J12" s="362">
        <v>0</v>
      </c>
      <c r="K12" s="365"/>
      <c r="L12" s="364">
        <v>44</v>
      </c>
    </row>
    <row r="13" spans="1:12" ht="23.25" customHeight="1">
      <c r="A13" s="360" t="s">
        <v>62</v>
      </c>
      <c r="B13" s="361"/>
      <c r="C13" s="362">
        <v>16</v>
      </c>
      <c r="D13" s="362">
        <v>25</v>
      </c>
      <c r="E13" s="362">
        <v>20</v>
      </c>
      <c r="F13" s="362">
        <v>1</v>
      </c>
      <c r="G13" s="362">
        <v>2</v>
      </c>
      <c r="H13" s="362">
        <v>0</v>
      </c>
      <c r="I13" s="362">
        <v>0</v>
      </c>
      <c r="J13" s="362">
        <v>0</v>
      </c>
      <c r="K13" s="365"/>
      <c r="L13" s="364">
        <v>64</v>
      </c>
    </row>
    <row r="14" spans="1:12" ht="23.25" customHeight="1">
      <c r="A14" s="360" t="s">
        <v>63</v>
      </c>
      <c r="B14" s="361"/>
      <c r="C14" s="362">
        <v>46</v>
      </c>
      <c r="D14" s="362">
        <v>126</v>
      </c>
      <c r="E14" s="362">
        <v>331</v>
      </c>
      <c r="F14" s="362">
        <v>55</v>
      </c>
      <c r="G14" s="362">
        <v>19</v>
      </c>
      <c r="H14" s="362">
        <v>8</v>
      </c>
      <c r="I14" s="362">
        <v>1</v>
      </c>
      <c r="J14" s="362">
        <v>0</v>
      </c>
      <c r="K14" s="365"/>
      <c r="L14" s="364">
        <v>586</v>
      </c>
    </row>
    <row r="15" spans="1:12" ht="23.25" customHeight="1">
      <c r="A15" s="360" t="s">
        <v>59</v>
      </c>
      <c r="B15" s="361"/>
      <c r="C15" s="362">
        <v>7</v>
      </c>
      <c r="D15" s="362">
        <v>16</v>
      </c>
      <c r="E15" s="362">
        <v>51</v>
      </c>
      <c r="F15" s="362">
        <v>0</v>
      </c>
      <c r="G15" s="362">
        <v>0</v>
      </c>
      <c r="H15" s="362">
        <v>0</v>
      </c>
      <c r="I15" s="362">
        <v>0</v>
      </c>
      <c r="J15" s="362">
        <v>0</v>
      </c>
      <c r="K15" s="365"/>
      <c r="L15" s="364">
        <v>74</v>
      </c>
    </row>
    <row r="16" spans="1:12" ht="23.25" customHeight="1">
      <c r="A16" s="360" t="s">
        <v>60</v>
      </c>
      <c r="B16" s="361"/>
      <c r="C16" s="362">
        <v>2</v>
      </c>
      <c r="D16" s="362">
        <v>89</v>
      </c>
      <c r="E16" s="362">
        <v>28</v>
      </c>
      <c r="F16" s="362">
        <v>0</v>
      </c>
      <c r="G16" s="362">
        <v>0</v>
      </c>
      <c r="H16" s="362">
        <v>0</v>
      </c>
      <c r="I16" s="362">
        <v>0</v>
      </c>
      <c r="J16" s="362">
        <v>0</v>
      </c>
      <c r="K16" s="365"/>
      <c r="L16" s="364">
        <v>119</v>
      </c>
    </row>
    <row r="17" spans="1:12" ht="23.25" customHeight="1">
      <c r="A17" s="360" t="s">
        <v>64</v>
      </c>
      <c r="B17" s="361"/>
      <c r="C17" s="362">
        <v>0</v>
      </c>
      <c r="D17" s="362">
        <v>1</v>
      </c>
      <c r="E17" s="362">
        <v>0</v>
      </c>
      <c r="F17" s="362">
        <v>0</v>
      </c>
      <c r="G17" s="362">
        <v>0</v>
      </c>
      <c r="H17" s="362">
        <v>0</v>
      </c>
      <c r="I17" s="362">
        <v>0</v>
      </c>
      <c r="J17" s="362">
        <v>0</v>
      </c>
      <c r="K17" s="365"/>
      <c r="L17" s="364">
        <v>1</v>
      </c>
    </row>
    <row r="18" spans="1:12" ht="23.25" customHeight="1">
      <c r="A18" s="360" t="s">
        <v>69</v>
      </c>
      <c r="B18" s="361"/>
      <c r="C18" s="362">
        <v>77</v>
      </c>
      <c r="D18" s="362">
        <v>134</v>
      </c>
      <c r="E18" s="362">
        <v>248</v>
      </c>
      <c r="F18" s="362">
        <v>4</v>
      </c>
      <c r="G18" s="362">
        <v>8</v>
      </c>
      <c r="H18" s="362">
        <v>2</v>
      </c>
      <c r="I18" s="362">
        <v>0</v>
      </c>
      <c r="J18" s="362">
        <v>0</v>
      </c>
      <c r="K18" s="365"/>
      <c r="L18" s="364">
        <v>473</v>
      </c>
    </row>
    <row r="19" spans="1:12" ht="23.25" customHeight="1">
      <c r="A19" s="360" t="s">
        <v>65</v>
      </c>
      <c r="B19" s="361"/>
      <c r="C19" s="362">
        <v>10</v>
      </c>
      <c r="D19" s="362">
        <v>11</v>
      </c>
      <c r="E19" s="362">
        <v>14</v>
      </c>
      <c r="F19" s="362">
        <v>2</v>
      </c>
      <c r="G19" s="362">
        <v>0</v>
      </c>
      <c r="H19" s="362">
        <v>0</v>
      </c>
      <c r="I19" s="362">
        <v>0</v>
      </c>
      <c r="J19" s="362">
        <v>0</v>
      </c>
      <c r="K19" s="365"/>
      <c r="L19" s="364">
        <v>37</v>
      </c>
    </row>
    <row r="20" spans="1:12" ht="23.25" customHeight="1">
      <c r="A20" s="360" t="s">
        <v>66</v>
      </c>
      <c r="B20" s="361"/>
      <c r="C20" s="362">
        <v>6</v>
      </c>
      <c r="D20" s="362">
        <v>25</v>
      </c>
      <c r="E20" s="362">
        <v>33</v>
      </c>
      <c r="F20" s="362">
        <v>0</v>
      </c>
      <c r="G20" s="362">
        <v>3</v>
      </c>
      <c r="H20" s="362">
        <v>1</v>
      </c>
      <c r="I20" s="362">
        <v>3</v>
      </c>
      <c r="J20" s="362">
        <v>0</v>
      </c>
      <c r="K20" s="365"/>
      <c r="L20" s="364">
        <v>71</v>
      </c>
    </row>
    <row r="21" spans="1:12" ht="23.25" customHeight="1">
      <c r="A21" s="360" t="s">
        <v>67</v>
      </c>
      <c r="B21" s="361"/>
      <c r="C21" s="362">
        <v>18</v>
      </c>
      <c r="D21" s="362">
        <v>19</v>
      </c>
      <c r="E21" s="362">
        <v>13</v>
      </c>
      <c r="F21" s="362">
        <v>0</v>
      </c>
      <c r="G21" s="362">
        <v>1</v>
      </c>
      <c r="H21" s="362">
        <v>0</v>
      </c>
      <c r="I21" s="362">
        <v>0</v>
      </c>
      <c r="J21" s="362">
        <v>0</v>
      </c>
      <c r="K21" s="365"/>
      <c r="L21" s="364">
        <v>51</v>
      </c>
    </row>
    <row r="22" spans="1:12" ht="23.25" customHeight="1">
      <c r="A22" s="360" t="s">
        <v>68</v>
      </c>
      <c r="B22" s="361"/>
      <c r="C22" s="362">
        <v>29</v>
      </c>
      <c r="D22" s="362">
        <v>68</v>
      </c>
      <c r="E22" s="362">
        <v>161</v>
      </c>
      <c r="F22" s="362">
        <v>0</v>
      </c>
      <c r="G22" s="362">
        <v>0</v>
      </c>
      <c r="H22" s="362">
        <v>0</v>
      </c>
      <c r="I22" s="362">
        <v>0</v>
      </c>
      <c r="J22" s="362">
        <v>0</v>
      </c>
      <c r="K22" s="365"/>
      <c r="L22" s="364">
        <v>258</v>
      </c>
    </row>
    <row r="23" spans="1:12" ht="23.25" customHeight="1">
      <c r="A23" s="360" t="s">
        <v>70</v>
      </c>
      <c r="B23" s="361"/>
      <c r="C23" s="362">
        <v>27</v>
      </c>
      <c r="D23" s="362">
        <v>16</v>
      </c>
      <c r="E23" s="362">
        <v>12</v>
      </c>
      <c r="F23" s="362">
        <v>0</v>
      </c>
      <c r="G23" s="362">
        <v>2</v>
      </c>
      <c r="H23" s="362">
        <v>0</v>
      </c>
      <c r="I23" s="362">
        <v>0</v>
      </c>
      <c r="J23" s="362">
        <v>0</v>
      </c>
      <c r="K23" s="365"/>
      <c r="L23" s="364">
        <v>57</v>
      </c>
    </row>
    <row r="24" spans="1:12" ht="23.25" customHeight="1">
      <c r="A24" s="360" t="s">
        <v>71</v>
      </c>
      <c r="B24" s="361"/>
      <c r="C24" s="362">
        <v>11</v>
      </c>
      <c r="D24" s="362">
        <v>21</v>
      </c>
      <c r="E24" s="362">
        <v>65</v>
      </c>
      <c r="F24" s="362">
        <v>1</v>
      </c>
      <c r="G24" s="362">
        <v>0</v>
      </c>
      <c r="H24" s="362">
        <v>0</v>
      </c>
      <c r="I24" s="362">
        <v>0</v>
      </c>
      <c r="J24" s="362">
        <v>0</v>
      </c>
      <c r="K24" s="365"/>
      <c r="L24" s="364">
        <v>98</v>
      </c>
    </row>
    <row r="25" spans="1:12" ht="23.25" customHeight="1">
      <c r="A25" s="360" t="s">
        <v>72</v>
      </c>
      <c r="B25" s="361"/>
      <c r="C25" s="362">
        <v>5</v>
      </c>
      <c r="D25" s="362">
        <v>12</v>
      </c>
      <c r="E25" s="362">
        <v>20</v>
      </c>
      <c r="F25" s="362">
        <v>3</v>
      </c>
      <c r="G25" s="362">
        <v>0</v>
      </c>
      <c r="H25" s="362">
        <v>0</v>
      </c>
      <c r="I25" s="362">
        <v>0</v>
      </c>
      <c r="J25" s="362">
        <v>0</v>
      </c>
      <c r="K25" s="365"/>
      <c r="L25" s="364">
        <v>40</v>
      </c>
    </row>
    <row r="26" spans="1:12" ht="23.25" customHeight="1">
      <c r="A26" s="360" t="s">
        <v>73</v>
      </c>
      <c r="B26" s="361"/>
      <c r="C26" s="362">
        <v>43</v>
      </c>
      <c r="D26" s="362">
        <v>58</v>
      </c>
      <c r="E26" s="362">
        <v>127</v>
      </c>
      <c r="F26" s="362">
        <v>1</v>
      </c>
      <c r="G26" s="362">
        <v>1</v>
      </c>
      <c r="H26" s="362">
        <v>0</v>
      </c>
      <c r="I26" s="362">
        <v>0</v>
      </c>
      <c r="J26" s="362">
        <v>0</v>
      </c>
      <c r="K26" s="365"/>
      <c r="L26" s="364">
        <v>230</v>
      </c>
    </row>
    <row r="27" spans="1:12" ht="23.25" customHeight="1">
      <c r="A27" s="360" t="s">
        <v>74</v>
      </c>
      <c r="B27" s="361"/>
      <c r="C27" s="362">
        <v>14</v>
      </c>
      <c r="D27" s="362">
        <v>7</v>
      </c>
      <c r="E27" s="362">
        <v>13</v>
      </c>
      <c r="F27" s="362">
        <v>1</v>
      </c>
      <c r="G27" s="362">
        <v>1</v>
      </c>
      <c r="H27" s="362">
        <v>0</v>
      </c>
      <c r="I27" s="362">
        <v>0</v>
      </c>
      <c r="J27" s="362">
        <v>0</v>
      </c>
      <c r="K27" s="365"/>
      <c r="L27" s="364">
        <v>36</v>
      </c>
    </row>
    <row r="28" spans="1:12" ht="23.25" customHeight="1">
      <c r="A28" s="360" t="s">
        <v>75</v>
      </c>
      <c r="B28" s="361"/>
      <c r="C28" s="362">
        <v>11</v>
      </c>
      <c r="D28" s="362">
        <v>40</v>
      </c>
      <c r="E28" s="362">
        <v>50</v>
      </c>
      <c r="F28" s="362">
        <v>3</v>
      </c>
      <c r="G28" s="362">
        <v>3</v>
      </c>
      <c r="H28" s="362">
        <v>0</v>
      </c>
      <c r="I28" s="362">
        <v>0</v>
      </c>
      <c r="J28" s="362">
        <v>0</v>
      </c>
      <c r="K28" s="365"/>
      <c r="L28" s="364">
        <v>107</v>
      </c>
    </row>
    <row r="29" spans="1:12" ht="23.25" customHeight="1">
      <c r="A29" s="360" t="s">
        <v>76</v>
      </c>
      <c r="B29" s="361"/>
      <c r="C29" s="362">
        <v>3</v>
      </c>
      <c r="D29" s="362">
        <v>33</v>
      </c>
      <c r="E29" s="362">
        <v>6</v>
      </c>
      <c r="F29" s="362">
        <v>1</v>
      </c>
      <c r="G29" s="362">
        <v>0</v>
      </c>
      <c r="H29" s="362">
        <v>0</v>
      </c>
      <c r="I29" s="362">
        <v>0</v>
      </c>
      <c r="J29" s="362">
        <v>0</v>
      </c>
      <c r="K29" s="365"/>
      <c r="L29" s="364">
        <v>43</v>
      </c>
    </row>
    <row r="30" spans="1:12" ht="23.25" customHeight="1">
      <c r="A30" s="360" t="s">
        <v>77</v>
      </c>
      <c r="B30" s="361"/>
      <c r="C30" s="362">
        <v>9</v>
      </c>
      <c r="D30" s="362">
        <v>14</v>
      </c>
      <c r="E30" s="362">
        <v>10</v>
      </c>
      <c r="F30" s="362">
        <v>3</v>
      </c>
      <c r="G30" s="362">
        <v>0</v>
      </c>
      <c r="H30" s="362">
        <v>1</v>
      </c>
      <c r="I30" s="362">
        <v>0</v>
      </c>
      <c r="J30" s="362">
        <v>0</v>
      </c>
      <c r="K30" s="366"/>
      <c r="L30" s="364">
        <v>37</v>
      </c>
    </row>
    <row r="31" spans="1:12" ht="23.25" customHeight="1">
      <c r="A31" s="360" t="s">
        <v>78</v>
      </c>
      <c r="B31" s="361"/>
      <c r="C31" s="362">
        <v>0</v>
      </c>
      <c r="D31" s="362">
        <v>4</v>
      </c>
      <c r="E31" s="362">
        <v>5</v>
      </c>
      <c r="F31" s="362">
        <v>0</v>
      </c>
      <c r="G31" s="362">
        <v>0</v>
      </c>
      <c r="H31" s="362">
        <v>0</v>
      </c>
      <c r="I31" s="362">
        <v>0</v>
      </c>
      <c r="J31" s="362">
        <v>0</v>
      </c>
      <c r="K31" s="365"/>
      <c r="L31" s="364">
        <v>9</v>
      </c>
    </row>
    <row r="32" spans="1:12" ht="23.25" customHeight="1">
      <c r="A32" s="360" t="s">
        <v>79</v>
      </c>
      <c r="B32" s="361"/>
      <c r="C32" s="362">
        <v>8</v>
      </c>
      <c r="D32" s="362">
        <v>12</v>
      </c>
      <c r="E32" s="362">
        <v>2</v>
      </c>
      <c r="F32" s="362">
        <v>0</v>
      </c>
      <c r="G32" s="362">
        <v>0</v>
      </c>
      <c r="H32" s="362">
        <v>0</v>
      </c>
      <c r="I32" s="362">
        <v>0</v>
      </c>
      <c r="J32" s="362">
        <v>0</v>
      </c>
      <c r="K32" s="365"/>
      <c r="L32" s="364">
        <v>22</v>
      </c>
    </row>
    <row r="33" spans="1:12" ht="23.25" customHeight="1">
      <c r="A33" s="360" t="s">
        <v>80</v>
      </c>
      <c r="B33" s="361"/>
      <c r="C33" s="362">
        <v>8</v>
      </c>
      <c r="D33" s="362">
        <v>22</v>
      </c>
      <c r="E33" s="362">
        <v>4</v>
      </c>
      <c r="F33" s="362">
        <v>1</v>
      </c>
      <c r="G33" s="362">
        <v>0</v>
      </c>
      <c r="H33" s="362">
        <v>0</v>
      </c>
      <c r="I33" s="362">
        <v>0</v>
      </c>
      <c r="J33" s="362">
        <v>0</v>
      </c>
      <c r="K33" s="365"/>
      <c r="L33" s="364">
        <v>35</v>
      </c>
    </row>
    <row r="34" spans="1:12" ht="23.25" customHeight="1">
      <c r="A34" s="360" t="s">
        <v>81</v>
      </c>
      <c r="B34" s="361"/>
      <c r="C34" s="362">
        <v>6</v>
      </c>
      <c r="D34" s="362">
        <v>8</v>
      </c>
      <c r="E34" s="362">
        <v>3</v>
      </c>
      <c r="F34" s="362">
        <v>0</v>
      </c>
      <c r="G34" s="362">
        <v>0</v>
      </c>
      <c r="H34" s="362">
        <v>0</v>
      </c>
      <c r="I34" s="362">
        <v>0</v>
      </c>
      <c r="J34" s="362">
        <v>0</v>
      </c>
      <c r="K34" s="365"/>
      <c r="L34" s="364">
        <v>17</v>
      </c>
    </row>
    <row r="35" spans="1:12" ht="23.25" customHeight="1">
      <c r="A35" s="360" t="s">
        <v>82</v>
      </c>
      <c r="B35" s="361"/>
      <c r="C35" s="362">
        <v>5</v>
      </c>
      <c r="D35" s="362">
        <v>18</v>
      </c>
      <c r="E35" s="362">
        <v>9</v>
      </c>
      <c r="F35" s="362">
        <v>1</v>
      </c>
      <c r="G35" s="362">
        <v>0</v>
      </c>
      <c r="H35" s="362">
        <v>0</v>
      </c>
      <c r="I35" s="362">
        <v>0</v>
      </c>
      <c r="J35" s="362">
        <v>0</v>
      </c>
      <c r="K35" s="365"/>
      <c r="L35" s="364">
        <v>33</v>
      </c>
    </row>
    <row r="36" spans="1:12" ht="23.25" customHeight="1">
      <c r="A36" s="360" t="s">
        <v>83</v>
      </c>
      <c r="B36" s="361"/>
      <c r="C36" s="362">
        <v>0</v>
      </c>
      <c r="D36" s="362">
        <v>1</v>
      </c>
      <c r="E36" s="362">
        <v>13</v>
      </c>
      <c r="F36" s="362">
        <v>2</v>
      </c>
      <c r="G36" s="362">
        <v>0</v>
      </c>
      <c r="H36" s="362">
        <v>0</v>
      </c>
      <c r="I36" s="362">
        <v>0</v>
      </c>
      <c r="J36" s="362">
        <v>0</v>
      </c>
      <c r="K36" s="365"/>
      <c r="L36" s="364">
        <v>16</v>
      </c>
    </row>
    <row r="37" spans="1:12" ht="23.25" customHeight="1">
      <c r="A37" s="360" t="s">
        <v>84</v>
      </c>
      <c r="B37" s="361"/>
      <c r="C37" s="362">
        <v>38</v>
      </c>
      <c r="D37" s="362">
        <v>60</v>
      </c>
      <c r="E37" s="362">
        <v>5</v>
      </c>
      <c r="F37" s="362">
        <v>1</v>
      </c>
      <c r="G37" s="362">
        <v>0</v>
      </c>
      <c r="H37" s="362">
        <v>0</v>
      </c>
      <c r="I37" s="362">
        <v>0</v>
      </c>
      <c r="J37" s="362">
        <v>0</v>
      </c>
      <c r="K37" s="365"/>
      <c r="L37" s="364">
        <v>104</v>
      </c>
    </row>
    <row r="38" spans="1:12" ht="23.25" customHeight="1">
      <c r="A38" s="360" t="s">
        <v>85</v>
      </c>
      <c r="B38" s="361"/>
      <c r="C38" s="362">
        <v>6</v>
      </c>
      <c r="D38" s="362">
        <v>11</v>
      </c>
      <c r="E38" s="362">
        <v>19</v>
      </c>
      <c r="F38" s="362">
        <v>3</v>
      </c>
      <c r="G38" s="362">
        <v>0</v>
      </c>
      <c r="H38" s="362">
        <v>0</v>
      </c>
      <c r="I38" s="362">
        <v>0</v>
      </c>
      <c r="J38" s="362">
        <v>1</v>
      </c>
      <c r="K38" s="365"/>
      <c r="L38" s="364">
        <v>40</v>
      </c>
    </row>
    <row r="39" spans="1:12" ht="23.25" customHeight="1">
      <c r="A39" s="360" t="s">
        <v>86</v>
      </c>
      <c r="B39" s="361"/>
      <c r="C39" s="362">
        <v>27</v>
      </c>
      <c r="D39" s="362">
        <v>4</v>
      </c>
      <c r="E39" s="362">
        <v>0</v>
      </c>
      <c r="F39" s="362">
        <v>0</v>
      </c>
      <c r="G39" s="362">
        <v>1</v>
      </c>
      <c r="H39" s="362">
        <v>0</v>
      </c>
      <c r="I39" s="362">
        <v>0</v>
      </c>
      <c r="J39" s="362">
        <v>0</v>
      </c>
      <c r="K39" s="365"/>
      <c r="L39" s="364">
        <v>32</v>
      </c>
    </row>
    <row r="40" spans="1:12" ht="8.1" customHeight="1">
      <c r="A40" s="361"/>
      <c r="B40" s="361"/>
      <c r="C40" s="367"/>
      <c r="D40" s="368"/>
      <c r="E40" s="362"/>
      <c r="F40" s="362"/>
      <c r="G40" s="362"/>
      <c r="H40" s="362"/>
      <c r="I40" s="362"/>
      <c r="J40" s="362"/>
      <c r="K40" s="369"/>
      <c r="L40" s="370"/>
    </row>
    <row r="41" spans="1:12" ht="27" customHeight="1">
      <c r="A41" s="371" t="s">
        <v>193</v>
      </c>
      <c r="B41" s="359"/>
      <c r="C41" s="372">
        <v>495</v>
      </c>
      <c r="D41" s="372">
        <v>974</v>
      </c>
      <c r="E41" s="372">
        <v>1333</v>
      </c>
      <c r="F41" s="372">
        <v>90</v>
      </c>
      <c r="G41" s="372">
        <v>42</v>
      </c>
      <c r="H41" s="372">
        <v>14</v>
      </c>
      <c r="I41" s="372">
        <v>4</v>
      </c>
      <c r="J41" s="372">
        <v>1</v>
      </c>
      <c r="K41" s="365"/>
      <c r="L41" s="372">
        <v>2953</v>
      </c>
    </row>
    <row r="42" spans="1:12" ht="8.1" customHeight="1">
      <c r="A42" s="361"/>
      <c r="B42" s="361"/>
      <c r="C42" s="365"/>
      <c r="D42" s="365"/>
      <c r="E42" s="365"/>
      <c r="F42" s="365"/>
      <c r="G42" s="369"/>
      <c r="H42" s="369"/>
      <c r="I42" s="369"/>
      <c r="J42" s="369"/>
      <c r="K42" s="369"/>
      <c r="L42" s="370"/>
    </row>
    <row r="43" spans="1:12" ht="23.25" customHeight="1">
      <c r="A43" s="360" t="s">
        <v>366</v>
      </c>
      <c r="B43" s="303"/>
      <c r="C43" s="362">
        <v>0</v>
      </c>
      <c r="D43" s="362">
        <v>2</v>
      </c>
      <c r="E43" s="362">
        <v>0</v>
      </c>
      <c r="F43" s="362">
        <v>0</v>
      </c>
      <c r="G43" s="362">
        <v>0</v>
      </c>
      <c r="H43" s="362">
        <v>0</v>
      </c>
      <c r="I43" s="362">
        <v>0</v>
      </c>
      <c r="J43" s="362">
        <v>0</v>
      </c>
      <c r="K43" s="373"/>
      <c r="L43" s="364">
        <v>2</v>
      </c>
    </row>
    <row r="44" spans="1:12" ht="23.25" customHeight="1">
      <c r="A44" s="360" t="s">
        <v>183</v>
      </c>
      <c r="B44" s="303"/>
      <c r="C44" s="362">
        <v>0</v>
      </c>
      <c r="D44" s="362">
        <v>2</v>
      </c>
      <c r="E44" s="362">
        <v>0</v>
      </c>
      <c r="F44" s="362">
        <v>0</v>
      </c>
      <c r="G44" s="362">
        <v>0</v>
      </c>
      <c r="H44" s="362">
        <v>0</v>
      </c>
      <c r="I44" s="362">
        <v>0</v>
      </c>
      <c r="J44" s="362">
        <v>0</v>
      </c>
      <c r="K44" s="373"/>
      <c r="L44" s="364">
        <v>2</v>
      </c>
    </row>
    <row r="45" spans="1:12" ht="23.25" customHeight="1">
      <c r="A45" s="360" t="s">
        <v>184</v>
      </c>
      <c r="B45" s="303"/>
      <c r="C45" s="362">
        <v>0</v>
      </c>
      <c r="D45" s="362">
        <v>15</v>
      </c>
      <c r="E45" s="362">
        <v>8</v>
      </c>
      <c r="F45" s="362">
        <v>2</v>
      </c>
      <c r="G45" s="362">
        <v>0</v>
      </c>
      <c r="H45" s="362">
        <v>0</v>
      </c>
      <c r="I45" s="362">
        <v>0</v>
      </c>
      <c r="J45" s="362">
        <v>0</v>
      </c>
      <c r="K45" s="373"/>
      <c r="L45" s="364">
        <v>25</v>
      </c>
    </row>
    <row r="46" spans="1:12" ht="23.25" customHeight="1">
      <c r="A46" s="360" t="s">
        <v>185</v>
      </c>
      <c r="B46" s="303"/>
      <c r="C46" s="362">
        <v>0</v>
      </c>
      <c r="D46" s="362">
        <v>2</v>
      </c>
      <c r="E46" s="362">
        <v>1</v>
      </c>
      <c r="F46" s="362">
        <v>0</v>
      </c>
      <c r="G46" s="362">
        <v>0</v>
      </c>
      <c r="H46" s="362">
        <v>0</v>
      </c>
      <c r="I46" s="362">
        <v>0</v>
      </c>
      <c r="J46" s="362">
        <v>0</v>
      </c>
      <c r="K46" s="373"/>
      <c r="L46" s="364">
        <v>3</v>
      </c>
    </row>
    <row r="47" spans="1:12" ht="23.25" customHeight="1">
      <c r="A47" s="360" t="s">
        <v>186</v>
      </c>
      <c r="B47" s="303"/>
      <c r="C47" s="362">
        <v>0</v>
      </c>
      <c r="D47" s="362">
        <v>1</v>
      </c>
      <c r="E47" s="362">
        <v>0</v>
      </c>
      <c r="F47" s="362">
        <v>0</v>
      </c>
      <c r="G47" s="362">
        <v>0</v>
      </c>
      <c r="H47" s="362">
        <v>0</v>
      </c>
      <c r="I47" s="362">
        <v>0</v>
      </c>
      <c r="J47" s="362">
        <v>0</v>
      </c>
      <c r="K47" s="373"/>
      <c r="L47" s="364">
        <v>1</v>
      </c>
    </row>
    <row r="48" spans="1:12" ht="23.25" customHeight="1">
      <c r="A48" s="360" t="s">
        <v>187</v>
      </c>
      <c r="B48" s="303"/>
      <c r="C48" s="362">
        <v>0</v>
      </c>
      <c r="D48" s="362">
        <v>5</v>
      </c>
      <c r="E48" s="362">
        <v>10</v>
      </c>
      <c r="F48" s="362">
        <v>1</v>
      </c>
      <c r="G48" s="362">
        <v>0</v>
      </c>
      <c r="H48" s="362">
        <v>0</v>
      </c>
      <c r="I48" s="362">
        <v>0</v>
      </c>
      <c r="J48" s="362">
        <v>0</v>
      </c>
      <c r="K48" s="373"/>
      <c r="L48" s="364">
        <v>16</v>
      </c>
    </row>
    <row r="49" spans="1:12" ht="23.25" customHeight="1">
      <c r="A49" s="360" t="s">
        <v>188</v>
      </c>
      <c r="B49" s="303"/>
      <c r="C49" s="362">
        <v>0</v>
      </c>
      <c r="D49" s="362">
        <v>5</v>
      </c>
      <c r="E49" s="362">
        <v>1</v>
      </c>
      <c r="F49" s="362">
        <v>0</v>
      </c>
      <c r="G49" s="362">
        <v>0</v>
      </c>
      <c r="H49" s="362">
        <v>1</v>
      </c>
      <c r="I49" s="362">
        <v>0</v>
      </c>
      <c r="J49" s="362">
        <v>0</v>
      </c>
      <c r="K49" s="373"/>
      <c r="L49" s="364">
        <v>7</v>
      </c>
    </row>
    <row r="50" spans="1:12" ht="23.25" customHeight="1">
      <c r="A50" s="360" t="s">
        <v>189</v>
      </c>
      <c r="B50" s="303"/>
      <c r="C50" s="362">
        <v>0</v>
      </c>
      <c r="D50" s="362">
        <v>5</v>
      </c>
      <c r="E50" s="362">
        <v>13</v>
      </c>
      <c r="F50" s="362">
        <v>0</v>
      </c>
      <c r="G50" s="362">
        <v>1</v>
      </c>
      <c r="H50" s="362">
        <v>0</v>
      </c>
      <c r="I50" s="362">
        <v>0</v>
      </c>
      <c r="J50" s="362">
        <v>0</v>
      </c>
      <c r="K50" s="373"/>
      <c r="L50" s="364">
        <v>19</v>
      </c>
    </row>
    <row r="51" spans="1:12" ht="23.25" customHeight="1">
      <c r="A51" s="360" t="s">
        <v>190</v>
      </c>
      <c r="B51" s="303"/>
      <c r="C51" s="362">
        <v>0</v>
      </c>
      <c r="D51" s="362">
        <v>10</v>
      </c>
      <c r="E51" s="362">
        <v>3</v>
      </c>
      <c r="F51" s="362">
        <v>0</v>
      </c>
      <c r="G51" s="362">
        <v>0</v>
      </c>
      <c r="H51" s="362">
        <v>0</v>
      </c>
      <c r="I51" s="362">
        <v>0</v>
      </c>
      <c r="J51" s="362">
        <v>0</v>
      </c>
      <c r="K51" s="373"/>
      <c r="L51" s="364">
        <v>13</v>
      </c>
    </row>
    <row r="52" spans="1:12" ht="23.25" customHeight="1">
      <c r="A52" s="360" t="s">
        <v>182</v>
      </c>
      <c r="B52" s="303"/>
      <c r="C52" s="362">
        <v>0</v>
      </c>
      <c r="D52" s="362">
        <v>6</v>
      </c>
      <c r="E52" s="362">
        <v>2</v>
      </c>
      <c r="F52" s="362">
        <v>0</v>
      </c>
      <c r="G52" s="362">
        <v>0</v>
      </c>
      <c r="H52" s="362">
        <v>0</v>
      </c>
      <c r="I52" s="362">
        <v>0</v>
      </c>
      <c r="J52" s="362">
        <v>0</v>
      </c>
      <c r="K52" s="373"/>
      <c r="L52" s="364">
        <v>8</v>
      </c>
    </row>
    <row r="53" spans="1:12" ht="23.25" customHeight="1">
      <c r="A53" s="360" t="s">
        <v>180</v>
      </c>
      <c r="B53" s="303"/>
      <c r="C53" s="362">
        <v>71</v>
      </c>
      <c r="D53" s="362">
        <v>0</v>
      </c>
      <c r="E53" s="362">
        <v>151</v>
      </c>
      <c r="F53" s="362">
        <v>1</v>
      </c>
      <c r="G53" s="362">
        <v>0</v>
      </c>
      <c r="H53" s="362">
        <v>0</v>
      </c>
      <c r="I53" s="362">
        <v>0</v>
      </c>
      <c r="J53" s="362">
        <v>0</v>
      </c>
      <c r="K53" s="373"/>
      <c r="L53" s="364">
        <v>223</v>
      </c>
    </row>
    <row r="54" spans="1:12" ht="23.25" customHeight="1">
      <c r="A54" s="360" t="s">
        <v>179</v>
      </c>
      <c r="B54" s="303"/>
      <c r="C54" s="362">
        <v>0</v>
      </c>
      <c r="D54" s="362">
        <v>3</v>
      </c>
      <c r="E54" s="362">
        <v>4</v>
      </c>
      <c r="F54" s="362">
        <v>0</v>
      </c>
      <c r="G54" s="362">
        <v>1</v>
      </c>
      <c r="H54" s="362">
        <v>0</v>
      </c>
      <c r="I54" s="362">
        <v>0</v>
      </c>
      <c r="J54" s="362">
        <v>0</v>
      </c>
      <c r="K54" s="373"/>
      <c r="L54" s="364">
        <v>8</v>
      </c>
    </row>
    <row r="55" spans="1:12" ht="23.25" customHeight="1">
      <c r="A55" s="360" t="s">
        <v>181</v>
      </c>
      <c r="B55" s="303"/>
      <c r="C55" s="362">
        <v>0</v>
      </c>
      <c r="D55" s="362">
        <v>15</v>
      </c>
      <c r="E55" s="362">
        <v>6</v>
      </c>
      <c r="F55" s="362">
        <v>1</v>
      </c>
      <c r="G55" s="362">
        <v>0</v>
      </c>
      <c r="H55" s="362">
        <v>0</v>
      </c>
      <c r="I55" s="362">
        <v>0</v>
      </c>
      <c r="J55" s="362">
        <v>0</v>
      </c>
      <c r="K55" s="373"/>
      <c r="L55" s="364">
        <v>22</v>
      </c>
    </row>
    <row r="56" spans="1:12" ht="23.25" customHeight="1">
      <c r="A56" s="360" t="s">
        <v>191</v>
      </c>
      <c r="B56" s="303"/>
      <c r="C56" s="362">
        <v>0</v>
      </c>
      <c r="D56" s="362">
        <v>2</v>
      </c>
      <c r="E56" s="362">
        <v>5</v>
      </c>
      <c r="F56" s="362">
        <v>0</v>
      </c>
      <c r="G56" s="362">
        <v>1</v>
      </c>
      <c r="H56" s="362">
        <v>0</v>
      </c>
      <c r="I56" s="362">
        <v>0</v>
      </c>
      <c r="J56" s="362">
        <v>0</v>
      </c>
      <c r="K56" s="373"/>
      <c r="L56" s="364">
        <v>8</v>
      </c>
    </row>
    <row r="57" spans="1:12" ht="8.1" customHeight="1">
      <c r="A57" s="361"/>
      <c r="B57" s="361"/>
      <c r="C57" s="365"/>
      <c r="D57" s="365"/>
      <c r="E57" s="365"/>
      <c r="F57" s="365"/>
      <c r="G57" s="369"/>
      <c r="H57" s="369"/>
      <c r="I57" s="369"/>
      <c r="J57" s="369"/>
      <c r="K57" s="369"/>
      <c r="L57" s="370"/>
    </row>
    <row r="58" spans="1:12" ht="23.25" customHeight="1">
      <c r="A58" s="371" t="s">
        <v>193</v>
      </c>
      <c r="B58" s="359"/>
      <c r="C58" s="372">
        <v>71</v>
      </c>
      <c r="D58" s="372">
        <v>73</v>
      </c>
      <c r="E58" s="372">
        <v>204</v>
      </c>
      <c r="F58" s="372">
        <v>5</v>
      </c>
      <c r="G58" s="372">
        <v>3</v>
      </c>
      <c r="H58" s="372">
        <v>1</v>
      </c>
      <c r="I58" s="372">
        <v>0</v>
      </c>
      <c r="J58" s="372">
        <v>0</v>
      </c>
      <c r="K58" s="365"/>
      <c r="L58" s="372">
        <v>357</v>
      </c>
    </row>
    <row r="59" spans="1:12" ht="8.1" customHeight="1">
      <c r="A59" s="374"/>
      <c r="B59" s="361"/>
      <c r="C59" s="365"/>
      <c r="D59" s="365"/>
      <c r="E59" s="365"/>
      <c r="F59" s="365"/>
      <c r="G59" s="369"/>
      <c r="H59" s="369"/>
      <c r="I59" s="369"/>
      <c r="J59" s="369"/>
      <c r="K59" s="369"/>
      <c r="L59" s="370"/>
    </row>
    <row r="60" spans="1:12" ht="31.5" customHeight="1">
      <c r="A60" s="371" t="s">
        <v>90</v>
      </c>
      <c r="B60" s="359"/>
      <c r="C60" s="372">
        <v>566</v>
      </c>
      <c r="D60" s="372">
        <v>1047</v>
      </c>
      <c r="E60" s="372">
        <v>1537</v>
      </c>
      <c r="F60" s="372">
        <v>95</v>
      </c>
      <c r="G60" s="372">
        <v>45</v>
      </c>
      <c r="H60" s="372">
        <v>15</v>
      </c>
      <c r="I60" s="372">
        <v>4</v>
      </c>
      <c r="J60" s="372">
        <v>1</v>
      </c>
      <c r="K60" s="365"/>
      <c r="L60" s="372">
        <v>3310</v>
      </c>
    </row>
    <row r="61" spans="1:12">
      <c r="A61" s="361"/>
    </row>
    <row r="62" spans="1:12" s="375" customFormat="1" ht="18" customHeight="1">
      <c r="A62" s="375" t="s">
        <v>600</v>
      </c>
      <c r="F62" s="375" t="s">
        <v>601</v>
      </c>
    </row>
    <row r="63" spans="1:12" s="375" customFormat="1" ht="18" customHeight="1">
      <c r="A63" s="375" t="s">
        <v>602</v>
      </c>
      <c r="F63" s="375" t="s">
        <v>603</v>
      </c>
    </row>
    <row r="64" spans="1:12" s="375" customFormat="1" ht="18" customHeight="1">
      <c r="A64" s="376" t="s">
        <v>604</v>
      </c>
      <c r="F64" s="375" t="s">
        <v>605</v>
      </c>
    </row>
    <row r="65" spans="1:6" s="375" customFormat="1" ht="18" customHeight="1">
      <c r="A65" s="375" t="s">
        <v>606</v>
      </c>
      <c r="F65" s="375" t="s">
        <v>607</v>
      </c>
    </row>
    <row r="66" spans="1:6" s="375" customFormat="1" ht="15.75" customHeight="1"/>
    <row r="67" spans="1:6" s="375" customFormat="1" ht="15.75" customHeight="1"/>
    <row r="68" spans="1:6" s="375" customFormat="1" ht="18" customHeight="1">
      <c r="A68" s="376" t="s">
        <v>276</v>
      </c>
    </row>
    <row r="69" spans="1:6" s="375" customFormat="1" ht="18" customHeight="1">
      <c r="A69" s="376" t="s">
        <v>608</v>
      </c>
    </row>
    <row r="70" spans="1:6" s="375" customFormat="1" ht="18" customHeight="1">
      <c r="A70" s="376" t="s">
        <v>609</v>
      </c>
    </row>
    <row r="71" spans="1:6" s="375" customFormat="1" ht="18" customHeight="1">
      <c r="A71" s="376" t="s">
        <v>627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0.97" bottom="0.35433070866141736" header="0.25" footer="0.31496062992125984"/>
  <pageSetup scale="32" fitToWidth="0" fitToHeight="0" orientation="landscape" useFirstPageNumber="1" r:id="rId1"/>
  <headerFooter scaleWithDoc="0">
    <oddHeader>&amp;L&amp;G&amp;R&amp;G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BFC03-F8DE-4C9A-A521-AE5EB81436FA}">
  <sheetPr>
    <tabColor theme="0" tint="-0.14999847407452621"/>
    <pageSetUpPr fitToPage="1"/>
  </sheetPr>
  <dimension ref="A2:IO56"/>
  <sheetViews>
    <sheetView view="pageBreakPreview" zoomScale="55" zoomScaleNormal="55" zoomScaleSheetLayoutView="55" workbookViewId="0">
      <selection activeCell="M32" sqref="M32"/>
    </sheetView>
  </sheetViews>
  <sheetFormatPr baseColWidth="10" defaultColWidth="11.42578125" defaultRowHeight="12.75"/>
  <cols>
    <col min="1" max="1" width="45.28515625" style="312" customWidth="1"/>
    <col min="2" max="5" width="16.140625" style="312" customWidth="1"/>
    <col min="6" max="6" width="17.7109375" style="314" customWidth="1"/>
    <col min="7" max="7" width="14.7109375" style="314" customWidth="1"/>
    <col min="8" max="8" width="1.28515625" style="314" customWidth="1"/>
    <col min="9" max="11" width="16.140625" style="312" customWidth="1"/>
    <col min="12" max="12" width="16.140625" style="313" customWidth="1"/>
    <col min="13" max="13" width="17.7109375" style="313" customWidth="1"/>
    <col min="14" max="14" width="14.7109375" style="314" customWidth="1"/>
    <col min="15" max="15" width="1.28515625" style="312" customWidth="1"/>
    <col min="16" max="16" width="25.7109375" style="312" customWidth="1"/>
    <col min="17" max="17" width="12.85546875" style="315" hidden="1" customWidth="1"/>
    <col min="18" max="16384" width="11.42578125" style="315"/>
  </cols>
  <sheetData>
    <row r="2" spans="1:244" ht="28.5" customHeight="1">
      <c r="A2" s="577" t="s">
        <v>610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</row>
    <row r="3" spans="1:244" ht="42" customHeight="1">
      <c r="A3" s="578" t="str">
        <f>UPPER(P5&amp;" "&amp; P4)</f>
        <v>SEPTIEMBRE 2023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244" ht="20.25" hidden="1">
      <c r="F4" s="312"/>
      <c r="G4" s="312"/>
      <c r="H4" s="312"/>
      <c r="N4" s="377" t="s">
        <v>611</v>
      </c>
      <c r="O4" s="378"/>
      <c r="P4" s="377">
        <v>2023</v>
      </c>
    </row>
    <row r="5" spans="1:244" ht="20.25" hidden="1">
      <c r="A5" s="317"/>
      <c r="B5" s="317"/>
      <c r="C5" s="317"/>
      <c r="D5" s="317"/>
      <c r="E5" s="317"/>
      <c r="F5" s="317"/>
      <c r="G5" s="317"/>
      <c r="H5" s="317"/>
      <c r="I5" s="317"/>
      <c r="J5" s="317"/>
      <c r="K5" s="317"/>
      <c r="L5" s="318"/>
      <c r="M5" s="318"/>
      <c r="N5" s="379" t="s">
        <v>612</v>
      </c>
      <c r="O5" s="380"/>
      <c r="P5" s="381" t="s">
        <v>613</v>
      </c>
      <c r="Q5" s="355">
        <f>IF(CMes="Enero",1,IF(CMes="Febrero",2,IF(CMes="Marzo",3,IF(CMes="Abril",4,IF(CMes="Mayo",5,IF(CMes="Junio",6,IF(CMes="Julio",7,IF(CMes="Agosto",8,IF(CMes="Septiembre",9,IF(CMes="Octubre",10,IF(CMes="Noviembre",11,IF(CMes="Diciembre",12))))))))))))</f>
        <v>9</v>
      </c>
      <c r="R5" s="382" cm="1">
        <f t="array" ref="R5">_xlfn.IFS(CMes="Enero",1,CMes="Febrero",2,CMes="Marzo",3,CMes="Abril",4,CMes="Mayo",5, CMes="Junio",6,CMes="Julio",7,CMes="Agosto",8,CMes="Septiembre",9,CMes="Octubre",10,CMes="Noviembre",11,CMes="Diciembre",12)</f>
        <v>9</v>
      </c>
      <c r="S5" s="383">
        <f>$R$5+1</f>
        <v>10</v>
      </c>
      <c r="T5" s="382" t="str" cm="1">
        <f t="array" ref="T5">_xlfn.IFS(S5=1,"Enero",S5=2,"Febrero",S5=3,"Marzo",S5=4,"Abril",S5=5,"Mayo",S5=6,"Junio",S5=7,"Julio",S5=8,"Agosto",S5=9,"Septiembre",S5=10,"Octubre",S5=11,"Noviembre",S5=12,"Diciembre",S5=13,"Enero")</f>
        <v>Octubre</v>
      </c>
      <c r="U5" s="319"/>
      <c r="V5" s="319"/>
    </row>
    <row r="6" spans="1:244" ht="50.1" customHeight="1">
      <c r="A6" s="317"/>
      <c r="B6" s="317"/>
      <c r="C6" s="317"/>
      <c r="D6" s="317"/>
      <c r="E6" s="317"/>
      <c r="F6" s="317"/>
      <c r="G6" s="317"/>
      <c r="H6" s="317"/>
      <c r="I6" s="317"/>
      <c r="J6" s="317"/>
      <c r="K6" s="317"/>
      <c r="L6" s="318"/>
      <c r="M6" s="318"/>
      <c r="N6" s="317"/>
      <c r="O6" s="317"/>
      <c r="P6" s="317"/>
      <c r="Q6" s="319"/>
      <c r="R6" s="319"/>
      <c r="S6" s="319"/>
      <c r="T6" s="319"/>
      <c r="U6" s="319"/>
      <c r="V6" s="319"/>
    </row>
    <row r="7" spans="1:244" s="385" customFormat="1" ht="21.75" customHeight="1">
      <c r="A7" s="576" t="s">
        <v>591</v>
      </c>
      <c r="B7" s="576" t="s">
        <v>269</v>
      </c>
      <c r="C7" s="576"/>
      <c r="D7" s="576"/>
      <c r="E7" s="576"/>
      <c r="F7" s="576"/>
      <c r="G7" s="576"/>
      <c r="H7" s="348"/>
      <c r="I7" s="576" t="s">
        <v>270</v>
      </c>
      <c r="J7" s="576"/>
      <c r="K7" s="576"/>
      <c r="L7" s="576"/>
      <c r="M7" s="576"/>
      <c r="N7" s="576"/>
      <c r="O7" s="349"/>
      <c r="P7" s="576" t="s">
        <v>90</v>
      </c>
      <c r="Q7" s="384"/>
      <c r="R7" s="384"/>
      <c r="S7" s="384"/>
      <c r="T7" s="384"/>
      <c r="U7" s="384"/>
      <c r="V7" s="384"/>
      <c r="W7" s="384"/>
      <c r="X7" s="384"/>
      <c r="Y7" s="384"/>
      <c r="Z7" s="384"/>
      <c r="AA7" s="384"/>
      <c r="AB7" s="384"/>
      <c r="AC7" s="384"/>
      <c r="AD7" s="384"/>
      <c r="AE7" s="384"/>
      <c r="AF7" s="384"/>
      <c r="AG7" s="384"/>
      <c r="AH7" s="384"/>
      <c r="AI7" s="384"/>
      <c r="AJ7" s="384"/>
      <c r="AK7" s="384"/>
      <c r="AL7" s="384"/>
      <c r="AM7" s="384"/>
      <c r="AN7" s="384"/>
      <c r="AO7" s="384"/>
      <c r="AP7" s="384"/>
      <c r="AQ7" s="384"/>
      <c r="AR7" s="384"/>
      <c r="AS7" s="384"/>
      <c r="AT7" s="384"/>
      <c r="AU7" s="384"/>
      <c r="AV7" s="384"/>
      <c r="AW7" s="384"/>
      <c r="AX7" s="384"/>
      <c r="AY7" s="384"/>
      <c r="AZ7" s="384"/>
      <c r="BA7" s="384"/>
      <c r="BB7" s="384"/>
      <c r="BC7" s="384"/>
      <c r="BD7" s="384"/>
      <c r="BE7" s="384"/>
      <c r="BF7" s="384"/>
      <c r="BG7" s="384"/>
      <c r="BH7" s="384"/>
      <c r="BI7" s="384"/>
      <c r="BJ7" s="384"/>
      <c r="BK7" s="384"/>
      <c r="BL7" s="384"/>
      <c r="BM7" s="384"/>
      <c r="BN7" s="384"/>
      <c r="BO7" s="384"/>
      <c r="BP7" s="384"/>
      <c r="BQ7" s="384"/>
      <c r="BR7" s="384"/>
      <c r="BS7" s="384"/>
      <c r="BT7" s="384"/>
      <c r="BU7" s="384"/>
      <c r="BV7" s="384"/>
      <c r="BW7" s="384"/>
      <c r="BX7" s="384"/>
      <c r="BY7" s="384"/>
      <c r="BZ7" s="384"/>
      <c r="CA7" s="384"/>
      <c r="CB7" s="384"/>
      <c r="CC7" s="384"/>
      <c r="CD7" s="384"/>
      <c r="CE7" s="384"/>
      <c r="CF7" s="384"/>
      <c r="CG7" s="384"/>
      <c r="CH7" s="384"/>
      <c r="CI7" s="384"/>
      <c r="CJ7" s="384"/>
      <c r="CK7" s="384"/>
      <c r="CL7" s="384"/>
      <c r="CM7" s="384"/>
      <c r="CN7" s="384"/>
      <c r="CO7" s="384"/>
      <c r="CP7" s="384"/>
      <c r="CQ7" s="384"/>
      <c r="CR7" s="384"/>
      <c r="CS7" s="384"/>
      <c r="CT7" s="384"/>
      <c r="CU7" s="384"/>
      <c r="CV7" s="384"/>
      <c r="CW7" s="384"/>
      <c r="CX7" s="384"/>
      <c r="CY7" s="384"/>
      <c r="CZ7" s="384"/>
      <c r="DA7" s="384"/>
      <c r="DB7" s="384"/>
      <c r="DC7" s="384"/>
      <c r="DD7" s="384"/>
      <c r="DE7" s="384"/>
      <c r="DF7" s="384"/>
      <c r="DG7" s="384"/>
      <c r="DH7" s="384"/>
      <c r="DI7" s="384"/>
      <c r="DJ7" s="384"/>
      <c r="DK7" s="384"/>
      <c r="DL7" s="384"/>
      <c r="DM7" s="384"/>
      <c r="DN7" s="384"/>
      <c r="DO7" s="384"/>
      <c r="DP7" s="384"/>
      <c r="DQ7" s="384"/>
      <c r="DR7" s="384"/>
      <c r="DS7" s="384"/>
      <c r="DT7" s="384"/>
      <c r="DU7" s="384"/>
      <c r="DV7" s="384"/>
      <c r="DW7" s="384"/>
      <c r="DX7" s="384"/>
      <c r="DY7" s="384"/>
      <c r="DZ7" s="384"/>
      <c r="EA7" s="384"/>
      <c r="EB7" s="384"/>
      <c r="EC7" s="384"/>
      <c r="ED7" s="384"/>
      <c r="EE7" s="384"/>
      <c r="EF7" s="384"/>
      <c r="EG7" s="384"/>
      <c r="EH7" s="384"/>
      <c r="EI7" s="384"/>
      <c r="EJ7" s="384"/>
      <c r="EK7" s="384"/>
      <c r="EL7" s="384"/>
      <c r="EM7" s="384"/>
      <c r="EN7" s="384"/>
      <c r="EO7" s="384"/>
      <c r="EP7" s="384"/>
      <c r="EQ7" s="384"/>
      <c r="ER7" s="384"/>
      <c r="ES7" s="384"/>
      <c r="ET7" s="384"/>
      <c r="EU7" s="384"/>
      <c r="EV7" s="384"/>
      <c r="EW7" s="384"/>
      <c r="EX7" s="384"/>
      <c r="EY7" s="384"/>
      <c r="EZ7" s="384"/>
      <c r="FA7" s="384"/>
      <c r="FB7" s="384"/>
      <c r="FC7" s="384"/>
      <c r="FD7" s="384"/>
      <c r="FE7" s="384"/>
      <c r="FF7" s="384"/>
      <c r="FG7" s="384"/>
      <c r="FH7" s="384"/>
      <c r="FI7" s="384"/>
      <c r="FJ7" s="384"/>
      <c r="FK7" s="384"/>
      <c r="FL7" s="384"/>
      <c r="FM7" s="384"/>
      <c r="FN7" s="384"/>
      <c r="FO7" s="384"/>
      <c r="FP7" s="384"/>
      <c r="FQ7" s="384"/>
      <c r="FR7" s="384"/>
      <c r="FS7" s="384"/>
      <c r="FT7" s="384"/>
      <c r="FU7" s="384"/>
      <c r="FV7" s="384"/>
      <c r="FW7" s="384"/>
      <c r="FX7" s="384"/>
      <c r="FY7" s="384"/>
      <c r="FZ7" s="384"/>
      <c r="GA7" s="384"/>
      <c r="GB7" s="384"/>
      <c r="GC7" s="384"/>
      <c r="GD7" s="384"/>
      <c r="GE7" s="384"/>
      <c r="GF7" s="384"/>
      <c r="GG7" s="384"/>
      <c r="GH7" s="384"/>
      <c r="GI7" s="384"/>
      <c r="GJ7" s="384"/>
      <c r="GK7" s="384"/>
      <c r="GL7" s="384"/>
      <c r="GM7" s="384"/>
      <c r="GN7" s="384"/>
      <c r="GO7" s="384"/>
      <c r="GP7" s="384"/>
      <c r="GQ7" s="384"/>
      <c r="GR7" s="384"/>
      <c r="GS7" s="384"/>
      <c r="GT7" s="384"/>
      <c r="GU7" s="384"/>
      <c r="GV7" s="384"/>
      <c r="GW7" s="384"/>
      <c r="GX7" s="384"/>
      <c r="GY7" s="384"/>
      <c r="GZ7" s="384"/>
      <c r="HA7" s="384"/>
      <c r="HB7" s="384"/>
      <c r="HC7" s="384"/>
      <c r="HD7" s="384"/>
      <c r="HE7" s="384"/>
      <c r="HF7" s="384"/>
      <c r="HG7" s="384"/>
      <c r="HH7" s="384"/>
      <c r="HI7" s="384"/>
      <c r="HJ7" s="384"/>
      <c r="HK7" s="384"/>
      <c r="HL7" s="384"/>
      <c r="HM7" s="384"/>
      <c r="HN7" s="384"/>
      <c r="HO7" s="384"/>
      <c r="HP7" s="384"/>
      <c r="HQ7" s="384"/>
      <c r="HR7" s="384"/>
      <c r="HS7" s="384"/>
      <c r="HT7" s="384"/>
      <c r="HU7" s="384"/>
      <c r="HV7" s="384"/>
      <c r="HW7" s="384"/>
      <c r="HX7" s="384"/>
      <c r="HY7" s="384"/>
      <c r="HZ7" s="384"/>
      <c r="IA7" s="384"/>
      <c r="IB7" s="384"/>
      <c r="IC7" s="384"/>
      <c r="ID7" s="384"/>
      <c r="IE7" s="384"/>
      <c r="IF7" s="384"/>
      <c r="IG7" s="384"/>
      <c r="IH7" s="384"/>
      <c r="II7" s="384"/>
      <c r="IJ7" s="384"/>
    </row>
    <row r="8" spans="1:244" s="385" customFormat="1" ht="39.950000000000003" customHeight="1">
      <c r="A8" s="579"/>
      <c r="B8" s="574" t="s">
        <v>278</v>
      </c>
      <c r="C8" s="575"/>
      <c r="D8" s="574" t="s">
        <v>279</v>
      </c>
      <c r="E8" s="575"/>
      <c r="F8" s="576" t="s">
        <v>193</v>
      </c>
      <c r="G8" s="576" t="s">
        <v>586</v>
      </c>
      <c r="H8" s="348"/>
      <c r="I8" s="574" t="s">
        <v>278</v>
      </c>
      <c r="J8" s="575"/>
      <c r="K8" s="574" t="s">
        <v>279</v>
      </c>
      <c r="L8" s="575"/>
      <c r="M8" s="576" t="s">
        <v>193</v>
      </c>
      <c r="N8" s="576" t="s">
        <v>586</v>
      </c>
      <c r="O8" s="349"/>
      <c r="P8" s="579"/>
      <c r="Q8" s="384"/>
      <c r="R8" s="384"/>
      <c r="S8" s="384"/>
      <c r="T8" s="384"/>
      <c r="U8" s="384"/>
      <c r="V8" s="384"/>
      <c r="W8" s="384"/>
      <c r="X8" s="384"/>
      <c r="Y8" s="384"/>
      <c r="Z8" s="384"/>
      <c r="AA8" s="384"/>
      <c r="AB8" s="384"/>
      <c r="AC8" s="384"/>
      <c r="AD8" s="384"/>
      <c r="AE8" s="384"/>
      <c r="AF8" s="384"/>
      <c r="AG8" s="384"/>
      <c r="AH8" s="384"/>
      <c r="AI8" s="384"/>
      <c r="AJ8" s="384"/>
      <c r="AK8" s="384"/>
      <c r="AL8" s="384"/>
      <c r="AM8" s="384"/>
      <c r="AN8" s="384"/>
      <c r="AO8" s="384"/>
      <c r="AP8" s="384"/>
      <c r="AQ8" s="384"/>
      <c r="AR8" s="384"/>
      <c r="AS8" s="384"/>
      <c r="AT8" s="384"/>
      <c r="AU8" s="384"/>
      <c r="AV8" s="384"/>
      <c r="AW8" s="384"/>
      <c r="AX8" s="384"/>
      <c r="AY8" s="384"/>
      <c r="AZ8" s="384"/>
      <c r="BA8" s="384"/>
      <c r="BB8" s="384"/>
      <c r="BC8" s="384"/>
      <c r="BD8" s="384"/>
      <c r="BE8" s="384"/>
      <c r="BF8" s="384"/>
      <c r="BG8" s="384"/>
      <c r="BH8" s="384"/>
      <c r="BI8" s="384"/>
      <c r="BJ8" s="384"/>
      <c r="BK8" s="384"/>
      <c r="BL8" s="384"/>
      <c r="BM8" s="384"/>
      <c r="BN8" s="384"/>
      <c r="BO8" s="384"/>
      <c r="BP8" s="384"/>
      <c r="BQ8" s="384"/>
      <c r="BR8" s="384"/>
      <c r="BS8" s="384"/>
      <c r="BT8" s="384"/>
      <c r="BU8" s="384"/>
      <c r="BV8" s="384"/>
      <c r="BW8" s="384"/>
      <c r="BX8" s="384"/>
      <c r="BY8" s="384"/>
      <c r="BZ8" s="384"/>
      <c r="CA8" s="384"/>
      <c r="CB8" s="384"/>
      <c r="CC8" s="384"/>
      <c r="CD8" s="384"/>
      <c r="CE8" s="384"/>
      <c r="CF8" s="384"/>
      <c r="CG8" s="384"/>
      <c r="CH8" s="384"/>
      <c r="CI8" s="384"/>
      <c r="CJ8" s="384"/>
      <c r="CK8" s="384"/>
      <c r="CL8" s="384"/>
      <c r="CM8" s="384"/>
      <c r="CN8" s="384"/>
      <c r="CO8" s="384"/>
      <c r="CP8" s="384"/>
      <c r="CQ8" s="384"/>
      <c r="CR8" s="384"/>
      <c r="CS8" s="384"/>
      <c r="CT8" s="384"/>
      <c r="CU8" s="384"/>
      <c r="CV8" s="384"/>
      <c r="CW8" s="384"/>
      <c r="CX8" s="384"/>
      <c r="CY8" s="384"/>
      <c r="CZ8" s="384"/>
      <c r="DA8" s="384"/>
      <c r="DB8" s="384"/>
      <c r="DC8" s="384"/>
      <c r="DD8" s="384"/>
      <c r="DE8" s="384"/>
      <c r="DF8" s="384"/>
      <c r="DG8" s="384"/>
      <c r="DH8" s="384"/>
      <c r="DI8" s="384"/>
      <c r="DJ8" s="384"/>
      <c r="DK8" s="384"/>
      <c r="DL8" s="384"/>
      <c r="DM8" s="384"/>
      <c r="DN8" s="384"/>
      <c r="DO8" s="384"/>
      <c r="DP8" s="384"/>
      <c r="DQ8" s="384"/>
      <c r="DR8" s="384"/>
      <c r="DS8" s="384"/>
      <c r="DT8" s="384"/>
      <c r="DU8" s="384"/>
      <c r="DV8" s="384"/>
      <c r="DW8" s="384"/>
      <c r="DX8" s="384"/>
      <c r="DY8" s="384"/>
      <c r="DZ8" s="384"/>
      <c r="EA8" s="384"/>
      <c r="EB8" s="384"/>
      <c r="EC8" s="384"/>
      <c r="ED8" s="384"/>
      <c r="EE8" s="384"/>
      <c r="EF8" s="384"/>
      <c r="EG8" s="384"/>
      <c r="EH8" s="384"/>
      <c r="EI8" s="384"/>
      <c r="EJ8" s="384"/>
      <c r="EK8" s="384"/>
      <c r="EL8" s="384"/>
      <c r="EM8" s="384"/>
      <c r="EN8" s="384"/>
      <c r="EO8" s="384"/>
      <c r="EP8" s="384"/>
      <c r="EQ8" s="384"/>
      <c r="ER8" s="384"/>
      <c r="ES8" s="384"/>
      <c r="ET8" s="384"/>
      <c r="EU8" s="384"/>
      <c r="EV8" s="384"/>
      <c r="EW8" s="384"/>
      <c r="EX8" s="384"/>
      <c r="EY8" s="384"/>
      <c r="EZ8" s="384"/>
      <c r="FA8" s="384"/>
      <c r="FB8" s="384"/>
      <c r="FC8" s="384"/>
      <c r="FD8" s="384"/>
      <c r="FE8" s="384"/>
      <c r="FF8" s="384"/>
      <c r="FG8" s="384"/>
      <c r="FH8" s="384"/>
      <c r="FI8" s="384"/>
      <c r="FJ8" s="384"/>
      <c r="FK8" s="384"/>
      <c r="FL8" s="384"/>
      <c r="FM8" s="384"/>
      <c r="FN8" s="384"/>
      <c r="FO8" s="384"/>
      <c r="FP8" s="384"/>
      <c r="FQ8" s="384"/>
      <c r="FR8" s="384"/>
      <c r="FS8" s="384"/>
      <c r="FT8" s="384"/>
      <c r="FU8" s="384"/>
      <c r="FV8" s="384"/>
      <c r="FW8" s="384"/>
      <c r="FX8" s="384"/>
      <c r="FY8" s="384"/>
      <c r="FZ8" s="384"/>
      <c r="GA8" s="384"/>
      <c r="GB8" s="384"/>
      <c r="GC8" s="384"/>
      <c r="GD8" s="384"/>
      <c r="GE8" s="384"/>
      <c r="GF8" s="384"/>
      <c r="GG8" s="384"/>
      <c r="GH8" s="384"/>
      <c r="GI8" s="384"/>
      <c r="GJ8" s="384"/>
      <c r="GK8" s="384"/>
      <c r="GL8" s="384"/>
      <c r="GM8" s="384"/>
      <c r="GN8" s="384"/>
      <c r="GO8" s="384"/>
      <c r="GP8" s="384"/>
      <c r="GQ8" s="384"/>
      <c r="GR8" s="384"/>
      <c r="GS8" s="384"/>
      <c r="GT8" s="384"/>
      <c r="GU8" s="384"/>
      <c r="GV8" s="384"/>
      <c r="GW8" s="384"/>
      <c r="GX8" s="384"/>
      <c r="GY8" s="384"/>
      <c r="GZ8" s="384"/>
      <c r="HA8" s="384"/>
      <c r="HB8" s="384"/>
      <c r="HC8" s="384"/>
      <c r="HD8" s="384"/>
      <c r="HE8" s="384"/>
      <c r="HF8" s="384"/>
      <c r="HG8" s="384"/>
      <c r="HH8" s="384"/>
      <c r="HI8" s="384"/>
      <c r="HJ8" s="384"/>
      <c r="HK8" s="384"/>
      <c r="HL8" s="384"/>
      <c r="HM8" s="384"/>
      <c r="HN8" s="384"/>
      <c r="HO8" s="384"/>
      <c r="HP8" s="384"/>
      <c r="HQ8" s="384"/>
      <c r="HR8" s="384"/>
      <c r="HS8" s="384"/>
      <c r="HT8" s="384"/>
      <c r="HU8" s="384"/>
      <c r="HV8" s="384"/>
      <c r="HW8" s="384"/>
      <c r="HX8" s="384"/>
      <c r="HY8" s="384"/>
      <c r="HZ8" s="384"/>
      <c r="IA8" s="384"/>
      <c r="IB8" s="384"/>
      <c r="IC8" s="384"/>
      <c r="ID8" s="384"/>
      <c r="IE8" s="384"/>
      <c r="IF8" s="384"/>
      <c r="IG8" s="384"/>
      <c r="IH8" s="384"/>
      <c r="II8" s="384"/>
      <c r="IJ8" s="384"/>
    </row>
    <row r="9" spans="1:244" s="385" customFormat="1" ht="21.75" customHeight="1">
      <c r="A9" s="579"/>
      <c r="B9" s="347" t="s">
        <v>272</v>
      </c>
      <c r="C9" s="347" t="s">
        <v>273</v>
      </c>
      <c r="D9" s="347" t="s">
        <v>272</v>
      </c>
      <c r="E9" s="347" t="s">
        <v>273</v>
      </c>
      <c r="F9" s="576"/>
      <c r="G9" s="576"/>
      <c r="H9" s="348"/>
      <c r="I9" s="347" t="s">
        <v>272</v>
      </c>
      <c r="J9" s="347" t="s">
        <v>273</v>
      </c>
      <c r="K9" s="347" t="s">
        <v>272</v>
      </c>
      <c r="L9" s="347" t="s">
        <v>273</v>
      </c>
      <c r="M9" s="576"/>
      <c r="N9" s="576"/>
      <c r="O9" s="350"/>
      <c r="P9" s="579"/>
      <c r="Q9" s="384"/>
      <c r="R9" s="384"/>
      <c r="S9" s="384"/>
      <c r="T9" s="384"/>
      <c r="U9" s="384"/>
      <c r="V9" s="384"/>
      <c r="W9" s="384"/>
      <c r="X9" s="384"/>
      <c r="Y9" s="384"/>
      <c r="Z9" s="384"/>
      <c r="AA9" s="384"/>
      <c r="AB9" s="384"/>
      <c r="AC9" s="384"/>
      <c r="AD9" s="384"/>
      <c r="AE9" s="384"/>
      <c r="AF9" s="384"/>
      <c r="AG9" s="384"/>
      <c r="AH9" s="384"/>
      <c r="AI9" s="384"/>
      <c r="AJ9" s="384"/>
      <c r="AK9" s="384"/>
      <c r="AL9" s="384"/>
      <c r="AM9" s="384"/>
      <c r="AN9" s="384"/>
      <c r="AO9" s="384"/>
      <c r="AP9" s="384"/>
      <c r="AQ9" s="384"/>
      <c r="AR9" s="384"/>
      <c r="AS9" s="384"/>
      <c r="AT9" s="384"/>
      <c r="AU9" s="384"/>
      <c r="AV9" s="384"/>
      <c r="AW9" s="384"/>
      <c r="AX9" s="384"/>
      <c r="AY9" s="384"/>
      <c r="AZ9" s="384"/>
      <c r="BA9" s="384"/>
      <c r="BB9" s="384"/>
      <c r="BC9" s="384"/>
      <c r="BD9" s="384"/>
      <c r="BE9" s="384"/>
      <c r="BF9" s="384"/>
      <c r="BG9" s="384"/>
      <c r="BH9" s="384"/>
      <c r="BI9" s="384"/>
      <c r="BJ9" s="384"/>
      <c r="BK9" s="384"/>
      <c r="BL9" s="384"/>
      <c r="BM9" s="384"/>
      <c r="BN9" s="384"/>
      <c r="BO9" s="384"/>
      <c r="BP9" s="384"/>
      <c r="BQ9" s="384"/>
      <c r="BR9" s="384"/>
      <c r="BS9" s="384"/>
      <c r="BT9" s="384"/>
      <c r="BU9" s="384"/>
      <c r="BV9" s="384"/>
      <c r="BW9" s="384"/>
      <c r="BX9" s="384"/>
      <c r="BY9" s="384"/>
      <c r="BZ9" s="384"/>
      <c r="CA9" s="384"/>
      <c r="CB9" s="384"/>
      <c r="CC9" s="384"/>
      <c r="CD9" s="384"/>
      <c r="CE9" s="384"/>
      <c r="CF9" s="384"/>
      <c r="CG9" s="384"/>
      <c r="CH9" s="384"/>
      <c r="CI9" s="384"/>
      <c r="CJ9" s="384"/>
      <c r="CK9" s="384"/>
      <c r="CL9" s="384"/>
      <c r="CM9" s="384"/>
      <c r="CN9" s="384"/>
      <c r="CO9" s="384"/>
      <c r="CP9" s="384"/>
      <c r="CQ9" s="384"/>
      <c r="CR9" s="384"/>
      <c r="CS9" s="384"/>
      <c r="CT9" s="384"/>
      <c r="CU9" s="384"/>
      <c r="CV9" s="384"/>
      <c r="CW9" s="384"/>
      <c r="CX9" s="384"/>
      <c r="CY9" s="384"/>
      <c r="CZ9" s="384"/>
      <c r="DA9" s="384"/>
      <c r="DB9" s="384"/>
      <c r="DC9" s="384"/>
      <c r="DD9" s="384"/>
      <c r="DE9" s="384"/>
      <c r="DF9" s="384"/>
      <c r="DG9" s="384"/>
      <c r="DH9" s="384"/>
      <c r="DI9" s="384"/>
      <c r="DJ9" s="384"/>
      <c r="DK9" s="384"/>
      <c r="DL9" s="384"/>
      <c r="DM9" s="384"/>
      <c r="DN9" s="384"/>
      <c r="DO9" s="384"/>
      <c r="DP9" s="384"/>
      <c r="DQ9" s="384"/>
      <c r="DR9" s="384"/>
      <c r="DS9" s="384"/>
      <c r="DT9" s="384"/>
      <c r="DU9" s="384"/>
      <c r="DV9" s="384"/>
      <c r="DW9" s="384"/>
      <c r="DX9" s="384"/>
      <c r="DY9" s="384"/>
      <c r="DZ9" s="384"/>
      <c r="EA9" s="384"/>
      <c r="EB9" s="384"/>
      <c r="EC9" s="384"/>
      <c r="ED9" s="384"/>
      <c r="EE9" s="384"/>
      <c r="EF9" s="384"/>
      <c r="EG9" s="384"/>
      <c r="EH9" s="384"/>
      <c r="EI9" s="384"/>
      <c r="EJ9" s="384"/>
      <c r="EK9" s="384"/>
      <c r="EL9" s="384"/>
      <c r="EM9" s="384"/>
      <c r="EN9" s="384"/>
      <c r="EO9" s="384"/>
      <c r="EP9" s="384"/>
      <c r="EQ9" s="384"/>
      <c r="ER9" s="384"/>
      <c r="ES9" s="384"/>
      <c r="ET9" s="384"/>
      <c r="EU9" s="384"/>
      <c r="EV9" s="384"/>
      <c r="EW9" s="384"/>
      <c r="EX9" s="384"/>
      <c r="EY9" s="384"/>
      <c r="EZ9" s="384"/>
      <c r="FA9" s="384"/>
      <c r="FB9" s="384"/>
      <c r="FC9" s="384"/>
      <c r="FD9" s="384"/>
      <c r="FE9" s="384"/>
      <c r="FF9" s="384"/>
      <c r="FG9" s="384"/>
      <c r="FH9" s="384"/>
      <c r="FI9" s="384"/>
      <c r="FJ9" s="384"/>
      <c r="FK9" s="384"/>
      <c r="FL9" s="384"/>
      <c r="FM9" s="384"/>
      <c r="FN9" s="384"/>
      <c r="FO9" s="384"/>
      <c r="FP9" s="384"/>
      <c r="FQ9" s="384"/>
      <c r="FR9" s="384"/>
      <c r="FS9" s="384"/>
      <c r="FT9" s="384"/>
      <c r="FU9" s="384"/>
      <c r="FV9" s="384"/>
      <c r="FW9" s="384"/>
      <c r="FX9" s="384"/>
      <c r="FY9" s="384"/>
      <c r="FZ9" s="384"/>
      <c r="GA9" s="384"/>
      <c r="GB9" s="384"/>
      <c r="GC9" s="384"/>
      <c r="GD9" s="384"/>
      <c r="GE9" s="384"/>
      <c r="GF9" s="384"/>
      <c r="GG9" s="384"/>
      <c r="GH9" s="384"/>
      <c r="GI9" s="384"/>
      <c r="GJ9" s="384"/>
      <c r="GK9" s="384"/>
      <c r="GL9" s="384"/>
      <c r="GM9" s="384"/>
      <c r="GN9" s="384"/>
      <c r="GO9" s="384"/>
      <c r="GP9" s="384"/>
      <c r="GQ9" s="384"/>
      <c r="GR9" s="384"/>
      <c r="GS9" s="384"/>
      <c r="GT9" s="384"/>
      <c r="GU9" s="384"/>
      <c r="GV9" s="384"/>
      <c r="GW9" s="384"/>
      <c r="GX9" s="384"/>
      <c r="GY9" s="384"/>
      <c r="GZ9" s="384"/>
      <c r="HA9" s="384"/>
      <c r="HB9" s="384"/>
      <c r="HC9" s="384"/>
      <c r="HD9" s="384"/>
      <c r="HE9" s="384"/>
      <c r="HF9" s="384"/>
      <c r="HG9" s="384"/>
      <c r="HH9" s="384"/>
      <c r="HI9" s="384"/>
      <c r="HJ9" s="384"/>
      <c r="HK9" s="384"/>
      <c r="HL9" s="384"/>
      <c r="HM9" s="384"/>
      <c r="HN9" s="384"/>
      <c r="HO9" s="384"/>
      <c r="HP9" s="384"/>
      <c r="HQ9" s="384"/>
      <c r="HR9" s="384"/>
      <c r="HS9" s="384"/>
      <c r="HT9" s="384"/>
      <c r="HU9" s="384"/>
      <c r="HV9" s="384"/>
      <c r="HW9" s="384"/>
      <c r="HX9" s="384"/>
      <c r="HY9" s="384"/>
      <c r="HZ9" s="384"/>
      <c r="IA9" s="384"/>
      <c r="IB9" s="384"/>
      <c r="IC9" s="384"/>
      <c r="ID9" s="384"/>
      <c r="IE9" s="384"/>
      <c r="IF9" s="384"/>
      <c r="IG9" s="384"/>
      <c r="IH9" s="384"/>
      <c r="II9" s="384"/>
      <c r="IJ9" s="384"/>
    </row>
    <row r="10" spans="1:244" ht="8.25" customHeight="1">
      <c r="A10" s="323"/>
      <c r="B10" s="323"/>
      <c r="C10" s="324"/>
      <c r="D10" s="324"/>
      <c r="E10" s="324"/>
      <c r="F10" s="324"/>
      <c r="G10" s="324"/>
      <c r="H10" s="325"/>
      <c r="I10" s="324"/>
      <c r="J10" s="324"/>
      <c r="K10" s="324"/>
      <c r="L10" s="324"/>
      <c r="M10" s="324"/>
      <c r="N10" s="324"/>
      <c r="O10" s="324"/>
      <c r="P10" s="324"/>
      <c r="Q10" s="326"/>
      <c r="R10" s="326"/>
      <c r="S10" s="326"/>
      <c r="T10" s="326"/>
      <c r="U10" s="326"/>
      <c r="V10" s="326"/>
      <c r="W10" s="327"/>
      <c r="X10" s="327"/>
      <c r="Y10" s="327"/>
      <c r="Z10" s="327"/>
      <c r="AA10" s="327"/>
      <c r="AB10" s="327"/>
      <c r="AC10" s="327"/>
      <c r="AD10" s="327"/>
      <c r="AE10" s="327"/>
      <c r="AF10" s="327"/>
      <c r="AG10" s="327"/>
      <c r="AH10" s="327"/>
      <c r="AI10" s="327"/>
      <c r="AJ10" s="327"/>
      <c r="AK10" s="327"/>
      <c r="AL10" s="327"/>
      <c r="AM10" s="327"/>
      <c r="AN10" s="327"/>
      <c r="AO10" s="327"/>
      <c r="AP10" s="327"/>
      <c r="AQ10" s="327"/>
      <c r="AR10" s="327"/>
      <c r="AS10" s="327"/>
      <c r="AT10" s="327"/>
      <c r="AU10" s="327"/>
      <c r="AV10" s="327"/>
      <c r="AW10" s="327"/>
      <c r="AX10" s="327"/>
      <c r="AY10" s="327"/>
      <c r="AZ10" s="327"/>
      <c r="BA10" s="327"/>
      <c r="BB10" s="327"/>
      <c r="BC10" s="327"/>
      <c r="BD10" s="327"/>
      <c r="BE10" s="327"/>
      <c r="BF10" s="327"/>
      <c r="BG10" s="327"/>
      <c r="BH10" s="327"/>
      <c r="BI10" s="327"/>
      <c r="BJ10" s="327"/>
      <c r="BK10" s="327"/>
      <c r="BL10" s="327"/>
      <c r="BM10" s="327"/>
      <c r="BN10" s="327"/>
      <c r="BO10" s="327"/>
      <c r="BP10" s="327"/>
      <c r="BQ10" s="327"/>
      <c r="BR10" s="327"/>
      <c r="BS10" s="327"/>
      <c r="BT10" s="327"/>
      <c r="BU10" s="327"/>
      <c r="BV10" s="327"/>
      <c r="BW10" s="327"/>
      <c r="BX10" s="327"/>
      <c r="BY10" s="327"/>
      <c r="BZ10" s="327"/>
      <c r="CA10" s="327"/>
      <c r="CB10" s="327"/>
      <c r="CC10" s="327"/>
      <c r="CD10" s="327"/>
      <c r="CE10" s="327"/>
      <c r="CF10" s="327"/>
      <c r="CG10" s="327"/>
      <c r="CH10" s="327"/>
      <c r="CI10" s="327"/>
      <c r="CJ10" s="327"/>
      <c r="CK10" s="327"/>
      <c r="CL10" s="327"/>
      <c r="CM10" s="327"/>
      <c r="CN10" s="327"/>
      <c r="CO10" s="327"/>
      <c r="CP10" s="327"/>
      <c r="CQ10" s="327"/>
      <c r="CR10" s="327"/>
      <c r="CS10" s="327"/>
      <c r="CT10" s="327"/>
      <c r="CU10" s="327"/>
      <c r="CV10" s="327"/>
      <c r="CW10" s="327"/>
      <c r="CX10" s="327"/>
      <c r="CY10" s="327"/>
      <c r="CZ10" s="327"/>
      <c r="DA10" s="327"/>
      <c r="DB10" s="327"/>
      <c r="DC10" s="327"/>
      <c r="DD10" s="327"/>
      <c r="DE10" s="327"/>
      <c r="DF10" s="327"/>
      <c r="DG10" s="327"/>
      <c r="DH10" s="327"/>
      <c r="DI10" s="327"/>
      <c r="DJ10" s="327"/>
      <c r="DK10" s="327"/>
      <c r="DL10" s="327"/>
      <c r="DM10" s="327"/>
      <c r="DN10" s="327"/>
      <c r="DO10" s="327"/>
      <c r="DP10" s="327"/>
      <c r="DQ10" s="327"/>
      <c r="DR10" s="327"/>
      <c r="DS10" s="327"/>
      <c r="DT10" s="327"/>
      <c r="DU10" s="327"/>
      <c r="DV10" s="327"/>
      <c r="DW10" s="327"/>
      <c r="DX10" s="327"/>
      <c r="DY10" s="327"/>
      <c r="DZ10" s="327"/>
      <c r="EA10" s="327"/>
      <c r="EB10" s="327"/>
      <c r="EC10" s="327"/>
      <c r="ED10" s="327"/>
      <c r="EE10" s="327"/>
      <c r="EF10" s="327"/>
      <c r="EG10" s="327"/>
      <c r="EH10" s="327"/>
      <c r="EI10" s="327"/>
      <c r="EJ10" s="327"/>
      <c r="EK10" s="327"/>
      <c r="EL10" s="327"/>
      <c r="EM10" s="327"/>
      <c r="EN10" s="327"/>
      <c r="EO10" s="327"/>
      <c r="EP10" s="327"/>
      <c r="EQ10" s="327"/>
      <c r="ER10" s="327"/>
      <c r="ES10" s="327"/>
      <c r="ET10" s="327"/>
      <c r="EU10" s="327"/>
      <c r="EV10" s="327"/>
      <c r="EW10" s="327"/>
      <c r="EX10" s="327"/>
      <c r="EY10" s="327"/>
      <c r="EZ10" s="327"/>
      <c r="FA10" s="327"/>
      <c r="FB10" s="327"/>
      <c r="FC10" s="327"/>
      <c r="FD10" s="327"/>
      <c r="FE10" s="327"/>
      <c r="FF10" s="327"/>
      <c r="FG10" s="327"/>
      <c r="FH10" s="327"/>
      <c r="FI10" s="327"/>
      <c r="FJ10" s="327"/>
      <c r="FK10" s="327"/>
      <c r="FL10" s="327"/>
      <c r="FM10" s="327"/>
      <c r="FN10" s="327"/>
      <c r="FO10" s="327"/>
      <c r="FP10" s="327"/>
      <c r="FQ10" s="327"/>
      <c r="FR10" s="327"/>
      <c r="FS10" s="327"/>
      <c r="FT10" s="327"/>
      <c r="FU10" s="327"/>
      <c r="FV10" s="327"/>
      <c r="FW10" s="327"/>
      <c r="FX10" s="327"/>
      <c r="FY10" s="327"/>
      <c r="FZ10" s="327"/>
      <c r="GA10" s="327"/>
      <c r="GB10" s="327"/>
      <c r="GC10" s="327"/>
      <c r="GD10" s="327"/>
      <c r="GE10" s="327"/>
      <c r="GF10" s="327"/>
      <c r="GG10" s="327"/>
      <c r="GH10" s="327"/>
      <c r="GI10" s="327"/>
      <c r="GJ10" s="327"/>
      <c r="GK10" s="327"/>
      <c r="GL10" s="327"/>
      <c r="GM10" s="327"/>
      <c r="GN10" s="327"/>
      <c r="GO10" s="327"/>
      <c r="GP10" s="327"/>
      <c r="GQ10" s="327"/>
      <c r="GR10" s="327"/>
      <c r="GS10" s="327"/>
      <c r="GT10" s="327"/>
      <c r="GU10" s="327"/>
      <c r="GV10" s="327"/>
      <c r="GW10" s="327"/>
      <c r="GX10" s="327"/>
      <c r="GY10" s="327"/>
      <c r="GZ10" s="327"/>
      <c r="HA10" s="327"/>
      <c r="HB10" s="327"/>
      <c r="HC10" s="327"/>
      <c r="HD10" s="327"/>
      <c r="HE10" s="327"/>
      <c r="HF10" s="327"/>
      <c r="HG10" s="327"/>
      <c r="HH10" s="327"/>
      <c r="HI10" s="327"/>
      <c r="HJ10" s="327"/>
      <c r="HK10" s="327"/>
      <c r="HL10" s="327"/>
      <c r="HM10" s="327"/>
      <c r="HN10" s="327"/>
      <c r="HO10" s="327"/>
      <c r="HP10" s="327"/>
      <c r="HQ10" s="327"/>
      <c r="HR10" s="327"/>
      <c r="HS10" s="327"/>
      <c r="HT10" s="327"/>
      <c r="HU10" s="327"/>
      <c r="HV10" s="327"/>
      <c r="HW10" s="327"/>
      <c r="HX10" s="327"/>
      <c r="HY10" s="327"/>
      <c r="HZ10" s="327"/>
      <c r="IA10" s="327"/>
      <c r="IB10" s="327"/>
      <c r="IC10" s="327"/>
      <c r="ID10" s="327"/>
      <c r="IE10" s="327"/>
      <c r="IF10" s="327"/>
      <c r="IG10" s="327"/>
      <c r="IH10" s="327"/>
      <c r="II10" s="327"/>
      <c r="IJ10" s="327"/>
    </row>
    <row r="11" spans="1:244" s="389" customFormat="1" ht="50.1" customHeight="1">
      <c r="A11" s="386" t="s">
        <v>592</v>
      </c>
      <c r="B11" s="387">
        <v>0</v>
      </c>
      <c r="C11" s="387">
        <v>184</v>
      </c>
      <c r="D11" s="387">
        <v>0</v>
      </c>
      <c r="E11" s="387">
        <v>299</v>
      </c>
      <c r="F11" s="341">
        <v>483</v>
      </c>
      <c r="G11" s="354">
        <v>85.335689045936391</v>
      </c>
      <c r="H11" s="388"/>
      <c r="I11" s="387">
        <v>0</v>
      </c>
      <c r="J11" s="387">
        <v>34</v>
      </c>
      <c r="K11" s="387">
        <v>0</v>
      </c>
      <c r="L11" s="387">
        <v>49</v>
      </c>
      <c r="M11" s="341">
        <v>83</v>
      </c>
      <c r="N11" s="354">
        <v>14.664310954063604</v>
      </c>
      <c r="O11" s="337"/>
      <c r="P11" s="341">
        <v>566</v>
      </c>
    </row>
    <row r="12" spans="1:244" s="389" customFormat="1" ht="50.1" customHeight="1">
      <c r="A12" s="386" t="s">
        <v>593</v>
      </c>
      <c r="B12" s="387">
        <v>369</v>
      </c>
      <c r="C12" s="387">
        <v>0</v>
      </c>
      <c r="D12" s="387">
        <v>572</v>
      </c>
      <c r="E12" s="387">
        <v>0</v>
      </c>
      <c r="F12" s="341">
        <v>941</v>
      </c>
      <c r="G12" s="354">
        <v>89.875835721107933</v>
      </c>
      <c r="H12" s="388"/>
      <c r="I12" s="387">
        <v>54</v>
      </c>
      <c r="J12" s="387">
        <v>0</v>
      </c>
      <c r="K12" s="387">
        <v>52</v>
      </c>
      <c r="L12" s="387">
        <v>0</v>
      </c>
      <c r="M12" s="341">
        <v>106</v>
      </c>
      <c r="N12" s="354">
        <v>10.124164278892072</v>
      </c>
      <c r="O12" s="337"/>
      <c r="P12" s="341">
        <v>1047</v>
      </c>
    </row>
    <row r="13" spans="1:244" s="389" customFormat="1" ht="50.1" customHeight="1">
      <c r="A13" s="386" t="s">
        <v>594</v>
      </c>
      <c r="B13" s="387">
        <v>181</v>
      </c>
      <c r="C13" s="387">
        <v>225</v>
      </c>
      <c r="D13" s="387">
        <v>368</v>
      </c>
      <c r="E13" s="387">
        <v>605</v>
      </c>
      <c r="F13" s="341">
        <v>1379</v>
      </c>
      <c r="G13" s="354">
        <v>89.72023422251138</v>
      </c>
      <c r="H13" s="388"/>
      <c r="I13" s="387">
        <v>29</v>
      </c>
      <c r="J13" s="387">
        <v>39</v>
      </c>
      <c r="K13" s="387">
        <v>30</v>
      </c>
      <c r="L13" s="387">
        <v>60</v>
      </c>
      <c r="M13" s="341">
        <v>158</v>
      </c>
      <c r="N13" s="354">
        <v>10.279765777488613</v>
      </c>
      <c r="O13" s="337"/>
      <c r="P13" s="341">
        <v>1537</v>
      </c>
    </row>
    <row r="14" spans="1:244" s="389" customFormat="1" ht="50.1" customHeight="1">
      <c r="A14" s="386" t="s">
        <v>595</v>
      </c>
      <c r="B14" s="387">
        <v>16</v>
      </c>
      <c r="C14" s="387">
        <v>6</v>
      </c>
      <c r="D14" s="387">
        <v>42</v>
      </c>
      <c r="E14" s="387">
        <v>20</v>
      </c>
      <c r="F14" s="341">
        <v>84</v>
      </c>
      <c r="G14" s="354">
        <v>88.421052631578945</v>
      </c>
      <c r="H14" s="388"/>
      <c r="I14" s="387">
        <v>3</v>
      </c>
      <c r="J14" s="387">
        <v>0</v>
      </c>
      <c r="K14" s="387">
        <v>4</v>
      </c>
      <c r="L14" s="387">
        <v>4</v>
      </c>
      <c r="M14" s="341">
        <v>11</v>
      </c>
      <c r="N14" s="354">
        <v>11.578947368421053</v>
      </c>
      <c r="O14" s="337"/>
      <c r="P14" s="341">
        <v>95</v>
      </c>
    </row>
    <row r="15" spans="1:244" s="389" customFormat="1" ht="50.1" customHeight="1">
      <c r="A15" s="386" t="s">
        <v>596</v>
      </c>
      <c r="B15" s="387">
        <v>16</v>
      </c>
      <c r="C15" s="387">
        <v>2</v>
      </c>
      <c r="D15" s="387">
        <v>22</v>
      </c>
      <c r="E15" s="387">
        <v>1</v>
      </c>
      <c r="F15" s="341">
        <v>41</v>
      </c>
      <c r="G15" s="354">
        <v>91.111111111111114</v>
      </c>
      <c r="H15" s="388"/>
      <c r="I15" s="387">
        <v>2</v>
      </c>
      <c r="J15" s="387">
        <v>0</v>
      </c>
      <c r="K15" s="387">
        <v>0</v>
      </c>
      <c r="L15" s="387">
        <v>2</v>
      </c>
      <c r="M15" s="341">
        <v>4</v>
      </c>
      <c r="N15" s="354">
        <v>8.8888888888888893</v>
      </c>
      <c r="O15" s="337"/>
      <c r="P15" s="341">
        <v>45</v>
      </c>
    </row>
    <row r="16" spans="1:244" s="389" customFormat="1" ht="50.1" customHeight="1">
      <c r="A16" s="386" t="s">
        <v>597</v>
      </c>
      <c r="B16" s="387">
        <v>8</v>
      </c>
      <c r="C16" s="387">
        <v>0</v>
      </c>
      <c r="D16" s="387">
        <v>6</v>
      </c>
      <c r="E16" s="387">
        <v>0</v>
      </c>
      <c r="F16" s="341">
        <v>14</v>
      </c>
      <c r="G16" s="354">
        <v>93.333333333333329</v>
      </c>
      <c r="H16" s="388"/>
      <c r="I16" s="387">
        <v>0</v>
      </c>
      <c r="J16" s="387">
        <v>0</v>
      </c>
      <c r="K16" s="387">
        <v>1</v>
      </c>
      <c r="L16" s="387">
        <v>0</v>
      </c>
      <c r="M16" s="341">
        <v>1</v>
      </c>
      <c r="N16" s="354">
        <v>6.666666666666667</v>
      </c>
      <c r="O16" s="337"/>
      <c r="P16" s="341">
        <v>15</v>
      </c>
    </row>
    <row r="17" spans="1:249" s="389" customFormat="1" ht="50.1" customHeight="1">
      <c r="A17" s="386" t="s">
        <v>598</v>
      </c>
      <c r="B17" s="387">
        <v>1</v>
      </c>
      <c r="C17" s="387">
        <v>0</v>
      </c>
      <c r="D17" s="387">
        <v>3</v>
      </c>
      <c r="E17" s="387">
        <v>0</v>
      </c>
      <c r="F17" s="341">
        <v>4</v>
      </c>
      <c r="G17" s="354">
        <v>100</v>
      </c>
      <c r="H17" s="388"/>
      <c r="I17" s="387">
        <v>0</v>
      </c>
      <c r="J17" s="387">
        <v>0</v>
      </c>
      <c r="K17" s="387">
        <v>0</v>
      </c>
      <c r="L17" s="387">
        <v>0</v>
      </c>
      <c r="M17" s="341">
        <v>0</v>
      </c>
      <c r="N17" s="354">
        <v>0</v>
      </c>
      <c r="O17" s="337"/>
      <c r="P17" s="341">
        <v>4</v>
      </c>
    </row>
    <row r="18" spans="1:249" s="389" customFormat="1" ht="50.1" customHeight="1">
      <c r="A18" s="386" t="s">
        <v>599</v>
      </c>
      <c r="B18" s="387">
        <v>0</v>
      </c>
      <c r="C18" s="387">
        <v>0</v>
      </c>
      <c r="D18" s="387">
        <v>1</v>
      </c>
      <c r="E18" s="387">
        <v>0</v>
      </c>
      <c r="F18" s="341">
        <v>1</v>
      </c>
      <c r="G18" s="354">
        <v>100</v>
      </c>
      <c r="H18" s="388"/>
      <c r="I18" s="387">
        <v>0</v>
      </c>
      <c r="J18" s="387">
        <v>0</v>
      </c>
      <c r="K18" s="387">
        <v>0</v>
      </c>
      <c r="L18" s="387">
        <v>0</v>
      </c>
      <c r="M18" s="341">
        <v>0</v>
      </c>
      <c r="N18" s="354">
        <v>0</v>
      </c>
      <c r="O18" s="337"/>
      <c r="P18" s="341">
        <v>1</v>
      </c>
    </row>
    <row r="19" spans="1:249" ht="6" customHeight="1">
      <c r="A19" s="390"/>
      <c r="B19" s="391"/>
      <c r="C19" s="391"/>
      <c r="D19" s="391"/>
      <c r="E19" s="392"/>
      <c r="F19" s="392"/>
      <c r="G19" s="392"/>
      <c r="H19" s="393"/>
      <c r="I19" s="391"/>
      <c r="J19" s="391"/>
      <c r="K19" s="391"/>
      <c r="L19" s="392"/>
      <c r="M19" s="392"/>
      <c r="N19" s="392"/>
      <c r="O19" s="391"/>
      <c r="P19" s="394"/>
      <c r="Q19" s="319"/>
      <c r="R19" s="319"/>
      <c r="S19" s="319"/>
      <c r="T19" s="319"/>
      <c r="U19" s="319"/>
      <c r="V19" s="319"/>
    </row>
    <row r="20" spans="1:249" s="389" customFormat="1" ht="50.1" customHeight="1">
      <c r="A20" s="395" t="s">
        <v>90</v>
      </c>
      <c r="B20" s="396">
        <f>SUM(B11:B18)</f>
        <v>591</v>
      </c>
      <c r="C20" s="396">
        <f>SUM(C11:C18)</f>
        <v>417</v>
      </c>
      <c r="D20" s="396">
        <f>SUM(D11:D18)</f>
        <v>1014</v>
      </c>
      <c r="E20" s="396">
        <f>SUM(E11:E18)</f>
        <v>925</v>
      </c>
      <c r="F20" s="396">
        <f>SUM(F11:F18)</f>
        <v>2947</v>
      </c>
      <c r="G20" s="396">
        <f>IF(P20&lt;&gt;0,(F20*100)/P20,0)</f>
        <v>89.033232628398792</v>
      </c>
      <c r="H20" s="397"/>
      <c r="I20" s="396">
        <f>SUM(I11:I18)</f>
        <v>88</v>
      </c>
      <c r="J20" s="396">
        <f>SUM(J11:J18)</f>
        <v>73</v>
      </c>
      <c r="K20" s="396">
        <f>SUM(K11:K18)</f>
        <v>87</v>
      </c>
      <c r="L20" s="396">
        <f>SUM(L11:L18)</f>
        <v>115</v>
      </c>
      <c r="M20" s="396">
        <f>SUM(M11:M18)</f>
        <v>363</v>
      </c>
      <c r="N20" s="339">
        <f>IF(P20&lt;&gt;0,(M20*100)/P20,0)</f>
        <v>10.966767371601209</v>
      </c>
      <c r="O20" s="398"/>
      <c r="P20" s="339">
        <f>SUM(P11:P18)</f>
        <v>3310</v>
      </c>
      <c r="AJ20" s="399"/>
      <c r="AK20" s="399"/>
      <c r="AL20" s="399"/>
      <c r="AM20" s="399"/>
      <c r="AN20" s="399"/>
      <c r="AO20" s="399"/>
      <c r="AP20" s="399"/>
      <c r="AQ20" s="399"/>
      <c r="AR20" s="399"/>
      <c r="AS20" s="399"/>
      <c r="AT20" s="399"/>
      <c r="AU20" s="399"/>
      <c r="AV20" s="399"/>
      <c r="AW20" s="399"/>
      <c r="AX20" s="399"/>
      <c r="AY20" s="399"/>
      <c r="AZ20" s="399"/>
      <c r="BA20" s="399"/>
      <c r="BB20" s="399"/>
      <c r="BC20" s="399"/>
      <c r="BD20" s="399"/>
      <c r="BE20" s="399"/>
      <c r="BF20" s="399"/>
      <c r="BG20" s="399"/>
      <c r="BH20" s="399"/>
      <c r="BI20" s="399"/>
      <c r="BJ20" s="399"/>
      <c r="BK20" s="399"/>
      <c r="BL20" s="399"/>
      <c r="BM20" s="399"/>
      <c r="BN20" s="399"/>
      <c r="BO20" s="399"/>
      <c r="BP20" s="399"/>
      <c r="BQ20" s="399"/>
      <c r="BR20" s="399"/>
      <c r="BS20" s="399"/>
      <c r="BT20" s="399"/>
      <c r="BU20" s="399"/>
      <c r="BV20" s="399"/>
      <c r="BW20" s="399"/>
      <c r="BX20" s="399"/>
      <c r="BY20" s="399"/>
      <c r="BZ20" s="399"/>
      <c r="CA20" s="399"/>
      <c r="CB20" s="399"/>
      <c r="CC20" s="399"/>
      <c r="CD20" s="399"/>
      <c r="CE20" s="399"/>
      <c r="CF20" s="399"/>
      <c r="CG20" s="399"/>
      <c r="CH20" s="399"/>
      <c r="CI20" s="399"/>
      <c r="CJ20" s="399"/>
      <c r="CK20" s="399"/>
      <c r="CL20" s="399"/>
      <c r="CM20" s="399"/>
      <c r="CN20" s="399"/>
      <c r="CO20" s="399"/>
      <c r="CP20" s="399"/>
      <c r="CQ20" s="399"/>
      <c r="CR20" s="399"/>
      <c r="CS20" s="399"/>
      <c r="CT20" s="399"/>
      <c r="CU20" s="399"/>
      <c r="CV20" s="399"/>
      <c r="CW20" s="399"/>
      <c r="CX20" s="399"/>
      <c r="CY20" s="399"/>
      <c r="CZ20" s="399"/>
      <c r="DA20" s="399"/>
      <c r="DB20" s="399"/>
      <c r="DC20" s="399"/>
      <c r="DD20" s="399"/>
      <c r="DE20" s="399"/>
      <c r="DF20" s="399"/>
      <c r="DG20" s="399"/>
      <c r="DH20" s="399"/>
      <c r="DI20" s="399"/>
      <c r="DJ20" s="399"/>
      <c r="DK20" s="399"/>
      <c r="DL20" s="399"/>
      <c r="DM20" s="399"/>
      <c r="DN20" s="399"/>
      <c r="DO20" s="399"/>
      <c r="DP20" s="399"/>
      <c r="DQ20" s="399"/>
      <c r="DR20" s="399"/>
      <c r="DS20" s="399"/>
      <c r="DT20" s="399"/>
      <c r="DU20" s="399"/>
      <c r="DV20" s="399"/>
      <c r="DW20" s="399"/>
      <c r="DX20" s="399"/>
      <c r="DY20" s="399"/>
      <c r="DZ20" s="399"/>
      <c r="EA20" s="399"/>
      <c r="EB20" s="399"/>
      <c r="EC20" s="399"/>
      <c r="ED20" s="399"/>
      <c r="EE20" s="399"/>
      <c r="EF20" s="399"/>
      <c r="EG20" s="399"/>
      <c r="EH20" s="399"/>
      <c r="EI20" s="399"/>
      <c r="EJ20" s="399"/>
      <c r="EK20" s="399"/>
      <c r="EL20" s="399"/>
      <c r="EM20" s="399"/>
      <c r="EN20" s="399"/>
      <c r="EO20" s="399"/>
      <c r="EP20" s="399"/>
      <c r="EQ20" s="399"/>
      <c r="ER20" s="399"/>
      <c r="ES20" s="399"/>
      <c r="ET20" s="399"/>
      <c r="EU20" s="399"/>
      <c r="EV20" s="399"/>
      <c r="EW20" s="399"/>
      <c r="EX20" s="399"/>
      <c r="EY20" s="399"/>
      <c r="EZ20" s="399"/>
      <c r="FA20" s="399"/>
      <c r="FB20" s="399"/>
      <c r="FC20" s="399"/>
      <c r="FD20" s="399"/>
      <c r="FE20" s="399"/>
      <c r="FF20" s="399"/>
      <c r="FG20" s="399"/>
      <c r="FH20" s="399"/>
      <c r="FI20" s="399"/>
      <c r="FJ20" s="399"/>
      <c r="FK20" s="399"/>
      <c r="FL20" s="399"/>
      <c r="FM20" s="399"/>
      <c r="FN20" s="399"/>
      <c r="FO20" s="399"/>
      <c r="FP20" s="399"/>
      <c r="FQ20" s="399"/>
      <c r="FR20" s="399"/>
      <c r="FS20" s="399"/>
      <c r="FT20" s="399"/>
      <c r="FU20" s="399"/>
      <c r="FV20" s="399"/>
      <c r="FW20" s="399"/>
      <c r="FX20" s="399"/>
      <c r="FY20" s="399"/>
      <c r="FZ20" s="399"/>
      <c r="GA20" s="399"/>
      <c r="GB20" s="399"/>
      <c r="GC20" s="399"/>
      <c r="GD20" s="399"/>
      <c r="GE20" s="399"/>
      <c r="GF20" s="399"/>
      <c r="GG20" s="399"/>
      <c r="GH20" s="399"/>
      <c r="GI20" s="399"/>
      <c r="GJ20" s="399"/>
      <c r="GK20" s="399"/>
      <c r="GL20" s="399"/>
      <c r="GM20" s="399"/>
      <c r="GN20" s="399"/>
      <c r="GO20" s="399"/>
      <c r="GP20" s="399"/>
      <c r="GQ20" s="399"/>
      <c r="GR20" s="399"/>
      <c r="GS20" s="399"/>
      <c r="GT20" s="399"/>
      <c r="GU20" s="399"/>
      <c r="GV20" s="399"/>
      <c r="GW20" s="399"/>
      <c r="GX20" s="399"/>
      <c r="GY20" s="399"/>
      <c r="GZ20" s="399"/>
      <c r="HA20" s="399"/>
      <c r="HB20" s="399"/>
      <c r="HC20" s="399"/>
      <c r="HD20" s="399"/>
      <c r="HE20" s="399"/>
      <c r="HF20" s="399"/>
      <c r="HG20" s="399"/>
      <c r="HH20" s="399"/>
      <c r="HI20" s="399"/>
      <c r="HJ20" s="399"/>
      <c r="HK20" s="399"/>
      <c r="HL20" s="399"/>
      <c r="HM20" s="399"/>
      <c r="HN20" s="399"/>
      <c r="HO20" s="399"/>
      <c r="HP20" s="399"/>
      <c r="HQ20" s="399"/>
      <c r="HR20" s="399"/>
      <c r="HS20" s="399"/>
      <c r="HT20" s="399"/>
      <c r="HU20" s="399"/>
      <c r="HV20" s="399"/>
      <c r="HW20" s="399"/>
      <c r="HX20" s="399"/>
      <c r="HY20" s="399"/>
      <c r="HZ20" s="399"/>
      <c r="IA20" s="399"/>
      <c r="IB20" s="399"/>
      <c r="IC20" s="399"/>
      <c r="ID20" s="399"/>
      <c r="IE20" s="399"/>
      <c r="IF20" s="399"/>
      <c r="IG20" s="399"/>
      <c r="IH20" s="399"/>
      <c r="II20" s="399"/>
      <c r="IJ20" s="399"/>
    </row>
    <row r="21" spans="1:249" ht="38.25" customHeight="1">
      <c r="A21" s="400"/>
      <c r="B21" s="401"/>
      <c r="C21" s="402"/>
      <c r="D21" s="402"/>
      <c r="E21" s="402"/>
      <c r="F21" s="402"/>
      <c r="G21" s="402"/>
      <c r="H21" s="317"/>
      <c r="I21" s="402"/>
      <c r="J21" s="402"/>
      <c r="K21" s="402"/>
      <c r="L21" s="402"/>
      <c r="M21" s="402"/>
      <c r="N21" s="402"/>
      <c r="O21" s="402"/>
      <c r="P21" s="402"/>
      <c r="Q21" s="319"/>
      <c r="R21" s="319"/>
      <c r="S21" s="319"/>
      <c r="T21" s="319"/>
      <c r="U21" s="319"/>
      <c r="V21" s="319"/>
    </row>
    <row r="22" spans="1:249" ht="15" customHeight="1">
      <c r="A22" s="400" t="s">
        <v>276</v>
      </c>
      <c r="B22" s="401"/>
      <c r="C22" s="402"/>
      <c r="D22" s="402"/>
      <c r="E22" s="402"/>
      <c r="F22" s="402"/>
      <c r="G22" s="402"/>
      <c r="H22" s="317"/>
      <c r="I22" s="402"/>
      <c r="J22" s="402"/>
      <c r="K22" s="402"/>
      <c r="L22" s="402"/>
      <c r="M22" s="402"/>
      <c r="N22" s="402"/>
      <c r="O22" s="402"/>
      <c r="P22" s="402"/>
      <c r="Q22" s="319"/>
      <c r="R22" s="319"/>
      <c r="S22" s="319"/>
      <c r="T22" s="319"/>
      <c r="U22" s="319"/>
      <c r="V22" s="319"/>
    </row>
    <row r="23" spans="1:249" ht="15" customHeight="1">
      <c r="A23" s="400" t="s">
        <v>614</v>
      </c>
      <c r="B23" s="401"/>
      <c r="C23" s="402"/>
      <c r="D23" s="402"/>
      <c r="E23" s="402"/>
      <c r="F23" s="402"/>
      <c r="G23" s="402"/>
      <c r="H23" s="317"/>
      <c r="I23" s="402"/>
      <c r="J23" s="402"/>
      <c r="K23" s="402"/>
      <c r="L23" s="402"/>
      <c r="M23" s="402"/>
      <c r="N23" s="402"/>
      <c r="O23" s="402"/>
      <c r="P23" s="402"/>
      <c r="Q23" s="319"/>
      <c r="R23" s="319"/>
      <c r="S23" s="319"/>
      <c r="T23" s="319"/>
      <c r="U23" s="319"/>
      <c r="V23" s="319"/>
    </row>
    <row r="24" spans="1:249" ht="15" customHeight="1">
      <c r="A24" s="400" t="s">
        <v>615</v>
      </c>
      <c r="B24" s="401"/>
      <c r="C24" s="402"/>
      <c r="D24" s="402"/>
      <c r="E24" s="402"/>
      <c r="F24" s="402"/>
      <c r="G24" s="402"/>
      <c r="H24" s="317"/>
      <c r="I24" s="402"/>
      <c r="J24" s="402"/>
      <c r="K24" s="402"/>
      <c r="L24" s="402"/>
      <c r="M24" s="402"/>
      <c r="N24" s="402"/>
      <c r="O24" s="402"/>
      <c r="P24" s="402"/>
      <c r="Q24" s="319"/>
      <c r="R24" s="319"/>
      <c r="S24" s="319"/>
      <c r="T24" s="319"/>
      <c r="U24" s="319"/>
      <c r="V24" s="319"/>
    </row>
    <row r="25" spans="1:249" ht="15" customHeight="1">
      <c r="A25" s="403"/>
      <c r="C25" s="317"/>
      <c r="D25" s="317"/>
      <c r="E25" s="317"/>
      <c r="F25" s="317"/>
      <c r="G25" s="317"/>
      <c r="H25" s="317"/>
      <c r="I25" s="317"/>
      <c r="J25" s="317"/>
      <c r="K25" s="317"/>
      <c r="L25" s="318"/>
      <c r="M25" s="318"/>
      <c r="N25" s="317"/>
      <c r="O25" s="317"/>
      <c r="P25" s="317"/>
      <c r="Q25" s="319"/>
      <c r="R25" s="319"/>
      <c r="S25" s="319"/>
      <c r="T25" s="319"/>
      <c r="U25" s="319"/>
      <c r="V25" s="319"/>
    </row>
    <row r="26" spans="1:249" s="312" customFormat="1" ht="15" customHeight="1">
      <c r="A26" s="404" t="s">
        <v>581</v>
      </c>
      <c r="C26" s="317"/>
      <c r="D26" s="317"/>
      <c r="E26" s="317"/>
      <c r="F26" s="317"/>
      <c r="G26" s="317"/>
      <c r="H26" s="317"/>
      <c r="I26" s="317"/>
      <c r="J26" s="317"/>
      <c r="K26" s="317"/>
      <c r="L26" s="318"/>
      <c r="M26" s="318"/>
      <c r="N26" s="317"/>
      <c r="O26" s="317"/>
      <c r="P26" s="317"/>
      <c r="Q26" s="319"/>
      <c r="R26" s="319"/>
      <c r="S26" s="319"/>
      <c r="T26" s="319"/>
      <c r="U26" s="319"/>
      <c r="V26" s="319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315"/>
      <c r="AT26" s="315"/>
      <c r="AU26" s="315"/>
      <c r="AV26" s="315"/>
      <c r="AW26" s="315"/>
      <c r="AX26" s="315"/>
      <c r="AY26" s="315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K26" s="315"/>
      <c r="BL26" s="315"/>
      <c r="BM26" s="315"/>
      <c r="BN26" s="315"/>
      <c r="BO26" s="315"/>
      <c r="BP26" s="315"/>
      <c r="BQ26" s="315"/>
      <c r="BR26" s="315"/>
      <c r="BS26" s="315"/>
      <c r="BT26" s="315"/>
      <c r="BU26" s="315"/>
      <c r="BV26" s="315"/>
      <c r="BW26" s="315"/>
      <c r="BX26" s="315"/>
      <c r="BY26" s="315"/>
      <c r="BZ26" s="315"/>
      <c r="CA26" s="315"/>
      <c r="CB26" s="315"/>
      <c r="CC26" s="315"/>
      <c r="CD26" s="315"/>
      <c r="CE26" s="315"/>
      <c r="CF26" s="315"/>
      <c r="CG26" s="315"/>
      <c r="CH26" s="315"/>
      <c r="CI26" s="315"/>
      <c r="CJ26" s="315"/>
      <c r="CK26" s="315"/>
      <c r="CL26" s="315"/>
      <c r="CM26" s="315"/>
      <c r="CN26" s="315"/>
      <c r="CO26" s="315"/>
      <c r="CP26" s="315"/>
      <c r="CQ26" s="315"/>
      <c r="CR26" s="315"/>
      <c r="CS26" s="315"/>
      <c r="CT26" s="315"/>
      <c r="CU26" s="315"/>
      <c r="CV26" s="315"/>
      <c r="CW26" s="315"/>
      <c r="CX26" s="315"/>
      <c r="CY26" s="315"/>
      <c r="CZ26" s="315"/>
      <c r="DA26" s="315"/>
      <c r="DB26" s="315"/>
      <c r="DC26" s="315"/>
      <c r="DD26" s="315"/>
      <c r="DE26" s="315"/>
      <c r="DF26" s="315"/>
      <c r="DG26" s="315"/>
      <c r="DH26" s="315"/>
      <c r="DI26" s="315"/>
      <c r="DJ26" s="315"/>
      <c r="DK26" s="315"/>
      <c r="DL26" s="315"/>
      <c r="DM26" s="315"/>
      <c r="DN26" s="315"/>
      <c r="DO26" s="315"/>
      <c r="DP26" s="315"/>
      <c r="DQ26" s="315"/>
      <c r="DR26" s="315"/>
      <c r="DS26" s="315"/>
      <c r="DT26" s="315"/>
      <c r="DU26" s="315"/>
      <c r="DV26" s="315"/>
      <c r="DW26" s="315"/>
      <c r="DX26" s="315"/>
      <c r="DY26" s="315"/>
      <c r="DZ26" s="315"/>
      <c r="EA26" s="315"/>
      <c r="EB26" s="315"/>
      <c r="EC26" s="315"/>
      <c r="ED26" s="315"/>
      <c r="EE26" s="315"/>
      <c r="EF26" s="315"/>
      <c r="EG26" s="315"/>
      <c r="EH26" s="315"/>
      <c r="EI26" s="315"/>
      <c r="EJ26" s="315"/>
      <c r="EK26" s="315"/>
      <c r="EL26" s="315"/>
      <c r="EM26" s="315"/>
      <c r="EN26" s="315"/>
      <c r="EO26" s="315"/>
      <c r="EP26" s="315"/>
      <c r="EQ26" s="315"/>
      <c r="ER26" s="315"/>
      <c r="ES26" s="315"/>
      <c r="ET26" s="315"/>
      <c r="EU26" s="315"/>
      <c r="EV26" s="315"/>
      <c r="EW26" s="315"/>
      <c r="EX26" s="315"/>
      <c r="EY26" s="315"/>
      <c r="EZ26" s="315"/>
      <c r="FA26" s="315"/>
      <c r="FB26" s="315"/>
      <c r="FC26" s="315"/>
      <c r="FD26" s="315"/>
      <c r="FE26" s="315"/>
      <c r="FF26" s="315"/>
      <c r="FG26" s="315"/>
      <c r="FH26" s="315"/>
      <c r="FI26" s="315"/>
      <c r="FJ26" s="315"/>
      <c r="FK26" s="315"/>
      <c r="FL26" s="315"/>
      <c r="FM26" s="315"/>
      <c r="FN26" s="315"/>
      <c r="FO26" s="315"/>
      <c r="FP26" s="315"/>
      <c r="FQ26" s="315"/>
      <c r="FR26" s="315"/>
      <c r="FS26" s="315"/>
      <c r="FT26" s="315"/>
      <c r="FU26" s="315"/>
      <c r="FV26" s="315"/>
      <c r="FW26" s="315"/>
      <c r="FX26" s="315"/>
      <c r="FY26" s="315"/>
      <c r="FZ26" s="315"/>
      <c r="GA26" s="315"/>
      <c r="GB26" s="315"/>
      <c r="GC26" s="315"/>
      <c r="GD26" s="315"/>
      <c r="GE26" s="315"/>
      <c r="GF26" s="315"/>
      <c r="GG26" s="315"/>
      <c r="GH26" s="315"/>
      <c r="GI26" s="315"/>
      <c r="GJ26" s="315"/>
      <c r="GK26" s="315"/>
      <c r="GL26" s="315"/>
      <c r="GM26" s="315"/>
      <c r="GN26" s="315"/>
      <c r="GO26" s="315"/>
      <c r="GP26" s="315"/>
      <c r="GQ26" s="315"/>
      <c r="GR26" s="315"/>
      <c r="GS26" s="315"/>
      <c r="GT26" s="315"/>
      <c r="GU26" s="315"/>
      <c r="GV26" s="315"/>
      <c r="GW26" s="315"/>
      <c r="GX26" s="315"/>
      <c r="GY26" s="315"/>
      <c r="GZ26" s="315"/>
      <c r="HA26" s="315"/>
      <c r="HB26" s="315"/>
      <c r="HC26" s="315"/>
      <c r="HD26" s="315"/>
      <c r="HE26" s="315"/>
      <c r="HF26" s="315"/>
      <c r="HG26" s="315"/>
      <c r="HH26" s="315"/>
      <c r="HI26" s="315"/>
      <c r="HJ26" s="315"/>
      <c r="HK26" s="315"/>
      <c r="HL26" s="315"/>
      <c r="HM26" s="315"/>
      <c r="HN26" s="315"/>
      <c r="HO26" s="315"/>
      <c r="HP26" s="315"/>
      <c r="HQ26" s="315"/>
      <c r="HR26" s="315"/>
      <c r="HS26" s="315"/>
      <c r="HT26" s="315"/>
      <c r="HU26" s="315"/>
      <c r="HV26" s="315"/>
      <c r="HW26" s="315"/>
      <c r="HX26" s="315"/>
      <c r="HY26" s="315"/>
      <c r="HZ26" s="315"/>
      <c r="IA26" s="315"/>
      <c r="IB26" s="315"/>
      <c r="IC26" s="315"/>
      <c r="ID26" s="315"/>
      <c r="IE26" s="315"/>
      <c r="IF26" s="315"/>
      <c r="IG26" s="315"/>
      <c r="IH26" s="315"/>
      <c r="II26" s="315"/>
      <c r="IJ26" s="315"/>
      <c r="IK26" s="315"/>
      <c r="IL26" s="315"/>
      <c r="IM26" s="315"/>
      <c r="IN26" s="315"/>
      <c r="IO26" s="315"/>
    </row>
    <row r="27" spans="1:249" s="312" customFormat="1" ht="15" customHeight="1">
      <c r="A27" s="404" t="str" cm="1">
        <f t="array" ref="A27">CONCATENATE("Elaboró: SSPC, Prevención y Readaptación Social; Ciudad de México, " &amp; LOWER(NextMes) &amp; " de " &amp;  CAnio &amp; ".")</f>
        <v>Elaboró: SSPC, Prevención y Readaptación Social; Ciudad de México, octubre de 2023.</v>
      </c>
      <c r="C27" s="317"/>
      <c r="D27" s="317"/>
      <c r="E27" s="317"/>
      <c r="F27" s="317"/>
      <c r="G27" s="317"/>
      <c r="H27" s="317"/>
      <c r="I27" s="317"/>
      <c r="J27" s="317"/>
      <c r="K27" s="317"/>
      <c r="L27" s="318"/>
      <c r="M27" s="318"/>
      <c r="N27" s="317"/>
      <c r="O27" s="317"/>
      <c r="P27" s="317"/>
      <c r="Q27" s="319"/>
      <c r="R27" s="319"/>
      <c r="S27" s="319"/>
      <c r="T27" s="319"/>
      <c r="U27" s="319"/>
      <c r="V27" s="319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15"/>
      <c r="AI27" s="315"/>
      <c r="AJ27" s="315"/>
      <c r="AK27" s="315"/>
      <c r="AL27" s="315"/>
      <c r="AM27" s="315"/>
      <c r="AN27" s="315"/>
      <c r="AO27" s="315"/>
      <c r="AP27" s="315"/>
      <c r="AQ27" s="315"/>
      <c r="AR27" s="315"/>
      <c r="AS27" s="315"/>
      <c r="AT27" s="315"/>
      <c r="AU27" s="315"/>
      <c r="AV27" s="315"/>
      <c r="AW27" s="315"/>
      <c r="AX27" s="315"/>
      <c r="AY27" s="315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K27" s="315"/>
      <c r="BL27" s="315"/>
      <c r="BM27" s="315"/>
      <c r="BN27" s="315"/>
      <c r="BO27" s="315"/>
      <c r="BP27" s="315"/>
      <c r="BQ27" s="315"/>
      <c r="BR27" s="315"/>
      <c r="BS27" s="315"/>
      <c r="BT27" s="315"/>
      <c r="BU27" s="315"/>
      <c r="BV27" s="315"/>
      <c r="BW27" s="315"/>
      <c r="BX27" s="315"/>
      <c r="BY27" s="315"/>
      <c r="BZ27" s="315"/>
      <c r="CA27" s="315"/>
      <c r="CB27" s="315"/>
      <c r="CC27" s="315"/>
      <c r="CD27" s="315"/>
      <c r="CE27" s="315"/>
      <c r="CF27" s="315"/>
      <c r="CG27" s="315"/>
      <c r="CH27" s="315"/>
      <c r="CI27" s="315"/>
      <c r="CJ27" s="315"/>
      <c r="CK27" s="315"/>
      <c r="CL27" s="315"/>
      <c r="CM27" s="315"/>
      <c r="CN27" s="315"/>
      <c r="CO27" s="315"/>
      <c r="CP27" s="315"/>
      <c r="CQ27" s="315"/>
      <c r="CR27" s="315"/>
      <c r="CS27" s="315"/>
      <c r="CT27" s="315"/>
      <c r="CU27" s="315"/>
      <c r="CV27" s="315"/>
      <c r="CW27" s="315"/>
      <c r="CX27" s="315"/>
      <c r="CY27" s="315"/>
      <c r="CZ27" s="315"/>
      <c r="DA27" s="315"/>
      <c r="DB27" s="315"/>
      <c r="DC27" s="315"/>
      <c r="DD27" s="315"/>
      <c r="DE27" s="315"/>
      <c r="DF27" s="315"/>
      <c r="DG27" s="315"/>
      <c r="DH27" s="315"/>
      <c r="DI27" s="315"/>
      <c r="DJ27" s="315"/>
      <c r="DK27" s="315"/>
      <c r="DL27" s="315"/>
      <c r="DM27" s="315"/>
      <c r="DN27" s="315"/>
      <c r="DO27" s="315"/>
      <c r="DP27" s="315"/>
      <c r="DQ27" s="315"/>
      <c r="DR27" s="315"/>
      <c r="DS27" s="315"/>
      <c r="DT27" s="315"/>
      <c r="DU27" s="315"/>
      <c r="DV27" s="315"/>
      <c r="DW27" s="315"/>
      <c r="DX27" s="315"/>
      <c r="DY27" s="315"/>
      <c r="DZ27" s="315"/>
      <c r="EA27" s="315"/>
      <c r="EB27" s="315"/>
      <c r="EC27" s="315"/>
      <c r="ED27" s="315"/>
      <c r="EE27" s="315"/>
      <c r="EF27" s="315"/>
      <c r="EG27" s="315"/>
      <c r="EH27" s="315"/>
      <c r="EI27" s="315"/>
      <c r="EJ27" s="315"/>
      <c r="EK27" s="315"/>
      <c r="EL27" s="315"/>
      <c r="EM27" s="315"/>
      <c r="EN27" s="315"/>
      <c r="EO27" s="315"/>
      <c r="EP27" s="315"/>
      <c r="EQ27" s="315"/>
      <c r="ER27" s="315"/>
      <c r="ES27" s="315"/>
      <c r="ET27" s="315"/>
      <c r="EU27" s="315"/>
      <c r="EV27" s="315"/>
      <c r="EW27" s="315"/>
      <c r="EX27" s="315"/>
      <c r="EY27" s="315"/>
      <c r="EZ27" s="315"/>
      <c r="FA27" s="315"/>
      <c r="FB27" s="315"/>
      <c r="FC27" s="315"/>
      <c r="FD27" s="315"/>
      <c r="FE27" s="315"/>
      <c r="FF27" s="315"/>
      <c r="FG27" s="315"/>
      <c r="FH27" s="315"/>
      <c r="FI27" s="315"/>
      <c r="FJ27" s="315"/>
      <c r="FK27" s="315"/>
      <c r="FL27" s="315"/>
      <c r="FM27" s="315"/>
      <c r="FN27" s="315"/>
      <c r="FO27" s="315"/>
      <c r="FP27" s="315"/>
      <c r="FQ27" s="315"/>
      <c r="FR27" s="315"/>
      <c r="FS27" s="315"/>
      <c r="FT27" s="315"/>
      <c r="FU27" s="315"/>
      <c r="FV27" s="315"/>
      <c r="FW27" s="315"/>
      <c r="FX27" s="315"/>
      <c r="FY27" s="315"/>
      <c r="FZ27" s="315"/>
      <c r="GA27" s="315"/>
      <c r="GB27" s="315"/>
      <c r="GC27" s="315"/>
      <c r="GD27" s="315"/>
      <c r="GE27" s="315"/>
      <c r="GF27" s="315"/>
      <c r="GG27" s="315"/>
      <c r="GH27" s="315"/>
      <c r="GI27" s="315"/>
      <c r="GJ27" s="315"/>
      <c r="GK27" s="315"/>
      <c r="GL27" s="315"/>
      <c r="GM27" s="315"/>
      <c r="GN27" s="315"/>
      <c r="GO27" s="315"/>
      <c r="GP27" s="315"/>
      <c r="GQ27" s="315"/>
      <c r="GR27" s="315"/>
      <c r="GS27" s="315"/>
      <c r="GT27" s="315"/>
      <c r="GU27" s="315"/>
      <c r="GV27" s="315"/>
      <c r="GW27" s="315"/>
      <c r="GX27" s="315"/>
      <c r="GY27" s="315"/>
      <c r="GZ27" s="315"/>
      <c r="HA27" s="315"/>
      <c r="HB27" s="315"/>
      <c r="HC27" s="315"/>
      <c r="HD27" s="315"/>
      <c r="HE27" s="315"/>
      <c r="HF27" s="315"/>
      <c r="HG27" s="315"/>
      <c r="HH27" s="315"/>
      <c r="HI27" s="315"/>
      <c r="HJ27" s="315"/>
      <c r="HK27" s="315"/>
      <c r="HL27" s="315"/>
      <c r="HM27" s="315"/>
      <c r="HN27" s="315"/>
      <c r="HO27" s="315"/>
      <c r="HP27" s="315"/>
      <c r="HQ27" s="315"/>
      <c r="HR27" s="315"/>
      <c r="HS27" s="315"/>
      <c r="HT27" s="315"/>
      <c r="HU27" s="315"/>
      <c r="HV27" s="315"/>
      <c r="HW27" s="315"/>
      <c r="HX27" s="315"/>
      <c r="HY27" s="315"/>
      <c r="HZ27" s="315"/>
      <c r="IA27" s="315"/>
      <c r="IB27" s="315"/>
      <c r="IC27" s="315"/>
      <c r="ID27" s="315"/>
      <c r="IE27" s="315"/>
      <c r="IF27" s="315"/>
      <c r="IG27" s="315"/>
      <c r="IH27" s="315"/>
      <c r="II27" s="315"/>
      <c r="IJ27" s="315"/>
      <c r="IK27" s="315"/>
      <c r="IL27" s="315"/>
      <c r="IM27" s="315"/>
      <c r="IN27" s="315"/>
      <c r="IO27" s="315"/>
    </row>
    <row r="28" spans="1:249" ht="15.75">
      <c r="C28" s="317"/>
      <c r="D28" s="317"/>
      <c r="E28" s="317"/>
      <c r="F28" s="317"/>
      <c r="G28" s="317"/>
      <c r="H28" s="317"/>
      <c r="I28" s="317"/>
      <c r="J28" s="317"/>
      <c r="K28" s="317"/>
      <c r="L28" s="318"/>
      <c r="M28" s="318"/>
      <c r="N28" s="317"/>
      <c r="O28" s="317"/>
      <c r="P28" s="317"/>
      <c r="Q28" s="319"/>
      <c r="R28" s="319"/>
      <c r="S28" s="319"/>
      <c r="T28" s="319"/>
      <c r="U28" s="319"/>
      <c r="V28" s="319"/>
    </row>
    <row r="29" spans="1:249" ht="15.75">
      <c r="C29" s="317"/>
      <c r="D29" s="317"/>
      <c r="E29" s="317"/>
      <c r="F29" s="317"/>
      <c r="G29" s="317"/>
      <c r="H29" s="317"/>
      <c r="I29" s="317"/>
      <c r="J29" s="317"/>
      <c r="K29" s="317"/>
      <c r="L29" s="318"/>
      <c r="M29" s="318"/>
      <c r="N29" s="317"/>
      <c r="O29" s="317"/>
      <c r="P29" s="317"/>
      <c r="Q29" s="319"/>
      <c r="R29" s="319"/>
      <c r="S29" s="319"/>
      <c r="T29" s="319"/>
      <c r="U29" s="319"/>
      <c r="V29" s="319"/>
    </row>
    <row r="30" spans="1:249" ht="15.75">
      <c r="C30" s="317"/>
      <c r="D30" s="317"/>
      <c r="E30" s="317"/>
      <c r="F30" s="317"/>
      <c r="G30" s="317"/>
      <c r="H30" s="317"/>
      <c r="I30" s="317"/>
      <c r="J30" s="317"/>
      <c r="K30" s="317"/>
      <c r="L30" s="318"/>
      <c r="M30" s="318"/>
      <c r="N30" s="317"/>
      <c r="O30" s="317"/>
      <c r="P30" s="317"/>
      <c r="Q30" s="319"/>
      <c r="R30" s="319"/>
      <c r="S30" s="319"/>
      <c r="T30" s="319"/>
      <c r="U30" s="319"/>
      <c r="V30" s="319"/>
    </row>
    <row r="31" spans="1:249" ht="15.75">
      <c r="C31" s="317"/>
      <c r="D31" s="317"/>
      <c r="E31" s="317"/>
      <c r="F31" s="317"/>
      <c r="G31" s="317"/>
      <c r="H31" s="317"/>
      <c r="I31" s="317"/>
      <c r="J31" s="317"/>
      <c r="K31" s="317"/>
      <c r="L31" s="318"/>
      <c r="M31" s="318"/>
      <c r="N31" s="317"/>
      <c r="O31" s="317"/>
      <c r="P31" s="317"/>
      <c r="Q31" s="319"/>
      <c r="R31" s="319"/>
      <c r="S31" s="319"/>
      <c r="T31" s="319"/>
      <c r="U31" s="319"/>
      <c r="V31" s="319"/>
    </row>
    <row r="32" spans="1:249" ht="15.75">
      <c r="C32" s="317"/>
      <c r="D32" s="317"/>
      <c r="E32" s="317"/>
      <c r="F32" s="317"/>
      <c r="G32" s="317"/>
      <c r="H32" s="317"/>
      <c r="I32" s="317"/>
      <c r="J32" s="317"/>
      <c r="K32" s="317"/>
      <c r="L32" s="318"/>
      <c r="M32" s="318"/>
      <c r="N32" s="317"/>
      <c r="O32" s="317"/>
      <c r="P32" s="317"/>
      <c r="Q32" s="319"/>
      <c r="R32" s="319"/>
      <c r="S32" s="319"/>
      <c r="T32" s="319"/>
      <c r="U32" s="319"/>
      <c r="V32" s="319"/>
    </row>
    <row r="33" spans="3:22" ht="15.75">
      <c r="C33" s="317"/>
      <c r="D33" s="317"/>
      <c r="E33" s="317"/>
      <c r="F33" s="317"/>
      <c r="G33" s="317"/>
      <c r="H33" s="317"/>
      <c r="I33" s="317"/>
      <c r="J33" s="317"/>
      <c r="K33" s="317"/>
      <c r="L33" s="318"/>
      <c r="M33" s="318"/>
      <c r="N33" s="317"/>
      <c r="O33" s="317"/>
      <c r="P33" s="317"/>
      <c r="Q33" s="319"/>
      <c r="R33" s="319"/>
      <c r="S33" s="319"/>
      <c r="T33" s="319"/>
      <c r="U33" s="319"/>
      <c r="V33" s="319"/>
    </row>
    <row r="34" spans="3:22" ht="15.75">
      <c r="C34" s="317"/>
      <c r="D34" s="317"/>
      <c r="E34" s="317"/>
      <c r="F34" s="317"/>
      <c r="G34" s="317"/>
      <c r="H34" s="317"/>
      <c r="I34" s="317"/>
      <c r="J34" s="317"/>
      <c r="K34" s="317"/>
      <c r="L34" s="318"/>
      <c r="M34" s="318"/>
      <c r="N34" s="317"/>
      <c r="O34" s="317"/>
      <c r="P34" s="317"/>
      <c r="Q34" s="319"/>
      <c r="R34" s="319"/>
      <c r="S34" s="319"/>
      <c r="T34" s="319"/>
      <c r="U34" s="319"/>
      <c r="V34" s="319"/>
    </row>
    <row r="35" spans="3:22" ht="15.75">
      <c r="C35" s="317"/>
      <c r="D35" s="317"/>
      <c r="E35" s="317"/>
      <c r="F35" s="317"/>
      <c r="G35" s="317"/>
      <c r="H35" s="317"/>
      <c r="I35" s="317"/>
      <c r="J35" s="317"/>
      <c r="K35" s="317"/>
      <c r="L35" s="318"/>
      <c r="M35" s="318"/>
      <c r="N35" s="317"/>
      <c r="O35" s="317"/>
      <c r="P35" s="317"/>
      <c r="Q35" s="319"/>
      <c r="R35" s="319"/>
      <c r="S35" s="319"/>
      <c r="T35" s="319"/>
      <c r="U35" s="319"/>
      <c r="V35" s="319"/>
    </row>
    <row r="36" spans="3:22" ht="15.75">
      <c r="C36" s="317"/>
      <c r="D36" s="317"/>
      <c r="E36" s="317"/>
      <c r="F36" s="317"/>
      <c r="G36" s="317"/>
      <c r="H36" s="317"/>
      <c r="I36" s="317"/>
      <c r="J36" s="317"/>
      <c r="K36" s="317"/>
      <c r="L36" s="318"/>
      <c r="M36" s="318"/>
      <c r="N36" s="317"/>
      <c r="O36" s="317"/>
      <c r="P36" s="317"/>
      <c r="Q36" s="319"/>
      <c r="R36" s="319"/>
      <c r="S36" s="319"/>
      <c r="T36" s="319"/>
      <c r="U36" s="319"/>
      <c r="V36" s="319"/>
    </row>
    <row r="37" spans="3:22" ht="15.75">
      <c r="C37" s="317"/>
      <c r="D37" s="317"/>
      <c r="E37" s="317"/>
      <c r="F37" s="317"/>
      <c r="G37" s="317"/>
      <c r="H37" s="317"/>
      <c r="I37" s="317"/>
      <c r="J37" s="317"/>
      <c r="K37" s="317"/>
      <c r="L37" s="318"/>
      <c r="M37" s="318"/>
      <c r="N37" s="317"/>
      <c r="O37" s="317"/>
      <c r="P37" s="317"/>
      <c r="Q37" s="319"/>
      <c r="R37" s="319"/>
      <c r="S37" s="319"/>
      <c r="T37" s="319"/>
      <c r="U37" s="319"/>
      <c r="V37" s="319"/>
    </row>
    <row r="38" spans="3:22" ht="15.75">
      <c r="C38" s="317"/>
      <c r="D38" s="317"/>
      <c r="E38" s="317"/>
      <c r="F38" s="317"/>
      <c r="G38" s="317"/>
      <c r="H38" s="317"/>
      <c r="I38" s="317"/>
      <c r="J38" s="317"/>
      <c r="K38" s="317"/>
      <c r="L38" s="318"/>
      <c r="M38" s="318"/>
      <c r="N38" s="317"/>
      <c r="O38" s="317"/>
      <c r="P38" s="317"/>
      <c r="Q38" s="319"/>
      <c r="R38" s="319"/>
      <c r="S38" s="319"/>
      <c r="T38" s="319"/>
      <c r="U38" s="319"/>
      <c r="V38" s="319"/>
    </row>
    <row r="39" spans="3:22" ht="15.75">
      <c r="C39" s="317"/>
      <c r="D39" s="317"/>
      <c r="E39" s="317"/>
      <c r="F39" s="317"/>
      <c r="G39" s="317"/>
      <c r="H39" s="317"/>
      <c r="I39" s="317"/>
      <c r="J39" s="317"/>
      <c r="K39" s="317"/>
      <c r="L39" s="318"/>
      <c r="M39" s="318"/>
      <c r="N39" s="317"/>
      <c r="O39" s="317"/>
      <c r="P39" s="317"/>
      <c r="Q39" s="319"/>
      <c r="R39" s="319"/>
      <c r="S39" s="319"/>
      <c r="T39" s="319"/>
      <c r="U39" s="319"/>
      <c r="V39" s="319"/>
    </row>
    <row r="40" spans="3:22" ht="15.75">
      <c r="C40" s="317"/>
      <c r="D40" s="317"/>
      <c r="E40" s="317"/>
      <c r="F40" s="317"/>
      <c r="G40" s="317"/>
      <c r="H40" s="317"/>
      <c r="I40" s="317"/>
      <c r="J40" s="317"/>
      <c r="K40" s="317"/>
      <c r="L40" s="318"/>
      <c r="M40" s="318"/>
      <c r="N40" s="317"/>
      <c r="O40" s="317"/>
      <c r="P40" s="317"/>
      <c r="Q40" s="319"/>
      <c r="R40" s="319"/>
      <c r="S40" s="319"/>
      <c r="T40" s="319"/>
      <c r="U40" s="319"/>
      <c r="V40" s="319"/>
    </row>
    <row r="41" spans="3:22" ht="15.75">
      <c r="C41" s="317"/>
      <c r="D41" s="317"/>
      <c r="E41" s="317"/>
      <c r="F41" s="317"/>
      <c r="G41" s="317"/>
      <c r="H41" s="317"/>
      <c r="I41" s="317"/>
      <c r="J41" s="317"/>
      <c r="K41" s="317"/>
      <c r="L41" s="318"/>
      <c r="M41" s="318"/>
      <c r="N41" s="317"/>
      <c r="O41" s="317"/>
      <c r="P41" s="317"/>
      <c r="Q41" s="319"/>
      <c r="R41" s="319"/>
      <c r="S41" s="319"/>
      <c r="T41" s="319"/>
      <c r="U41" s="319"/>
      <c r="V41" s="319"/>
    </row>
    <row r="42" spans="3:22" ht="15.75">
      <c r="C42" s="317"/>
      <c r="D42" s="317"/>
      <c r="E42" s="317"/>
      <c r="F42" s="317"/>
      <c r="G42" s="317"/>
      <c r="H42" s="317"/>
      <c r="I42" s="317"/>
      <c r="J42" s="317"/>
      <c r="K42" s="317"/>
      <c r="L42" s="318"/>
      <c r="M42" s="318"/>
      <c r="N42" s="317"/>
      <c r="O42" s="317"/>
      <c r="P42" s="317"/>
      <c r="Q42" s="319"/>
      <c r="R42" s="319"/>
      <c r="S42" s="319"/>
      <c r="T42" s="319"/>
      <c r="U42" s="319"/>
      <c r="V42" s="319"/>
    </row>
    <row r="43" spans="3:22" ht="15.75">
      <c r="C43" s="317"/>
      <c r="D43" s="317"/>
      <c r="E43" s="317"/>
      <c r="F43" s="317"/>
      <c r="G43" s="317"/>
      <c r="H43" s="317"/>
      <c r="I43" s="317"/>
      <c r="J43" s="317"/>
      <c r="K43" s="317"/>
      <c r="L43" s="318"/>
      <c r="M43" s="318"/>
      <c r="N43" s="317"/>
      <c r="O43" s="317"/>
      <c r="P43" s="317"/>
      <c r="Q43" s="319"/>
      <c r="R43" s="319"/>
      <c r="S43" s="319"/>
      <c r="T43" s="319"/>
      <c r="U43" s="319"/>
      <c r="V43" s="319"/>
    </row>
    <row r="44" spans="3:22" ht="15.75">
      <c r="C44" s="317"/>
      <c r="D44" s="317"/>
      <c r="E44" s="317"/>
      <c r="F44" s="317"/>
      <c r="G44" s="317"/>
      <c r="H44" s="317"/>
      <c r="I44" s="317"/>
      <c r="J44" s="317"/>
      <c r="K44" s="317"/>
      <c r="L44" s="318"/>
      <c r="M44" s="318"/>
      <c r="N44" s="317"/>
      <c r="O44" s="317"/>
      <c r="P44" s="317"/>
      <c r="Q44" s="319"/>
      <c r="R44" s="319"/>
      <c r="S44" s="319"/>
      <c r="T44" s="319"/>
      <c r="U44" s="319"/>
      <c r="V44" s="319"/>
    </row>
    <row r="45" spans="3:22" ht="15.75">
      <c r="C45" s="317"/>
      <c r="D45" s="317"/>
      <c r="E45" s="317"/>
      <c r="F45" s="317"/>
      <c r="G45" s="317"/>
      <c r="H45" s="317"/>
      <c r="I45" s="317"/>
      <c r="J45" s="317"/>
      <c r="K45" s="317"/>
      <c r="L45" s="318"/>
      <c r="M45" s="318"/>
      <c r="N45" s="317"/>
      <c r="O45" s="317"/>
      <c r="P45" s="317"/>
      <c r="Q45" s="319"/>
      <c r="R45" s="319"/>
      <c r="S45" s="319"/>
      <c r="T45" s="319"/>
      <c r="U45" s="319"/>
      <c r="V45" s="319"/>
    </row>
    <row r="46" spans="3:22" ht="15.75">
      <c r="C46" s="317"/>
      <c r="D46" s="317"/>
      <c r="E46" s="317"/>
      <c r="F46" s="317"/>
      <c r="G46" s="317"/>
      <c r="H46" s="317"/>
      <c r="I46" s="317"/>
      <c r="J46" s="317"/>
      <c r="K46" s="317"/>
      <c r="L46" s="318"/>
      <c r="M46" s="318"/>
      <c r="N46" s="317"/>
      <c r="O46" s="317"/>
      <c r="P46" s="317"/>
      <c r="Q46" s="319"/>
      <c r="R46" s="319"/>
      <c r="S46" s="319"/>
      <c r="T46" s="319"/>
      <c r="U46" s="319"/>
      <c r="V46" s="319"/>
    </row>
    <row r="47" spans="3:22" ht="15.75">
      <c r="C47" s="317"/>
      <c r="D47" s="317"/>
      <c r="E47" s="317"/>
      <c r="F47" s="317"/>
      <c r="G47" s="317"/>
      <c r="H47" s="317"/>
      <c r="I47" s="317"/>
      <c r="J47" s="317"/>
      <c r="K47" s="317"/>
      <c r="L47" s="318"/>
      <c r="M47" s="318"/>
      <c r="N47" s="317"/>
      <c r="O47" s="317"/>
      <c r="P47" s="317"/>
      <c r="Q47" s="319"/>
      <c r="R47" s="319"/>
      <c r="S47" s="319"/>
      <c r="T47" s="319"/>
      <c r="U47" s="319"/>
      <c r="V47" s="319"/>
    </row>
    <row r="48" spans="3:22" ht="15.75">
      <c r="C48" s="317"/>
      <c r="D48" s="317"/>
      <c r="E48" s="317"/>
      <c r="F48" s="317"/>
      <c r="G48" s="317"/>
      <c r="H48" s="317"/>
      <c r="I48" s="317"/>
      <c r="J48" s="317"/>
      <c r="K48" s="317"/>
      <c r="L48" s="318"/>
      <c r="M48" s="318"/>
      <c r="N48" s="317"/>
      <c r="O48" s="317"/>
      <c r="P48" s="317"/>
      <c r="Q48" s="319"/>
      <c r="R48" s="319"/>
      <c r="S48" s="319"/>
      <c r="T48" s="319"/>
      <c r="U48" s="319"/>
      <c r="V48" s="319"/>
    </row>
    <row r="49" spans="3:22" ht="15.75">
      <c r="C49" s="317"/>
      <c r="D49" s="317"/>
      <c r="E49" s="317"/>
      <c r="F49" s="317"/>
      <c r="G49" s="317"/>
      <c r="H49" s="317"/>
      <c r="I49" s="317"/>
      <c r="J49" s="317"/>
      <c r="K49" s="317"/>
      <c r="L49" s="318"/>
      <c r="M49" s="318"/>
      <c r="N49" s="317"/>
      <c r="O49" s="317"/>
      <c r="P49" s="317"/>
      <c r="Q49" s="319"/>
      <c r="R49" s="319"/>
      <c r="S49" s="319"/>
      <c r="T49" s="319"/>
      <c r="U49" s="319"/>
      <c r="V49" s="319"/>
    </row>
    <row r="50" spans="3:22" ht="15.75">
      <c r="C50" s="317"/>
      <c r="D50" s="317"/>
      <c r="E50" s="317"/>
      <c r="F50" s="317"/>
      <c r="G50" s="317"/>
      <c r="H50" s="317"/>
      <c r="I50" s="317"/>
      <c r="J50" s="317"/>
      <c r="K50" s="317"/>
      <c r="L50" s="318"/>
      <c r="M50" s="318"/>
      <c r="N50" s="317"/>
      <c r="O50" s="317"/>
      <c r="P50" s="317"/>
      <c r="Q50" s="319"/>
      <c r="R50" s="319"/>
      <c r="S50" s="319"/>
      <c r="T50" s="319"/>
      <c r="U50" s="319"/>
      <c r="V50" s="319"/>
    </row>
    <row r="51" spans="3:22" ht="15.75">
      <c r="C51" s="317"/>
      <c r="D51" s="317"/>
      <c r="E51" s="317"/>
      <c r="F51" s="317"/>
      <c r="G51" s="317"/>
      <c r="H51" s="317"/>
      <c r="I51" s="317"/>
      <c r="J51" s="317"/>
      <c r="K51" s="317"/>
      <c r="L51" s="318"/>
      <c r="M51" s="318"/>
      <c r="N51" s="317"/>
      <c r="O51" s="317"/>
      <c r="P51" s="317"/>
      <c r="Q51" s="319"/>
      <c r="R51" s="319"/>
      <c r="S51" s="319"/>
      <c r="T51" s="319"/>
      <c r="U51" s="319"/>
      <c r="V51" s="319"/>
    </row>
    <row r="52" spans="3:22" ht="15.75">
      <c r="C52" s="317"/>
      <c r="D52" s="317"/>
      <c r="E52" s="317"/>
      <c r="F52" s="317"/>
      <c r="G52" s="317"/>
      <c r="H52" s="317"/>
      <c r="I52" s="317"/>
      <c r="J52" s="317"/>
      <c r="K52" s="317"/>
      <c r="L52" s="318"/>
      <c r="M52" s="318"/>
      <c r="N52" s="317"/>
      <c r="O52" s="317"/>
      <c r="P52" s="317"/>
      <c r="Q52" s="319"/>
      <c r="R52" s="319"/>
      <c r="S52" s="319"/>
      <c r="T52" s="319"/>
      <c r="U52" s="319"/>
      <c r="V52" s="319"/>
    </row>
    <row r="53" spans="3:22" ht="15.75">
      <c r="C53" s="317"/>
      <c r="D53" s="317"/>
      <c r="E53" s="317"/>
      <c r="F53" s="317"/>
      <c r="G53" s="317"/>
      <c r="H53" s="317"/>
      <c r="I53" s="317"/>
      <c r="J53" s="317"/>
      <c r="K53" s="317"/>
      <c r="L53" s="318"/>
      <c r="M53" s="318"/>
      <c r="N53" s="317"/>
      <c r="O53" s="317"/>
      <c r="P53" s="317"/>
      <c r="Q53" s="319"/>
      <c r="R53" s="319"/>
      <c r="S53" s="319"/>
      <c r="T53" s="319"/>
      <c r="U53" s="319"/>
      <c r="V53" s="319"/>
    </row>
    <row r="54" spans="3:22" ht="15.75">
      <c r="C54" s="317"/>
      <c r="D54" s="317"/>
      <c r="E54" s="317"/>
      <c r="F54" s="317"/>
      <c r="G54" s="317"/>
      <c r="H54" s="317"/>
      <c r="I54" s="317"/>
      <c r="J54" s="317"/>
      <c r="K54" s="317"/>
      <c r="L54" s="318"/>
      <c r="M54" s="318"/>
      <c r="N54" s="317"/>
      <c r="O54" s="317"/>
      <c r="P54" s="317"/>
      <c r="Q54" s="319"/>
      <c r="R54" s="319"/>
      <c r="S54" s="319"/>
      <c r="T54" s="319"/>
      <c r="U54" s="319"/>
      <c r="V54" s="319"/>
    </row>
    <row r="55" spans="3:22" ht="15.75">
      <c r="C55" s="317"/>
      <c r="D55" s="317"/>
      <c r="E55" s="317"/>
      <c r="F55" s="317"/>
      <c r="G55" s="317"/>
      <c r="H55" s="317"/>
      <c r="I55" s="317"/>
      <c r="J55" s="317"/>
      <c r="K55" s="317"/>
      <c r="L55" s="318"/>
      <c r="M55" s="318"/>
      <c r="N55" s="317"/>
      <c r="O55" s="317"/>
      <c r="P55" s="317"/>
      <c r="Q55" s="319"/>
      <c r="R55" s="319"/>
      <c r="S55" s="319"/>
      <c r="T55" s="319"/>
      <c r="U55" s="319"/>
      <c r="V55" s="319"/>
    </row>
    <row r="56" spans="3:22" ht="15.75">
      <c r="C56" s="317"/>
      <c r="D56" s="317"/>
      <c r="E56" s="317"/>
      <c r="F56" s="317"/>
      <c r="G56" s="317"/>
      <c r="H56" s="317"/>
      <c r="I56" s="317"/>
      <c r="J56" s="317"/>
      <c r="K56" s="317"/>
      <c r="L56" s="318"/>
      <c r="M56" s="318"/>
      <c r="N56" s="317"/>
      <c r="O56" s="317"/>
      <c r="P56" s="317"/>
      <c r="Q56" s="319"/>
      <c r="R56" s="319"/>
      <c r="S56" s="319"/>
      <c r="T56" s="319"/>
      <c r="U56" s="319"/>
      <c r="V56" s="319"/>
    </row>
  </sheetData>
  <sheetProtection formatCells="0" formatColumns="0" formatRows="0" autoFilter="0"/>
  <protectedRanges>
    <protectedRange sqref="A20:N24 M8:N18 F8:G18 O7:P24 H7:L19 A7:E19" name="Rango1"/>
  </protectedRanges>
  <mergeCells count="14">
    <mergeCell ref="I8:J8"/>
    <mergeCell ref="K8:L8"/>
    <mergeCell ref="M8:M9"/>
    <mergeCell ref="N8:N9"/>
    <mergeCell ref="A2:P2"/>
    <mergeCell ref="A3:P3"/>
    <mergeCell ref="A7:A9"/>
    <mergeCell ref="B7:G7"/>
    <mergeCell ref="I7:N7"/>
    <mergeCell ref="P7:P9"/>
    <mergeCell ref="B8:C8"/>
    <mergeCell ref="D8:E8"/>
    <mergeCell ref="F8:F9"/>
    <mergeCell ref="G8:G9"/>
  </mergeCells>
  <conditionalFormatting sqref="B11 D11 I11 K11">
    <cfRule type="cellIs" dxfId="1" priority="2" operator="greaterThan">
      <formula>0</formula>
    </cfRule>
  </conditionalFormatting>
  <conditionalFormatting sqref="C12 E12 J12 L12">
    <cfRule type="cellIs" dxfId="0" priority="1" operator="greaterThan">
      <formula>0</formula>
    </cfRule>
  </conditionalFormatting>
  <dataValidations count="2">
    <dataValidation type="list" allowBlank="1" showInputMessage="1" showErrorMessage="1" sqref="P5" xr:uid="{95B290C1-E185-45B5-A413-33B16933F4A1}">
      <formula1>Meses</formula1>
    </dataValidation>
    <dataValidation type="whole" allowBlank="1" showInputMessage="1" showErrorMessage="1" sqref="B11:E18 I11:L18" xr:uid="{F00D73F0-FA6C-42EF-9FAD-F9B607AEBD3E}">
      <formula1>0</formula1>
      <formula2>1000</formula2>
    </dataValidation>
  </dataValidations>
  <printOptions horizontalCentered="1"/>
  <pageMargins left="0.23622047244094491" right="0.23622047244094491" top="1.04" bottom="0.35433070866141736" header="0.19685039370078741" footer="0.31496062992125984"/>
  <pageSetup scale="50" firstPageNumber="2" orientation="landscape" useFirstPageNumber="1" r:id="rId1"/>
  <headerFooter scaleWithDoc="0">
    <oddHeader>&amp;L&amp;G&amp;R&amp;G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10053-5BFE-415D-90A4-7BBE8B79F749}">
  <sheetPr>
    <pageSetUpPr fitToPage="1"/>
  </sheetPr>
  <dimension ref="A1:V63"/>
  <sheetViews>
    <sheetView view="pageBreakPreview" zoomScale="85" zoomScaleNormal="100" zoomScaleSheetLayoutView="85" workbookViewId="0">
      <selection activeCell="P19" sqref="P19"/>
    </sheetView>
  </sheetViews>
  <sheetFormatPr baseColWidth="10" defaultColWidth="11.42578125" defaultRowHeight="15"/>
  <cols>
    <col min="1" max="1" width="10.7109375" style="425" customWidth="1"/>
    <col min="2" max="2" width="8.7109375" style="425" customWidth="1"/>
    <col min="3" max="7" width="11.42578125" style="408"/>
    <col min="8" max="8" width="14.140625" style="408" customWidth="1"/>
    <col min="9" max="9" width="11.42578125" style="408"/>
    <col min="10" max="10" width="13.5703125" style="408" bestFit="1" customWidth="1"/>
    <col min="11" max="12" width="11.42578125" style="408"/>
    <col min="13" max="13" width="4.140625" style="408" customWidth="1"/>
    <col min="14" max="16384" width="11.42578125" style="408"/>
  </cols>
  <sheetData>
    <row r="1" spans="1:22">
      <c r="A1" s="405" t="s">
        <v>53</v>
      </c>
      <c r="B1" s="406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</row>
    <row r="2" spans="1:22" ht="20.100000000000001" customHeight="1">
      <c r="A2" s="580" t="s">
        <v>624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</row>
    <row r="3" spans="1:22" ht="20.100000000000001" customHeight="1">
      <c r="A3" s="581" t="s">
        <v>88</v>
      </c>
      <c r="B3" s="581"/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409"/>
      <c r="O3" s="409"/>
      <c r="P3" s="409"/>
      <c r="Q3" s="409"/>
      <c r="R3" s="409"/>
      <c r="S3" s="409"/>
      <c r="T3" s="409"/>
      <c r="U3" s="409"/>
      <c r="V3" s="409"/>
    </row>
    <row r="4" spans="1:22" ht="16.5" customHeight="1">
      <c r="A4" s="410"/>
      <c r="B4" s="406"/>
      <c r="C4" s="407"/>
      <c r="D4" s="407"/>
      <c r="E4" s="407"/>
      <c r="F4" s="407"/>
      <c r="G4" s="407"/>
      <c r="H4" s="407"/>
      <c r="I4" s="407"/>
      <c r="J4" s="407"/>
      <c r="K4" s="407"/>
      <c r="L4" s="407"/>
      <c r="M4" s="407"/>
    </row>
    <row r="5" spans="1:22" ht="10.5" customHeight="1">
      <c r="A5" s="411"/>
      <c r="B5" s="411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3"/>
      <c r="O5" s="413"/>
      <c r="P5" s="413"/>
      <c r="Q5" s="413"/>
      <c r="R5" s="413"/>
      <c r="S5" s="413"/>
      <c r="T5" s="413"/>
      <c r="U5" s="413"/>
      <c r="V5" s="413"/>
    </row>
    <row r="6" spans="1:22" ht="13.5" customHeight="1">
      <c r="A6" s="414"/>
      <c r="B6" s="415"/>
      <c r="C6" s="412"/>
      <c r="D6" s="412"/>
      <c r="E6" s="412"/>
      <c r="F6" s="412"/>
      <c r="G6" s="412"/>
      <c r="H6" s="412"/>
      <c r="I6" s="412"/>
      <c r="J6" s="412"/>
      <c r="K6" s="412"/>
      <c r="L6" s="412"/>
      <c r="M6" s="412"/>
      <c r="N6" s="413"/>
      <c r="O6" s="413"/>
      <c r="P6" s="413"/>
      <c r="Q6" s="413"/>
      <c r="R6" s="413"/>
      <c r="S6" s="413"/>
      <c r="T6" s="413"/>
      <c r="U6" s="413"/>
      <c r="V6" s="413"/>
    </row>
    <row r="7" spans="1:22" ht="13.5" customHeight="1">
      <c r="A7" s="416" t="s">
        <v>616</v>
      </c>
      <c r="B7" s="417" t="s">
        <v>583</v>
      </c>
      <c r="C7" s="407"/>
      <c r="D7" s="407"/>
      <c r="E7" s="407"/>
      <c r="F7" s="407"/>
      <c r="G7" s="407"/>
      <c r="H7" s="407"/>
      <c r="I7" s="407"/>
      <c r="J7" s="407"/>
      <c r="K7" s="407"/>
      <c r="L7" s="407"/>
      <c r="M7" s="407"/>
    </row>
    <row r="8" spans="1:22" ht="13.5" customHeight="1">
      <c r="A8" s="416" t="s">
        <v>599</v>
      </c>
      <c r="B8" s="417">
        <v>1</v>
      </c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3"/>
      <c r="O8" s="413"/>
      <c r="P8" s="413"/>
      <c r="Q8" s="413"/>
      <c r="R8" s="413"/>
      <c r="S8" s="413"/>
      <c r="T8" s="413"/>
      <c r="U8" s="413"/>
      <c r="V8" s="413"/>
    </row>
    <row r="9" spans="1:22" ht="13.5" customHeight="1">
      <c r="A9" s="416" t="s">
        <v>598</v>
      </c>
      <c r="B9" s="417">
        <v>4</v>
      </c>
      <c r="C9" s="412"/>
      <c r="D9" s="412"/>
      <c r="E9" s="412"/>
      <c r="F9" s="412"/>
      <c r="G9" s="412"/>
      <c r="H9" s="412"/>
      <c r="I9" s="412"/>
      <c r="J9" s="412"/>
      <c r="K9" s="412"/>
      <c r="L9" s="412"/>
      <c r="M9" s="412"/>
      <c r="N9" s="413"/>
      <c r="O9" s="413"/>
      <c r="P9" s="413"/>
      <c r="Q9" s="413"/>
      <c r="R9" s="413"/>
      <c r="S9" s="413"/>
      <c r="T9" s="413"/>
      <c r="U9" s="413"/>
      <c r="V9" s="413"/>
    </row>
    <row r="10" spans="1:22" ht="13.5" customHeight="1">
      <c r="A10" s="416" t="s">
        <v>597</v>
      </c>
      <c r="B10" s="417">
        <v>15</v>
      </c>
      <c r="C10" s="412"/>
      <c r="D10" s="412"/>
      <c r="E10" s="412"/>
      <c r="F10" s="412"/>
      <c r="G10" s="412"/>
      <c r="H10" s="412"/>
      <c r="I10" s="412"/>
      <c r="J10" s="412"/>
      <c r="K10" s="412"/>
      <c r="L10" s="412"/>
      <c r="M10" s="412"/>
      <c r="N10" s="413"/>
      <c r="O10" s="413"/>
      <c r="P10" s="413"/>
      <c r="Q10" s="413"/>
      <c r="R10" s="413"/>
      <c r="S10" s="413"/>
      <c r="T10" s="413"/>
      <c r="U10" s="413"/>
      <c r="V10" s="413"/>
    </row>
    <row r="11" spans="1:22" ht="13.5" customHeight="1">
      <c r="A11" s="416" t="s">
        <v>596</v>
      </c>
      <c r="B11" s="417">
        <v>45</v>
      </c>
      <c r="C11" s="412"/>
      <c r="D11" s="412"/>
      <c r="E11" s="412"/>
      <c r="F11" s="412"/>
      <c r="G11" s="412"/>
      <c r="H11" s="412"/>
      <c r="I11" s="412"/>
      <c r="J11" s="412"/>
      <c r="K11" s="412"/>
      <c r="L11" s="412"/>
      <c r="M11" s="412"/>
      <c r="N11" s="413"/>
      <c r="O11" s="413"/>
      <c r="P11" s="413"/>
      <c r="Q11" s="413"/>
      <c r="R11" s="413"/>
      <c r="S11" s="413"/>
      <c r="T11" s="413"/>
      <c r="U11" s="413"/>
      <c r="V11" s="413"/>
    </row>
    <row r="12" spans="1:22" ht="13.5" customHeight="1">
      <c r="A12" s="416" t="s">
        <v>595</v>
      </c>
      <c r="B12" s="417">
        <v>95</v>
      </c>
      <c r="C12" s="412"/>
      <c r="D12" s="412"/>
      <c r="E12" s="412"/>
      <c r="F12" s="412"/>
      <c r="G12" s="412"/>
      <c r="H12" s="412"/>
      <c r="I12" s="412"/>
      <c r="J12" s="412"/>
      <c r="K12" s="412"/>
      <c r="L12" s="412"/>
      <c r="M12" s="412"/>
      <c r="N12" s="413"/>
      <c r="O12" s="413"/>
      <c r="P12" s="413"/>
      <c r="Q12" s="413"/>
      <c r="R12" s="413"/>
      <c r="S12" s="413"/>
      <c r="T12" s="413"/>
      <c r="U12" s="413"/>
      <c r="V12" s="413"/>
    </row>
    <row r="13" spans="1:22" ht="13.5" customHeight="1">
      <c r="A13" s="416" t="s">
        <v>592</v>
      </c>
      <c r="B13" s="417">
        <v>566</v>
      </c>
      <c r="C13" s="412"/>
      <c r="D13" s="412"/>
      <c r="E13" s="412"/>
      <c r="F13" s="412"/>
      <c r="G13" s="412"/>
      <c r="H13" s="412"/>
      <c r="I13" s="412"/>
      <c r="J13" s="412"/>
      <c r="K13" s="412"/>
      <c r="L13" s="412"/>
      <c r="M13" s="412"/>
      <c r="N13" s="413"/>
      <c r="O13" s="413"/>
      <c r="P13" s="413"/>
      <c r="Q13" s="413"/>
      <c r="R13" s="413"/>
      <c r="S13" s="413"/>
      <c r="T13" s="413"/>
      <c r="U13" s="413"/>
      <c r="V13" s="413"/>
    </row>
    <row r="14" spans="1:22" ht="13.5" customHeight="1">
      <c r="A14" s="416" t="s">
        <v>593</v>
      </c>
      <c r="B14" s="417">
        <v>1047</v>
      </c>
      <c r="C14" s="412"/>
      <c r="D14" s="412"/>
      <c r="E14" s="412"/>
      <c r="F14" s="412"/>
      <c r="G14" s="412"/>
      <c r="H14" s="412"/>
      <c r="I14" s="412"/>
      <c r="J14" s="412"/>
      <c r="K14" s="412"/>
      <c r="L14" s="412"/>
      <c r="M14" s="412"/>
      <c r="N14" s="413"/>
      <c r="O14" s="413"/>
      <c r="P14" s="413"/>
      <c r="Q14" s="413"/>
      <c r="R14" s="413"/>
      <c r="S14" s="413"/>
      <c r="T14" s="413"/>
      <c r="U14" s="413"/>
      <c r="V14" s="413"/>
    </row>
    <row r="15" spans="1:22" ht="13.5" customHeight="1">
      <c r="A15" s="416" t="s">
        <v>594</v>
      </c>
      <c r="B15" s="417">
        <v>1537</v>
      </c>
      <c r="C15" s="412"/>
      <c r="D15" s="412"/>
      <c r="E15" s="412"/>
      <c r="F15" s="412"/>
      <c r="G15" s="412"/>
      <c r="H15" s="412"/>
      <c r="I15" s="412"/>
      <c r="J15" s="412"/>
      <c r="K15" s="412"/>
      <c r="L15" s="412"/>
      <c r="M15" s="412"/>
      <c r="N15" s="413"/>
      <c r="O15" s="413"/>
      <c r="P15" s="413"/>
      <c r="Q15" s="413"/>
      <c r="R15" s="413"/>
      <c r="S15" s="413"/>
      <c r="T15" s="413"/>
      <c r="U15" s="413"/>
      <c r="V15" s="413"/>
    </row>
    <row r="16" spans="1:22" ht="13.5" customHeight="1">
      <c r="A16" s="416"/>
      <c r="B16" s="417"/>
      <c r="C16" s="412"/>
      <c r="D16" s="412"/>
      <c r="E16" s="412"/>
      <c r="F16" s="412"/>
      <c r="G16" s="412"/>
      <c r="H16" s="412"/>
      <c r="I16" s="412"/>
      <c r="J16" s="412"/>
      <c r="K16" s="412"/>
      <c r="L16" s="412"/>
      <c r="M16" s="412"/>
      <c r="N16" s="413"/>
      <c r="O16" s="413"/>
      <c r="P16" s="413"/>
      <c r="Q16" s="413"/>
      <c r="R16" s="413"/>
      <c r="S16" s="413"/>
      <c r="T16" s="413"/>
      <c r="U16" s="413"/>
      <c r="V16" s="413"/>
    </row>
    <row r="17" spans="1:22" ht="13.5" customHeight="1">
      <c r="A17" s="414"/>
      <c r="B17" s="415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3"/>
      <c r="O17" s="413"/>
      <c r="P17" s="413"/>
      <c r="Q17" s="413"/>
      <c r="R17" s="413"/>
      <c r="S17" s="413"/>
      <c r="T17" s="413"/>
      <c r="U17" s="413"/>
      <c r="V17" s="413"/>
    </row>
    <row r="18" spans="1:22" ht="13.5" customHeight="1">
      <c r="A18" s="414"/>
      <c r="B18" s="415"/>
      <c r="C18" s="412"/>
      <c r="D18" s="412"/>
      <c r="E18" s="412"/>
      <c r="F18" s="412"/>
      <c r="G18" s="412"/>
      <c r="H18" s="412"/>
      <c r="I18" s="412"/>
      <c r="J18" s="412"/>
      <c r="K18" s="412"/>
      <c r="L18" s="412"/>
      <c r="M18" s="412"/>
      <c r="N18" s="413"/>
      <c r="O18" s="413"/>
      <c r="P18" s="413"/>
      <c r="Q18" s="413"/>
      <c r="R18" s="413"/>
      <c r="S18" s="413"/>
      <c r="T18" s="413"/>
      <c r="U18" s="413"/>
      <c r="V18" s="413"/>
    </row>
    <row r="19" spans="1:22" ht="13.5" customHeight="1">
      <c r="A19" s="414"/>
      <c r="B19" s="415"/>
      <c r="C19" s="412"/>
      <c r="D19" s="412"/>
      <c r="E19" s="412"/>
      <c r="F19" s="412"/>
      <c r="G19" s="412"/>
      <c r="H19" s="412"/>
      <c r="I19" s="412"/>
      <c r="J19" s="412"/>
      <c r="K19" s="412"/>
      <c r="L19" s="412"/>
      <c r="M19" s="412"/>
      <c r="N19" s="413"/>
      <c r="O19" s="413"/>
      <c r="P19" s="413"/>
      <c r="Q19" s="413"/>
      <c r="R19" s="413"/>
      <c r="S19" s="413"/>
      <c r="T19" s="413"/>
      <c r="U19" s="413"/>
      <c r="V19" s="413"/>
    </row>
    <row r="20" spans="1:22" ht="13.5" customHeight="1">
      <c r="A20" s="414"/>
      <c r="B20" s="415"/>
      <c r="C20" s="412"/>
      <c r="D20" s="412"/>
      <c r="E20" s="412"/>
      <c r="F20" s="412"/>
      <c r="G20" s="412"/>
      <c r="H20" s="412"/>
      <c r="I20" s="412"/>
      <c r="J20" s="412"/>
      <c r="K20" s="412"/>
      <c r="L20" s="412"/>
      <c r="M20" s="412"/>
      <c r="N20" s="413"/>
      <c r="O20" s="413"/>
      <c r="P20" s="413"/>
      <c r="Q20" s="413"/>
      <c r="R20" s="413"/>
      <c r="S20" s="413"/>
      <c r="T20" s="413"/>
      <c r="U20" s="413"/>
      <c r="V20" s="413"/>
    </row>
    <row r="21" spans="1:22" ht="13.5" customHeight="1">
      <c r="A21" s="414"/>
      <c r="B21" s="415"/>
      <c r="C21" s="412"/>
      <c r="D21" s="412"/>
      <c r="E21" s="412"/>
      <c r="F21" s="412"/>
      <c r="G21" s="412"/>
      <c r="H21" s="412"/>
      <c r="I21" s="412"/>
      <c r="J21" s="412"/>
      <c r="K21" s="412"/>
      <c r="L21" s="412"/>
      <c r="M21" s="412"/>
      <c r="N21" s="413"/>
      <c r="O21" s="413"/>
      <c r="P21" s="413"/>
      <c r="Q21" s="413"/>
      <c r="R21" s="413"/>
      <c r="S21" s="413"/>
      <c r="T21" s="413"/>
      <c r="U21" s="413"/>
      <c r="V21" s="413"/>
    </row>
    <row r="22" spans="1:22" ht="13.5" customHeight="1">
      <c r="A22" s="414"/>
      <c r="B22" s="415"/>
      <c r="C22" s="412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3"/>
      <c r="O22" s="413"/>
      <c r="P22" s="413"/>
      <c r="Q22" s="413"/>
      <c r="R22" s="413"/>
      <c r="S22" s="413"/>
      <c r="T22" s="413"/>
      <c r="U22" s="413"/>
      <c r="V22" s="413"/>
    </row>
    <row r="23" spans="1:22" ht="13.5" customHeight="1">
      <c r="A23" s="414"/>
      <c r="B23" s="415"/>
      <c r="C23" s="412"/>
      <c r="D23" s="412"/>
      <c r="E23" s="412"/>
      <c r="F23" s="412"/>
      <c r="G23" s="412"/>
      <c r="H23" s="412"/>
      <c r="I23" s="412"/>
      <c r="J23" s="412"/>
      <c r="K23" s="412"/>
      <c r="L23" s="412"/>
      <c r="M23" s="412"/>
      <c r="N23" s="413"/>
      <c r="O23" s="413"/>
      <c r="P23" s="413"/>
      <c r="Q23" s="413"/>
      <c r="R23" s="413"/>
      <c r="S23" s="413"/>
      <c r="T23" s="413"/>
      <c r="U23" s="413"/>
      <c r="V23" s="413"/>
    </row>
    <row r="24" spans="1:22" ht="13.5" customHeight="1">
      <c r="A24" s="418"/>
      <c r="B24" s="419"/>
      <c r="C24" s="412"/>
      <c r="D24" s="412"/>
      <c r="E24" s="412"/>
      <c r="F24" s="412"/>
      <c r="G24" s="412"/>
      <c r="H24" s="412"/>
      <c r="I24" s="412"/>
      <c r="J24" s="412"/>
      <c r="K24" s="412"/>
      <c r="L24" s="412"/>
      <c r="M24" s="412"/>
      <c r="N24" s="413"/>
      <c r="O24" s="413"/>
      <c r="P24" s="413"/>
      <c r="Q24" s="413"/>
      <c r="R24" s="413"/>
      <c r="S24" s="413"/>
      <c r="T24" s="413"/>
      <c r="U24" s="413"/>
      <c r="V24" s="413"/>
    </row>
    <row r="25" spans="1:22" ht="13.5" customHeight="1">
      <c r="A25" s="406"/>
      <c r="B25" s="406"/>
      <c r="C25" s="412"/>
      <c r="D25" s="412"/>
      <c r="E25" s="412"/>
      <c r="F25" s="412"/>
      <c r="G25" s="412"/>
      <c r="H25" s="412"/>
      <c r="I25" s="412"/>
      <c r="J25" s="412"/>
      <c r="K25" s="412"/>
      <c r="L25" s="412"/>
      <c r="M25" s="412"/>
      <c r="N25" s="413"/>
      <c r="O25" s="413"/>
      <c r="P25" s="413"/>
      <c r="Q25" s="413"/>
      <c r="R25" s="413"/>
      <c r="S25" s="413"/>
      <c r="T25" s="413"/>
      <c r="U25" s="413"/>
      <c r="V25" s="413"/>
    </row>
    <row r="26" spans="1:22" ht="13.5" customHeight="1">
      <c r="A26" s="406"/>
      <c r="B26" s="406"/>
      <c r="C26" s="420"/>
      <c r="D26" s="412"/>
      <c r="E26" s="412"/>
      <c r="F26" s="412"/>
      <c r="G26" s="412"/>
      <c r="H26" s="412"/>
      <c r="I26" s="412"/>
      <c r="J26" s="412"/>
      <c r="K26" s="412"/>
      <c r="L26" s="412"/>
      <c r="M26" s="412"/>
      <c r="N26" s="413"/>
      <c r="O26" s="413"/>
      <c r="P26" s="413"/>
      <c r="Q26" s="413"/>
      <c r="R26" s="413"/>
      <c r="S26" s="413"/>
      <c r="T26" s="413"/>
      <c r="U26" s="413"/>
      <c r="V26" s="413"/>
    </row>
    <row r="27" spans="1:22" ht="16.5" customHeight="1">
      <c r="A27" s="406"/>
      <c r="B27" s="406"/>
      <c r="C27" s="420"/>
      <c r="D27" s="412"/>
      <c r="E27" s="412"/>
      <c r="F27" s="412"/>
      <c r="G27" s="412"/>
      <c r="H27" s="412"/>
      <c r="I27" s="412"/>
      <c r="J27" s="412"/>
      <c r="K27" s="412"/>
      <c r="L27" s="412"/>
      <c r="M27" s="412"/>
      <c r="N27" s="413"/>
      <c r="O27" s="413"/>
      <c r="P27" s="413"/>
      <c r="Q27" s="413"/>
      <c r="R27" s="413"/>
      <c r="S27" s="413"/>
      <c r="T27" s="413"/>
      <c r="U27" s="413"/>
      <c r="V27" s="413"/>
    </row>
    <row r="28" spans="1:22" ht="16.5" customHeight="1">
      <c r="A28" s="406"/>
      <c r="B28" s="406"/>
      <c r="C28" s="412"/>
      <c r="D28" s="412"/>
      <c r="E28" s="412"/>
      <c r="F28" s="412"/>
      <c r="G28" s="412"/>
      <c r="H28" s="412"/>
      <c r="I28" s="412"/>
      <c r="J28" s="412"/>
      <c r="K28" s="412"/>
      <c r="L28" s="412"/>
      <c r="M28" s="412"/>
      <c r="N28" s="413"/>
      <c r="O28" s="413"/>
      <c r="P28" s="413"/>
      <c r="Q28" s="413"/>
      <c r="R28" s="413"/>
      <c r="S28" s="413"/>
      <c r="T28" s="413"/>
      <c r="U28" s="413"/>
      <c r="V28" s="413"/>
    </row>
    <row r="29" spans="1:22" ht="16.5" customHeight="1">
      <c r="A29" s="406"/>
      <c r="B29" s="406"/>
      <c r="C29" s="412"/>
      <c r="D29" s="412"/>
      <c r="E29" s="412"/>
      <c r="F29" s="412"/>
      <c r="G29" s="412"/>
      <c r="H29" s="412"/>
      <c r="I29" s="412"/>
      <c r="J29" s="412"/>
      <c r="K29" s="412"/>
      <c r="L29" s="412"/>
      <c r="M29" s="412"/>
      <c r="N29" s="413"/>
      <c r="O29" s="413"/>
      <c r="P29" s="413"/>
      <c r="Q29" s="413"/>
      <c r="R29" s="413"/>
      <c r="S29" s="413"/>
      <c r="T29" s="413"/>
      <c r="U29" s="413"/>
      <c r="V29" s="413"/>
    </row>
    <row r="30" spans="1:22" ht="16.5" customHeight="1">
      <c r="A30" s="406"/>
      <c r="B30" s="406"/>
      <c r="C30" s="412"/>
      <c r="D30" s="412"/>
      <c r="E30" s="412"/>
      <c r="F30" s="412"/>
      <c r="G30" s="412"/>
      <c r="H30" s="412"/>
      <c r="I30" s="412"/>
      <c r="J30" s="412"/>
      <c r="K30" s="412"/>
      <c r="L30" s="412"/>
      <c r="M30" s="412"/>
      <c r="N30" s="413"/>
      <c r="O30" s="413"/>
      <c r="P30" s="413"/>
      <c r="Q30" s="413"/>
      <c r="R30" s="413"/>
      <c r="S30" s="413"/>
      <c r="T30" s="413"/>
      <c r="U30" s="413"/>
      <c r="V30" s="413"/>
    </row>
    <row r="31" spans="1:22" ht="29.25" customHeight="1">
      <c r="A31" s="406"/>
      <c r="B31" s="406"/>
      <c r="C31" s="412"/>
      <c r="D31" s="412"/>
      <c r="E31" s="412"/>
      <c r="F31" s="412"/>
      <c r="G31" s="407"/>
      <c r="H31" s="407"/>
      <c r="I31" s="412"/>
      <c r="J31" s="412"/>
      <c r="K31" s="412"/>
      <c r="L31" s="412"/>
      <c r="M31" s="412"/>
      <c r="N31" s="413"/>
      <c r="O31" s="413"/>
      <c r="P31" s="413"/>
      <c r="Q31" s="413"/>
      <c r="R31" s="413"/>
      <c r="S31" s="413"/>
      <c r="T31" s="413"/>
      <c r="U31" s="413"/>
      <c r="V31" s="413"/>
    </row>
    <row r="32" spans="1:22" ht="34.5" customHeight="1">
      <c r="A32" s="406"/>
      <c r="B32" s="406"/>
      <c r="C32" s="412"/>
      <c r="D32" s="412"/>
      <c r="E32" s="412"/>
      <c r="F32" s="412"/>
      <c r="G32" s="421" t="s">
        <v>267</v>
      </c>
      <c r="H32" s="422">
        <v>3310</v>
      </c>
      <c r="I32" s="412"/>
      <c r="J32" s="412"/>
      <c r="K32" s="412"/>
      <c r="L32" s="412"/>
      <c r="M32" s="412"/>
      <c r="N32" s="413"/>
      <c r="O32" s="413"/>
      <c r="P32" s="413"/>
      <c r="Q32" s="413"/>
      <c r="R32" s="413"/>
      <c r="S32" s="413"/>
      <c r="T32" s="413"/>
      <c r="U32" s="413"/>
      <c r="V32" s="413"/>
    </row>
    <row r="33" spans="1:22" ht="34.5" customHeight="1">
      <c r="A33" s="406"/>
      <c r="B33" s="406"/>
      <c r="C33" s="412"/>
      <c r="D33" s="412"/>
      <c r="E33" s="412"/>
      <c r="F33" s="412"/>
      <c r="G33" s="412"/>
      <c r="H33" s="412"/>
      <c r="I33" s="412"/>
      <c r="J33" s="412"/>
      <c r="K33" s="412"/>
      <c r="L33" s="412"/>
      <c r="M33" s="412"/>
      <c r="N33" s="413"/>
      <c r="O33" s="413"/>
      <c r="P33" s="413"/>
      <c r="Q33" s="413"/>
      <c r="R33" s="413"/>
      <c r="S33" s="413"/>
      <c r="T33" s="413"/>
      <c r="U33" s="413"/>
      <c r="V33" s="413"/>
    </row>
    <row r="34" spans="1:22" ht="10.5" customHeight="1">
      <c r="A34" s="423" t="s">
        <v>276</v>
      </c>
      <c r="B34" s="406"/>
      <c r="C34" s="412"/>
      <c r="D34" s="412"/>
      <c r="E34" s="412"/>
      <c r="F34" s="412"/>
      <c r="G34" s="412"/>
      <c r="H34" s="412"/>
      <c r="I34" s="412"/>
      <c r="J34" s="412"/>
      <c r="K34" s="412"/>
      <c r="L34" s="412"/>
      <c r="M34" s="412"/>
      <c r="N34" s="413"/>
      <c r="O34" s="413"/>
      <c r="P34" s="413"/>
      <c r="Q34" s="413"/>
      <c r="R34" s="413"/>
      <c r="S34" s="413"/>
      <c r="T34" s="413"/>
      <c r="U34" s="413"/>
      <c r="V34" s="413"/>
    </row>
    <row r="35" spans="1:22" ht="10.5" customHeight="1">
      <c r="A35" s="424" t="s">
        <v>617</v>
      </c>
      <c r="B35" s="406"/>
      <c r="C35" s="412"/>
      <c r="D35" s="412"/>
      <c r="E35" s="412"/>
      <c r="F35" s="412"/>
      <c r="G35" s="412"/>
      <c r="H35" s="412"/>
      <c r="I35" s="412"/>
      <c r="J35" s="412"/>
      <c r="K35" s="412"/>
      <c r="L35" s="412"/>
      <c r="M35" s="412"/>
      <c r="N35" s="413"/>
      <c r="O35" s="413"/>
      <c r="P35" s="413"/>
      <c r="Q35" s="413"/>
      <c r="R35" s="413"/>
      <c r="S35" s="413"/>
      <c r="T35" s="413"/>
      <c r="U35" s="413"/>
      <c r="V35" s="413"/>
    </row>
    <row r="36" spans="1:22" ht="10.5" customHeight="1">
      <c r="A36" s="424" t="s">
        <v>266</v>
      </c>
      <c r="B36" s="406"/>
      <c r="C36" s="412"/>
      <c r="D36" s="412"/>
      <c r="E36" s="412"/>
      <c r="F36" s="412"/>
      <c r="G36" s="412"/>
      <c r="H36" s="412"/>
      <c r="I36" s="412"/>
      <c r="J36" s="412"/>
      <c r="K36" s="412"/>
      <c r="L36" s="412"/>
      <c r="M36" s="412"/>
      <c r="N36" s="413"/>
      <c r="O36" s="413"/>
      <c r="P36" s="413"/>
      <c r="Q36" s="413"/>
      <c r="R36" s="413"/>
      <c r="S36" s="413"/>
      <c r="T36" s="413"/>
      <c r="U36" s="413"/>
      <c r="V36" s="413"/>
    </row>
    <row r="37" spans="1:22" ht="15.75"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  <c r="N37" s="413"/>
      <c r="O37" s="413"/>
      <c r="P37" s="413"/>
      <c r="Q37" s="413"/>
      <c r="R37" s="413"/>
      <c r="S37" s="413"/>
      <c r="T37" s="413"/>
      <c r="U37" s="413"/>
      <c r="V37" s="413"/>
    </row>
    <row r="38" spans="1:22" ht="15.75"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  <c r="N38" s="413"/>
      <c r="O38" s="413"/>
      <c r="P38" s="413"/>
      <c r="Q38" s="413"/>
      <c r="R38" s="413"/>
      <c r="S38" s="413"/>
      <c r="T38" s="413"/>
      <c r="U38" s="413"/>
      <c r="V38" s="413"/>
    </row>
    <row r="39" spans="1:22" ht="15.75"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  <c r="N39" s="413"/>
      <c r="O39" s="413"/>
      <c r="P39" s="413"/>
      <c r="Q39" s="413"/>
      <c r="R39" s="413"/>
      <c r="S39" s="413"/>
      <c r="T39" s="413"/>
      <c r="U39" s="413"/>
      <c r="V39" s="413"/>
    </row>
    <row r="40" spans="1:22" ht="15.75"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  <c r="N40" s="413"/>
      <c r="O40" s="413"/>
      <c r="P40" s="413"/>
      <c r="Q40" s="413"/>
      <c r="R40" s="413"/>
      <c r="S40" s="413"/>
      <c r="T40" s="413"/>
      <c r="U40" s="413"/>
      <c r="V40" s="413"/>
    </row>
    <row r="41" spans="1:22" ht="15.75"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  <c r="N41" s="413"/>
      <c r="O41" s="413"/>
      <c r="P41" s="413"/>
      <c r="Q41" s="413"/>
      <c r="R41" s="413"/>
      <c r="S41" s="413"/>
      <c r="T41" s="413"/>
      <c r="U41" s="413"/>
      <c r="V41" s="413"/>
    </row>
    <row r="42" spans="1:22" ht="15.75"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  <c r="N42" s="413"/>
      <c r="O42" s="413"/>
      <c r="P42" s="413"/>
      <c r="Q42" s="413"/>
      <c r="R42" s="413"/>
      <c r="S42" s="413"/>
      <c r="T42" s="413"/>
      <c r="U42" s="413"/>
      <c r="V42" s="413"/>
    </row>
    <row r="43" spans="1:22" ht="15.75"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  <c r="N43" s="413"/>
      <c r="O43" s="413"/>
      <c r="P43" s="413"/>
      <c r="Q43" s="413"/>
      <c r="R43" s="413"/>
      <c r="S43" s="413"/>
      <c r="T43" s="413"/>
      <c r="U43" s="413"/>
      <c r="V43" s="413"/>
    </row>
    <row r="44" spans="1:22" ht="15.75">
      <c r="C44" s="413"/>
      <c r="D44" s="413"/>
      <c r="E44" s="413"/>
      <c r="F44" s="413"/>
      <c r="G44" s="413"/>
      <c r="H44" s="413"/>
      <c r="I44" s="413"/>
      <c r="J44" s="413"/>
      <c r="K44" s="413"/>
      <c r="L44" s="413"/>
      <c r="M44" s="413"/>
      <c r="N44" s="413"/>
      <c r="O44" s="413"/>
      <c r="P44" s="413"/>
      <c r="Q44" s="413"/>
      <c r="R44" s="413"/>
      <c r="S44" s="413"/>
      <c r="T44" s="413"/>
      <c r="U44" s="413"/>
      <c r="V44" s="413"/>
    </row>
    <row r="45" spans="1:22" ht="15.75">
      <c r="C45" s="413"/>
      <c r="D45" s="413"/>
      <c r="E45" s="413"/>
      <c r="F45" s="413"/>
      <c r="G45" s="413"/>
      <c r="H45" s="413"/>
      <c r="I45" s="413"/>
      <c r="J45" s="413"/>
      <c r="K45" s="413"/>
      <c r="L45" s="413"/>
      <c r="M45" s="413"/>
      <c r="N45" s="413"/>
      <c r="O45" s="413"/>
      <c r="P45" s="413"/>
      <c r="Q45" s="413"/>
      <c r="R45" s="413"/>
      <c r="S45" s="413"/>
      <c r="T45" s="413"/>
      <c r="U45" s="413"/>
      <c r="V45" s="413"/>
    </row>
    <row r="46" spans="1:22" ht="15.75">
      <c r="C46" s="413"/>
      <c r="D46" s="413"/>
      <c r="E46" s="413"/>
      <c r="F46" s="413"/>
      <c r="G46" s="413"/>
      <c r="H46" s="413"/>
      <c r="I46" s="413"/>
      <c r="J46" s="413"/>
      <c r="K46" s="413"/>
      <c r="L46" s="413"/>
      <c r="M46" s="413"/>
      <c r="N46" s="413"/>
      <c r="O46" s="413"/>
      <c r="P46" s="413"/>
      <c r="Q46" s="413"/>
      <c r="R46" s="413"/>
      <c r="S46" s="413"/>
      <c r="T46" s="413"/>
      <c r="U46" s="413"/>
      <c r="V46" s="413"/>
    </row>
    <row r="47" spans="1:22" ht="15.75">
      <c r="C47" s="413"/>
      <c r="D47" s="413"/>
      <c r="E47" s="413"/>
      <c r="F47" s="413"/>
      <c r="G47" s="413"/>
      <c r="H47" s="413"/>
      <c r="I47" s="413"/>
      <c r="J47" s="413"/>
      <c r="K47" s="413"/>
      <c r="L47" s="413"/>
      <c r="M47" s="413"/>
      <c r="N47" s="413"/>
      <c r="O47" s="413"/>
      <c r="P47" s="413"/>
      <c r="Q47" s="413"/>
      <c r="R47" s="413"/>
      <c r="S47" s="413"/>
      <c r="T47" s="413"/>
      <c r="U47" s="413"/>
      <c r="V47" s="413"/>
    </row>
    <row r="48" spans="1:22" ht="15.75">
      <c r="C48" s="413"/>
      <c r="D48" s="413"/>
      <c r="E48" s="413"/>
      <c r="F48" s="413"/>
      <c r="G48" s="413"/>
      <c r="H48" s="413"/>
      <c r="I48" s="413"/>
      <c r="J48" s="413"/>
      <c r="K48" s="413"/>
      <c r="L48" s="413"/>
      <c r="M48" s="413"/>
      <c r="N48" s="413"/>
      <c r="O48" s="413"/>
      <c r="P48" s="413"/>
      <c r="Q48" s="413"/>
      <c r="R48" s="413"/>
      <c r="S48" s="413"/>
      <c r="T48" s="413"/>
      <c r="U48" s="413"/>
      <c r="V48" s="413"/>
    </row>
    <row r="49" spans="3:22" ht="15.75">
      <c r="C49" s="413"/>
      <c r="D49" s="413"/>
      <c r="E49" s="413"/>
      <c r="F49" s="413"/>
      <c r="G49" s="413"/>
      <c r="H49" s="413"/>
      <c r="I49" s="413"/>
      <c r="J49" s="413"/>
      <c r="K49" s="413"/>
      <c r="L49" s="413"/>
      <c r="M49" s="413"/>
      <c r="N49" s="413"/>
      <c r="O49" s="413"/>
      <c r="P49" s="413"/>
      <c r="Q49" s="413"/>
      <c r="R49" s="413"/>
      <c r="S49" s="413"/>
      <c r="T49" s="413"/>
      <c r="U49" s="413"/>
      <c r="V49" s="413"/>
    </row>
    <row r="50" spans="3:22" ht="15.75">
      <c r="C50" s="413"/>
      <c r="D50" s="413"/>
      <c r="E50" s="413"/>
      <c r="F50" s="413"/>
      <c r="G50" s="413"/>
      <c r="H50" s="413"/>
      <c r="I50" s="413"/>
      <c r="J50" s="413"/>
      <c r="K50" s="413"/>
      <c r="L50" s="413"/>
      <c r="M50" s="413"/>
      <c r="N50" s="413"/>
      <c r="O50" s="413"/>
      <c r="P50" s="413"/>
      <c r="Q50" s="413"/>
      <c r="R50" s="413"/>
      <c r="S50" s="413"/>
      <c r="T50" s="413"/>
      <c r="U50" s="413"/>
      <c r="V50" s="413"/>
    </row>
    <row r="51" spans="3:22" ht="15.75">
      <c r="C51" s="413"/>
      <c r="D51" s="413"/>
      <c r="E51" s="413"/>
      <c r="F51" s="413"/>
      <c r="G51" s="413"/>
      <c r="H51" s="413"/>
      <c r="I51" s="413"/>
      <c r="J51" s="413"/>
      <c r="K51" s="413"/>
      <c r="L51" s="413"/>
      <c r="M51" s="413"/>
      <c r="N51" s="413"/>
      <c r="O51" s="413"/>
      <c r="P51" s="413"/>
      <c r="Q51" s="413"/>
      <c r="R51" s="413"/>
      <c r="S51" s="413"/>
      <c r="T51" s="413"/>
      <c r="U51" s="413"/>
      <c r="V51" s="413"/>
    </row>
    <row r="52" spans="3:22" ht="15.75">
      <c r="C52" s="413"/>
      <c r="D52" s="413"/>
      <c r="E52" s="413"/>
      <c r="F52" s="413"/>
      <c r="G52" s="413"/>
      <c r="H52" s="413"/>
      <c r="I52" s="413"/>
      <c r="J52" s="413"/>
      <c r="K52" s="413"/>
      <c r="L52" s="413"/>
      <c r="M52" s="413"/>
      <c r="N52" s="413"/>
      <c r="O52" s="413"/>
      <c r="P52" s="413"/>
      <c r="Q52" s="413"/>
      <c r="R52" s="413"/>
      <c r="S52" s="413"/>
      <c r="T52" s="413"/>
      <c r="U52" s="413"/>
      <c r="V52" s="413"/>
    </row>
    <row r="53" spans="3:22" ht="15.75">
      <c r="C53" s="413"/>
      <c r="D53" s="413"/>
      <c r="E53" s="413"/>
      <c r="F53" s="413"/>
      <c r="G53" s="413"/>
      <c r="H53" s="413"/>
      <c r="I53" s="413"/>
      <c r="J53" s="413"/>
      <c r="K53" s="413"/>
      <c r="L53" s="413"/>
      <c r="M53" s="413"/>
      <c r="N53" s="413"/>
      <c r="O53" s="413"/>
      <c r="P53" s="413"/>
      <c r="Q53" s="413"/>
      <c r="R53" s="413"/>
      <c r="S53" s="413"/>
      <c r="T53" s="413"/>
      <c r="U53" s="413"/>
      <c r="V53" s="413"/>
    </row>
    <row r="54" spans="3:22" ht="15.75">
      <c r="C54" s="413"/>
      <c r="D54" s="413"/>
      <c r="E54" s="413"/>
      <c r="F54" s="413"/>
      <c r="G54" s="413"/>
      <c r="H54" s="413"/>
      <c r="I54" s="413"/>
      <c r="J54" s="413"/>
      <c r="K54" s="413"/>
      <c r="L54" s="413"/>
      <c r="M54" s="413"/>
      <c r="N54" s="413"/>
      <c r="O54" s="413"/>
      <c r="P54" s="413"/>
      <c r="Q54" s="413"/>
      <c r="R54" s="413"/>
      <c r="S54" s="413"/>
      <c r="T54" s="413"/>
      <c r="U54" s="413"/>
      <c r="V54" s="413"/>
    </row>
    <row r="55" spans="3:22" ht="15.75">
      <c r="C55" s="413"/>
      <c r="D55" s="413"/>
      <c r="E55" s="413"/>
      <c r="F55" s="413"/>
      <c r="G55" s="413"/>
      <c r="H55" s="413"/>
      <c r="I55" s="413"/>
      <c r="J55" s="413"/>
      <c r="K55" s="413"/>
      <c r="L55" s="413"/>
      <c r="M55" s="413"/>
      <c r="N55" s="413"/>
      <c r="O55" s="413"/>
      <c r="P55" s="413"/>
      <c r="Q55" s="413"/>
      <c r="R55" s="413"/>
      <c r="S55" s="413"/>
      <c r="T55" s="413"/>
      <c r="U55" s="413"/>
      <c r="V55" s="413"/>
    </row>
    <row r="56" spans="3:22" ht="15.75">
      <c r="C56" s="413"/>
      <c r="D56" s="413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413"/>
      <c r="Q56" s="413"/>
      <c r="R56" s="413"/>
      <c r="S56" s="413"/>
      <c r="T56" s="413"/>
      <c r="U56" s="413"/>
      <c r="V56" s="413"/>
    </row>
    <row r="57" spans="3:22" ht="15.75">
      <c r="C57" s="413"/>
      <c r="D57" s="413"/>
      <c r="E57" s="413"/>
      <c r="F57" s="413"/>
      <c r="G57" s="413"/>
      <c r="H57" s="413"/>
      <c r="I57" s="413"/>
      <c r="J57" s="413"/>
      <c r="K57" s="413"/>
      <c r="L57" s="413"/>
      <c r="M57" s="413"/>
      <c r="N57" s="413"/>
      <c r="O57" s="413"/>
      <c r="P57" s="413"/>
      <c r="Q57" s="413"/>
      <c r="R57" s="413"/>
      <c r="S57" s="413"/>
      <c r="T57" s="413"/>
      <c r="U57" s="413"/>
      <c r="V57" s="413"/>
    </row>
    <row r="58" spans="3:22" ht="15.75">
      <c r="C58" s="413"/>
      <c r="D58" s="413"/>
      <c r="E58" s="413"/>
      <c r="F58" s="413"/>
      <c r="G58" s="413"/>
      <c r="H58" s="413"/>
      <c r="I58" s="413"/>
      <c r="J58" s="413"/>
      <c r="K58" s="413"/>
      <c r="L58" s="413"/>
      <c r="M58" s="413"/>
      <c r="N58" s="413"/>
      <c r="O58" s="413"/>
      <c r="P58" s="413"/>
      <c r="Q58" s="413"/>
      <c r="R58" s="413"/>
      <c r="S58" s="413"/>
      <c r="T58" s="413"/>
      <c r="U58" s="413"/>
      <c r="V58" s="413"/>
    </row>
    <row r="59" spans="3:22" ht="15.75">
      <c r="C59" s="413"/>
      <c r="D59" s="413"/>
      <c r="E59" s="413"/>
      <c r="F59" s="413"/>
      <c r="G59" s="413"/>
      <c r="H59" s="413"/>
      <c r="I59" s="413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13"/>
      <c r="U59" s="413"/>
      <c r="V59" s="413"/>
    </row>
    <row r="60" spans="3:22" ht="15.75">
      <c r="C60" s="413"/>
      <c r="D60" s="413"/>
      <c r="E60" s="413"/>
      <c r="F60" s="413"/>
      <c r="G60" s="413"/>
      <c r="H60" s="413"/>
      <c r="I60" s="413"/>
      <c r="J60" s="413"/>
      <c r="K60" s="413"/>
      <c r="L60" s="413"/>
      <c r="M60" s="413"/>
      <c r="N60" s="413"/>
      <c r="O60" s="413"/>
      <c r="P60" s="413"/>
      <c r="Q60" s="413"/>
      <c r="R60" s="413"/>
      <c r="S60" s="413"/>
      <c r="T60" s="413"/>
      <c r="U60" s="413"/>
      <c r="V60" s="413"/>
    </row>
    <row r="61" spans="3:22" ht="15.75">
      <c r="C61" s="413"/>
      <c r="D61" s="413"/>
      <c r="E61" s="413"/>
      <c r="F61" s="413"/>
      <c r="G61" s="413"/>
      <c r="H61" s="413"/>
      <c r="I61" s="413"/>
      <c r="J61" s="413"/>
      <c r="K61" s="413"/>
      <c r="L61" s="413"/>
      <c r="M61" s="413"/>
      <c r="N61" s="413"/>
      <c r="O61" s="413"/>
      <c r="P61" s="413"/>
      <c r="Q61" s="413"/>
      <c r="R61" s="413"/>
      <c r="S61" s="413"/>
      <c r="T61" s="413"/>
      <c r="U61" s="413"/>
      <c r="V61" s="413"/>
    </row>
    <row r="62" spans="3:22" ht="15.75">
      <c r="C62" s="413"/>
      <c r="D62" s="413"/>
      <c r="E62" s="413"/>
      <c r="F62" s="413"/>
      <c r="G62" s="413"/>
      <c r="H62" s="413"/>
      <c r="I62" s="413"/>
      <c r="J62" s="413"/>
      <c r="K62" s="413"/>
      <c r="L62" s="413"/>
      <c r="M62" s="413"/>
      <c r="N62" s="413"/>
      <c r="O62" s="413"/>
      <c r="P62" s="413"/>
      <c r="Q62" s="413"/>
      <c r="R62" s="413"/>
      <c r="S62" s="413"/>
      <c r="T62" s="413"/>
      <c r="U62" s="413"/>
      <c r="V62" s="413"/>
    </row>
    <row r="63" spans="3:22" ht="15.75"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</row>
  </sheetData>
  <sheetProtection autoFilter="0"/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94" firstPageNumber="3" orientation="landscape" useFirstPageNumber="1" r:id="rId1"/>
  <headerFooter scaleWithDoc="0">
    <oddHeader>&amp;L&amp;G&amp;R&amp;G</oddHeader>
    <oddFooter>&amp;R&amp;"Montserrat,Normal"&amp;10 31</oddFooter>
  </headerFooter>
  <rowBreaks count="1" manualBreakCount="1">
    <brk id="34" max="12" man="1"/>
  </row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5FA5C-DF01-410D-8C14-EAD376EFF9B1}">
  <dimension ref="A1:Q67"/>
  <sheetViews>
    <sheetView view="pageBreakPreview" zoomScale="80" zoomScaleNormal="100" zoomScaleSheetLayoutView="80" workbookViewId="0">
      <selection activeCell="A3" sqref="A3:Q3"/>
    </sheetView>
  </sheetViews>
  <sheetFormatPr baseColWidth="10" defaultColWidth="11.42578125" defaultRowHeight="15"/>
  <cols>
    <col min="1" max="1" width="55.7109375" style="427" customWidth="1"/>
    <col min="2" max="2" width="1.7109375" style="427" customWidth="1"/>
    <col min="3" max="8" width="14.7109375" style="427" customWidth="1"/>
    <col min="9" max="9" width="1.7109375" style="427" customWidth="1"/>
    <col min="10" max="15" width="14.7109375" style="427" customWidth="1"/>
    <col min="16" max="16" width="1.7109375" style="427" customWidth="1"/>
    <col min="17" max="17" width="14.7109375" style="427" customWidth="1"/>
    <col min="18" max="16384" width="11.42578125" style="427"/>
  </cols>
  <sheetData>
    <row r="1" spans="1:17">
      <c r="A1" s="426" t="s">
        <v>53</v>
      </c>
    </row>
    <row r="2" spans="1:17" ht="20.100000000000001" customHeight="1">
      <c r="A2" s="582" t="s">
        <v>618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</row>
    <row r="3" spans="1:17" ht="23.25" customHeight="1">
      <c r="A3" s="582" t="s">
        <v>88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</row>
    <row r="4" spans="1:17">
      <c r="A4" s="428"/>
    </row>
    <row r="5" spans="1:17">
      <c r="A5" s="583" t="s">
        <v>619</v>
      </c>
      <c r="B5" s="430"/>
      <c r="C5" s="583" t="s">
        <v>269</v>
      </c>
      <c r="D5" s="583"/>
      <c r="E5" s="583"/>
      <c r="F5" s="583"/>
      <c r="G5" s="583"/>
      <c r="H5" s="583"/>
      <c r="I5" s="430"/>
      <c r="J5" s="583" t="s">
        <v>270</v>
      </c>
      <c r="K5" s="583"/>
      <c r="L5" s="583"/>
      <c r="M5" s="583"/>
      <c r="N5" s="583"/>
      <c r="O5" s="584"/>
      <c r="P5" s="585"/>
      <c r="Q5" s="583" t="s">
        <v>90</v>
      </c>
    </row>
    <row r="6" spans="1:17">
      <c r="A6" s="583"/>
      <c r="B6" s="430"/>
      <c r="C6" s="583" t="s">
        <v>278</v>
      </c>
      <c r="D6" s="583"/>
      <c r="E6" s="583" t="s">
        <v>279</v>
      </c>
      <c r="F6" s="583"/>
      <c r="G6" s="583" t="s">
        <v>193</v>
      </c>
      <c r="H6" s="583" t="s">
        <v>271</v>
      </c>
      <c r="I6" s="430"/>
      <c r="J6" s="583" t="s">
        <v>278</v>
      </c>
      <c r="K6" s="583"/>
      <c r="L6" s="583" t="s">
        <v>279</v>
      </c>
      <c r="M6" s="583"/>
      <c r="N6" s="583" t="s">
        <v>193</v>
      </c>
      <c r="O6" s="584" t="s">
        <v>271</v>
      </c>
      <c r="P6" s="585"/>
      <c r="Q6" s="583"/>
    </row>
    <row r="7" spans="1:17">
      <c r="A7" s="583"/>
      <c r="B7" s="430"/>
      <c r="C7" s="431" t="s">
        <v>272</v>
      </c>
      <c r="D7" s="431" t="s">
        <v>273</v>
      </c>
      <c r="E7" s="431" t="s">
        <v>272</v>
      </c>
      <c r="F7" s="431" t="s">
        <v>273</v>
      </c>
      <c r="G7" s="586"/>
      <c r="H7" s="586"/>
      <c r="I7" s="430"/>
      <c r="J7" s="429" t="s">
        <v>272</v>
      </c>
      <c r="K7" s="429" t="s">
        <v>273</v>
      </c>
      <c r="L7" s="429" t="s">
        <v>272</v>
      </c>
      <c r="M7" s="429" t="s">
        <v>273</v>
      </c>
      <c r="N7" s="583"/>
      <c r="O7" s="584"/>
      <c r="P7" s="585"/>
      <c r="Q7" s="583"/>
    </row>
    <row r="8" spans="1:17" ht="8.1" customHeight="1">
      <c r="A8" s="428"/>
      <c r="B8" s="428"/>
      <c r="C8" s="428"/>
      <c r="D8" s="428"/>
      <c r="E8" s="428"/>
      <c r="F8" s="428"/>
      <c r="G8" s="428"/>
      <c r="H8" s="428"/>
      <c r="I8" s="428"/>
      <c r="J8" s="428"/>
      <c r="K8" s="428"/>
      <c r="L8" s="428"/>
      <c r="M8" s="428"/>
      <c r="N8" s="428"/>
      <c r="O8" s="428"/>
      <c r="P8" s="428"/>
      <c r="Q8" s="428"/>
    </row>
    <row r="9" spans="1:17">
      <c r="A9" s="432" t="s">
        <v>55</v>
      </c>
      <c r="B9" s="433"/>
      <c r="C9" s="434">
        <v>23</v>
      </c>
      <c r="D9" s="434">
        <v>14</v>
      </c>
      <c r="E9" s="434">
        <v>1</v>
      </c>
      <c r="F9" s="434">
        <v>14</v>
      </c>
      <c r="G9" s="435">
        <v>52</v>
      </c>
      <c r="H9" s="436">
        <v>86.666666666666671</v>
      </c>
      <c r="I9" s="437"/>
      <c r="J9" s="434">
        <v>1</v>
      </c>
      <c r="K9" s="434">
        <v>6</v>
      </c>
      <c r="L9" s="434">
        <v>0</v>
      </c>
      <c r="M9" s="434">
        <v>1</v>
      </c>
      <c r="N9" s="435">
        <v>8</v>
      </c>
      <c r="O9" s="436">
        <v>13.333333333333334</v>
      </c>
      <c r="P9" s="438"/>
      <c r="Q9" s="435">
        <v>60</v>
      </c>
    </row>
    <row r="10" spans="1:17">
      <c r="A10" s="432" t="s">
        <v>56</v>
      </c>
      <c r="B10" s="433"/>
      <c r="C10" s="434">
        <v>47</v>
      </c>
      <c r="D10" s="434">
        <v>11</v>
      </c>
      <c r="E10" s="434">
        <v>55</v>
      </c>
      <c r="F10" s="434">
        <v>10</v>
      </c>
      <c r="G10" s="435">
        <v>123</v>
      </c>
      <c r="H10" s="436">
        <v>89.78102189781022</v>
      </c>
      <c r="I10" s="437"/>
      <c r="J10" s="434">
        <v>3</v>
      </c>
      <c r="K10" s="434">
        <v>3</v>
      </c>
      <c r="L10" s="434">
        <v>4</v>
      </c>
      <c r="M10" s="434">
        <v>4</v>
      </c>
      <c r="N10" s="435">
        <v>14</v>
      </c>
      <c r="O10" s="436">
        <v>10.218978102189782</v>
      </c>
      <c r="P10" s="438"/>
      <c r="Q10" s="435">
        <v>137</v>
      </c>
    </row>
    <row r="11" spans="1:17">
      <c r="A11" s="432" t="s">
        <v>57</v>
      </c>
      <c r="B11" s="433"/>
      <c r="C11" s="434">
        <v>1</v>
      </c>
      <c r="D11" s="434">
        <v>1</v>
      </c>
      <c r="E11" s="434">
        <v>1</v>
      </c>
      <c r="F11" s="434">
        <v>0</v>
      </c>
      <c r="G11" s="435">
        <v>3</v>
      </c>
      <c r="H11" s="436">
        <v>100</v>
      </c>
      <c r="I11" s="437"/>
      <c r="J11" s="434">
        <v>0</v>
      </c>
      <c r="K11" s="434">
        <v>0</v>
      </c>
      <c r="L11" s="434">
        <v>0</v>
      </c>
      <c r="M11" s="434">
        <v>0</v>
      </c>
      <c r="N11" s="435">
        <v>0</v>
      </c>
      <c r="O11" s="436">
        <v>0</v>
      </c>
      <c r="P11" s="438"/>
      <c r="Q11" s="435">
        <v>3</v>
      </c>
    </row>
    <row r="12" spans="1:17">
      <c r="A12" s="432" t="s">
        <v>58</v>
      </c>
      <c r="B12" s="433"/>
      <c r="C12" s="434">
        <v>1</v>
      </c>
      <c r="D12" s="434">
        <v>0</v>
      </c>
      <c r="E12" s="434">
        <v>13</v>
      </c>
      <c r="F12" s="434">
        <v>5</v>
      </c>
      <c r="G12" s="435">
        <v>19</v>
      </c>
      <c r="H12" s="436">
        <v>100</v>
      </c>
      <c r="I12" s="437"/>
      <c r="J12" s="434">
        <v>0</v>
      </c>
      <c r="K12" s="434">
        <v>0</v>
      </c>
      <c r="L12" s="434">
        <v>0</v>
      </c>
      <c r="M12" s="434">
        <v>0</v>
      </c>
      <c r="N12" s="435">
        <v>0</v>
      </c>
      <c r="O12" s="436">
        <v>0</v>
      </c>
      <c r="P12" s="438"/>
      <c r="Q12" s="435">
        <v>19</v>
      </c>
    </row>
    <row r="13" spans="1:17">
      <c r="A13" s="432" t="s">
        <v>61</v>
      </c>
      <c r="B13" s="433"/>
      <c r="C13" s="434">
        <v>14</v>
      </c>
      <c r="D13" s="434">
        <v>11</v>
      </c>
      <c r="E13" s="434">
        <v>8</v>
      </c>
      <c r="F13" s="434">
        <v>9</v>
      </c>
      <c r="G13" s="435">
        <v>42</v>
      </c>
      <c r="H13" s="436">
        <v>95.454545454545453</v>
      </c>
      <c r="I13" s="437"/>
      <c r="J13" s="434">
        <v>0</v>
      </c>
      <c r="K13" s="434">
        <v>0</v>
      </c>
      <c r="L13" s="434">
        <v>0</v>
      </c>
      <c r="M13" s="434">
        <v>2</v>
      </c>
      <c r="N13" s="435">
        <v>2</v>
      </c>
      <c r="O13" s="436">
        <v>4.5454545454545459</v>
      </c>
      <c r="P13" s="438"/>
      <c r="Q13" s="435">
        <v>44</v>
      </c>
    </row>
    <row r="14" spans="1:17">
      <c r="A14" s="432" t="s">
        <v>62</v>
      </c>
      <c r="B14" s="433"/>
      <c r="C14" s="434">
        <v>9</v>
      </c>
      <c r="D14" s="434">
        <v>15</v>
      </c>
      <c r="E14" s="434">
        <v>21</v>
      </c>
      <c r="F14" s="434">
        <v>13</v>
      </c>
      <c r="G14" s="435">
        <v>58</v>
      </c>
      <c r="H14" s="436">
        <v>90.625</v>
      </c>
      <c r="I14" s="437"/>
      <c r="J14" s="434">
        <v>1</v>
      </c>
      <c r="K14" s="434">
        <v>0</v>
      </c>
      <c r="L14" s="434">
        <v>0</v>
      </c>
      <c r="M14" s="434">
        <v>5</v>
      </c>
      <c r="N14" s="435">
        <v>6</v>
      </c>
      <c r="O14" s="436">
        <v>9.375</v>
      </c>
      <c r="P14" s="438"/>
      <c r="Q14" s="435">
        <v>64</v>
      </c>
    </row>
    <row r="15" spans="1:17">
      <c r="A15" s="432" t="s">
        <v>63</v>
      </c>
      <c r="B15" s="433"/>
      <c r="C15" s="434">
        <v>66</v>
      </c>
      <c r="D15" s="434">
        <v>23</v>
      </c>
      <c r="E15" s="434">
        <v>279</v>
      </c>
      <c r="F15" s="434">
        <v>181</v>
      </c>
      <c r="G15" s="435">
        <v>549</v>
      </c>
      <c r="H15" s="436">
        <v>93.686006825938563</v>
      </c>
      <c r="I15" s="437"/>
      <c r="J15" s="434">
        <v>2</v>
      </c>
      <c r="K15" s="434">
        <v>3</v>
      </c>
      <c r="L15" s="434">
        <v>9</v>
      </c>
      <c r="M15" s="434">
        <v>23</v>
      </c>
      <c r="N15" s="435">
        <v>37</v>
      </c>
      <c r="O15" s="436">
        <v>6.3139931740614337</v>
      </c>
      <c r="P15" s="438"/>
      <c r="Q15" s="435">
        <v>586</v>
      </c>
    </row>
    <row r="16" spans="1:17">
      <c r="A16" s="432" t="s">
        <v>59</v>
      </c>
      <c r="B16" s="433"/>
      <c r="C16" s="434">
        <v>8</v>
      </c>
      <c r="D16" s="434">
        <v>22</v>
      </c>
      <c r="E16" s="434">
        <v>16</v>
      </c>
      <c r="F16" s="434">
        <v>28</v>
      </c>
      <c r="G16" s="435">
        <v>74</v>
      </c>
      <c r="H16" s="436">
        <v>100</v>
      </c>
      <c r="I16" s="437"/>
      <c r="J16" s="434">
        <v>0</v>
      </c>
      <c r="K16" s="434">
        <v>0</v>
      </c>
      <c r="L16" s="434">
        <v>0</v>
      </c>
      <c r="M16" s="434">
        <v>0</v>
      </c>
      <c r="N16" s="435">
        <v>0</v>
      </c>
      <c r="O16" s="436">
        <v>0</v>
      </c>
      <c r="P16" s="438"/>
      <c r="Q16" s="435">
        <v>74</v>
      </c>
    </row>
    <row r="17" spans="1:17">
      <c r="A17" s="432" t="s">
        <v>60</v>
      </c>
      <c r="B17" s="433"/>
      <c r="C17" s="434">
        <v>52</v>
      </c>
      <c r="D17" s="434">
        <v>1</v>
      </c>
      <c r="E17" s="434">
        <v>26</v>
      </c>
      <c r="F17" s="434">
        <v>4</v>
      </c>
      <c r="G17" s="435">
        <v>83</v>
      </c>
      <c r="H17" s="436">
        <v>69.747899159663859</v>
      </c>
      <c r="I17" s="437"/>
      <c r="J17" s="434">
        <v>28</v>
      </c>
      <c r="K17" s="434">
        <v>0</v>
      </c>
      <c r="L17" s="434">
        <v>5</v>
      </c>
      <c r="M17" s="434">
        <v>3</v>
      </c>
      <c r="N17" s="435">
        <v>36</v>
      </c>
      <c r="O17" s="436">
        <v>30.252100840336134</v>
      </c>
      <c r="P17" s="438"/>
      <c r="Q17" s="435">
        <v>119</v>
      </c>
    </row>
    <row r="18" spans="1:17">
      <c r="A18" s="432" t="s">
        <v>64</v>
      </c>
      <c r="B18" s="433"/>
      <c r="C18" s="434">
        <v>1</v>
      </c>
      <c r="D18" s="434">
        <v>0</v>
      </c>
      <c r="E18" s="434">
        <v>0</v>
      </c>
      <c r="F18" s="434">
        <v>0</v>
      </c>
      <c r="G18" s="435">
        <v>1</v>
      </c>
      <c r="H18" s="436">
        <v>100</v>
      </c>
      <c r="I18" s="437"/>
      <c r="J18" s="434">
        <v>0</v>
      </c>
      <c r="K18" s="434">
        <v>0</v>
      </c>
      <c r="L18" s="434">
        <v>0</v>
      </c>
      <c r="M18" s="434">
        <v>0</v>
      </c>
      <c r="N18" s="435">
        <v>0</v>
      </c>
      <c r="O18" s="436">
        <v>0</v>
      </c>
      <c r="P18" s="438"/>
      <c r="Q18" s="435">
        <v>1</v>
      </c>
    </row>
    <row r="19" spans="1:17">
      <c r="A19" s="432" t="s">
        <v>69</v>
      </c>
      <c r="B19" s="433"/>
      <c r="C19" s="434">
        <v>91</v>
      </c>
      <c r="D19" s="434">
        <v>71</v>
      </c>
      <c r="E19" s="434">
        <v>133</v>
      </c>
      <c r="F19" s="434">
        <v>162</v>
      </c>
      <c r="G19" s="435">
        <v>457</v>
      </c>
      <c r="H19" s="436">
        <v>96.617336152219877</v>
      </c>
      <c r="I19" s="437"/>
      <c r="J19" s="434">
        <v>3</v>
      </c>
      <c r="K19" s="434">
        <v>7</v>
      </c>
      <c r="L19" s="434">
        <v>3</v>
      </c>
      <c r="M19" s="434">
        <v>3</v>
      </c>
      <c r="N19" s="435">
        <v>16</v>
      </c>
      <c r="O19" s="436">
        <v>3.382663847780127</v>
      </c>
      <c r="P19" s="438"/>
      <c r="Q19" s="435">
        <v>473</v>
      </c>
    </row>
    <row r="20" spans="1:17">
      <c r="A20" s="432" t="s">
        <v>65</v>
      </c>
      <c r="B20" s="433"/>
      <c r="C20" s="434">
        <v>5</v>
      </c>
      <c r="D20" s="434">
        <v>8</v>
      </c>
      <c r="E20" s="434">
        <v>9</v>
      </c>
      <c r="F20" s="434">
        <v>13</v>
      </c>
      <c r="G20" s="435">
        <v>35</v>
      </c>
      <c r="H20" s="436">
        <v>94.594594594594597</v>
      </c>
      <c r="I20" s="437"/>
      <c r="J20" s="434">
        <v>1</v>
      </c>
      <c r="K20" s="434">
        <v>1</v>
      </c>
      <c r="L20" s="434">
        <v>0</v>
      </c>
      <c r="M20" s="434">
        <v>0</v>
      </c>
      <c r="N20" s="435">
        <v>2</v>
      </c>
      <c r="O20" s="436">
        <v>5.4054054054054053</v>
      </c>
      <c r="P20" s="438"/>
      <c r="Q20" s="435">
        <v>37</v>
      </c>
    </row>
    <row r="21" spans="1:17">
      <c r="A21" s="432" t="s">
        <v>66</v>
      </c>
      <c r="B21" s="433"/>
      <c r="C21" s="434">
        <v>31</v>
      </c>
      <c r="D21" s="434">
        <v>16</v>
      </c>
      <c r="E21" s="434">
        <v>19</v>
      </c>
      <c r="F21" s="434">
        <v>1</v>
      </c>
      <c r="G21" s="435">
        <v>67</v>
      </c>
      <c r="H21" s="436">
        <v>94.366197183098592</v>
      </c>
      <c r="I21" s="437"/>
      <c r="J21" s="434">
        <v>0</v>
      </c>
      <c r="K21" s="434">
        <v>2</v>
      </c>
      <c r="L21" s="434">
        <v>0</v>
      </c>
      <c r="M21" s="434">
        <v>2</v>
      </c>
      <c r="N21" s="435">
        <v>4</v>
      </c>
      <c r="O21" s="436">
        <v>5.6338028169014081</v>
      </c>
      <c r="P21" s="438"/>
      <c r="Q21" s="435">
        <v>71</v>
      </c>
    </row>
    <row r="22" spans="1:17">
      <c r="A22" s="432" t="s">
        <v>67</v>
      </c>
      <c r="B22" s="433"/>
      <c r="C22" s="434">
        <v>3</v>
      </c>
      <c r="D22" s="434">
        <v>4</v>
      </c>
      <c r="E22" s="434">
        <v>21</v>
      </c>
      <c r="F22" s="434">
        <v>22</v>
      </c>
      <c r="G22" s="435">
        <v>50</v>
      </c>
      <c r="H22" s="436">
        <v>98.039215686274517</v>
      </c>
      <c r="I22" s="437"/>
      <c r="J22" s="434">
        <v>0</v>
      </c>
      <c r="K22" s="434">
        <v>0</v>
      </c>
      <c r="L22" s="434">
        <v>0</v>
      </c>
      <c r="M22" s="434">
        <v>1</v>
      </c>
      <c r="N22" s="435">
        <v>1</v>
      </c>
      <c r="O22" s="436">
        <v>1.9607843137254901</v>
      </c>
      <c r="P22" s="438"/>
      <c r="Q22" s="435">
        <v>51</v>
      </c>
    </row>
    <row r="23" spans="1:17">
      <c r="A23" s="432" t="s">
        <v>68</v>
      </c>
      <c r="B23" s="433"/>
      <c r="C23" s="434">
        <v>70</v>
      </c>
      <c r="D23" s="434">
        <v>36</v>
      </c>
      <c r="E23" s="434">
        <v>90</v>
      </c>
      <c r="F23" s="434">
        <v>37</v>
      </c>
      <c r="G23" s="435">
        <v>233</v>
      </c>
      <c r="H23" s="436">
        <v>90.310077519379846</v>
      </c>
      <c r="I23" s="437"/>
      <c r="J23" s="434">
        <v>6</v>
      </c>
      <c r="K23" s="434">
        <v>5</v>
      </c>
      <c r="L23" s="434">
        <v>10</v>
      </c>
      <c r="M23" s="434">
        <v>4</v>
      </c>
      <c r="N23" s="435">
        <v>25</v>
      </c>
      <c r="O23" s="436">
        <v>9.6899224806201545</v>
      </c>
      <c r="P23" s="438"/>
      <c r="Q23" s="435">
        <v>258</v>
      </c>
    </row>
    <row r="24" spans="1:17">
      <c r="A24" s="432" t="s">
        <v>70</v>
      </c>
      <c r="B24" s="433"/>
      <c r="C24" s="434">
        <v>4</v>
      </c>
      <c r="D24" s="434">
        <v>12</v>
      </c>
      <c r="E24" s="434">
        <v>16</v>
      </c>
      <c r="F24" s="434">
        <v>17</v>
      </c>
      <c r="G24" s="435">
        <v>49</v>
      </c>
      <c r="H24" s="436">
        <v>85.964912280701753</v>
      </c>
      <c r="I24" s="437"/>
      <c r="J24" s="434">
        <v>0</v>
      </c>
      <c r="K24" s="434">
        <v>1</v>
      </c>
      <c r="L24" s="434">
        <v>1</v>
      </c>
      <c r="M24" s="434">
        <v>6</v>
      </c>
      <c r="N24" s="435">
        <v>8</v>
      </c>
      <c r="O24" s="436">
        <v>14.035087719298245</v>
      </c>
      <c r="P24" s="438"/>
      <c r="Q24" s="435">
        <v>57</v>
      </c>
    </row>
    <row r="25" spans="1:17">
      <c r="A25" s="432" t="s">
        <v>71</v>
      </c>
      <c r="B25" s="433"/>
      <c r="C25" s="434">
        <v>11</v>
      </c>
      <c r="D25" s="434">
        <v>14</v>
      </c>
      <c r="E25" s="434">
        <v>25</v>
      </c>
      <c r="F25" s="434">
        <v>44</v>
      </c>
      <c r="G25" s="435">
        <v>94</v>
      </c>
      <c r="H25" s="436">
        <v>95.91836734693878</v>
      </c>
      <c r="I25" s="437"/>
      <c r="J25" s="434">
        <v>0</v>
      </c>
      <c r="K25" s="434">
        <v>2</v>
      </c>
      <c r="L25" s="434">
        <v>1</v>
      </c>
      <c r="M25" s="434">
        <v>1</v>
      </c>
      <c r="N25" s="435">
        <v>4</v>
      </c>
      <c r="O25" s="436">
        <v>4.0816326530612246</v>
      </c>
      <c r="P25" s="438"/>
      <c r="Q25" s="435">
        <v>98</v>
      </c>
    </row>
    <row r="26" spans="1:17">
      <c r="A26" s="432" t="s">
        <v>72</v>
      </c>
      <c r="B26" s="433"/>
      <c r="C26" s="434">
        <v>5</v>
      </c>
      <c r="D26" s="434">
        <v>10</v>
      </c>
      <c r="E26" s="434">
        <v>8</v>
      </c>
      <c r="F26" s="434">
        <v>17</v>
      </c>
      <c r="G26" s="435">
        <v>40</v>
      </c>
      <c r="H26" s="436">
        <v>100</v>
      </c>
      <c r="I26" s="437"/>
      <c r="J26" s="434">
        <v>0</v>
      </c>
      <c r="K26" s="434">
        <v>0</v>
      </c>
      <c r="L26" s="434">
        <v>0</v>
      </c>
      <c r="M26" s="434">
        <v>0</v>
      </c>
      <c r="N26" s="435">
        <v>0</v>
      </c>
      <c r="O26" s="436">
        <v>0</v>
      </c>
      <c r="P26" s="438"/>
      <c r="Q26" s="435">
        <v>40</v>
      </c>
    </row>
    <row r="27" spans="1:17">
      <c r="A27" s="432" t="s">
        <v>73</v>
      </c>
      <c r="B27" s="433"/>
      <c r="C27" s="434">
        <v>19</v>
      </c>
      <c r="D27" s="434">
        <v>38</v>
      </c>
      <c r="E27" s="434">
        <v>47</v>
      </c>
      <c r="F27" s="434">
        <v>111</v>
      </c>
      <c r="G27" s="435">
        <v>215</v>
      </c>
      <c r="H27" s="436">
        <v>93.478260869565219</v>
      </c>
      <c r="I27" s="437"/>
      <c r="J27" s="434">
        <v>3</v>
      </c>
      <c r="K27" s="434">
        <v>5</v>
      </c>
      <c r="L27" s="434">
        <v>0</v>
      </c>
      <c r="M27" s="434">
        <v>7</v>
      </c>
      <c r="N27" s="435">
        <v>15</v>
      </c>
      <c r="O27" s="436">
        <v>6.5217391304347823</v>
      </c>
      <c r="P27" s="438"/>
      <c r="Q27" s="435">
        <v>230</v>
      </c>
    </row>
    <row r="28" spans="1:17">
      <c r="A28" s="432" t="s">
        <v>74</v>
      </c>
      <c r="B28" s="433"/>
      <c r="C28" s="434">
        <v>6</v>
      </c>
      <c r="D28" s="434">
        <v>9</v>
      </c>
      <c r="E28" s="434">
        <v>5</v>
      </c>
      <c r="F28" s="434">
        <v>13</v>
      </c>
      <c r="G28" s="435">
        <v>33</v>
      </c>
      <c r="H28" s="436">
        <v>91.666666666666671</v>
      </c>
      <c r="I28" s="437"/>
      <c r="J28" s="434">
        <v>0</v>
      </c>
      <c r="K28" s="434">
        <v>0</v>
      </c>
      <c r="L28" s="434">
        <v>0</v>
      </c>
      <c r="M28" s="434">
        <v>3</v>
      </c>
      <c r="N28" s="435">
        <v>3</v>
      </c>
      <c r="O28" s="436">
        <v>8.3333333333333339</v>
      </c>
      <c r="P28" s="438"/>
      <c r="Q28" s="435">
        <v>36</v>
      </c>
    </row>
    <row r="29" spans="1:17">
      <c r="A29" s="432" t="s">
        <v>75</v>
      </c>
      <c r="B29" s="433"/>
      <c r="C29" s="434">
        <v>13</v>
      </c>
      <c r="D29" s="434">
        <v>24</v>
      </c>
      <c r="E29" s="434">
        <v>39</v>
      </c>
      <c r="F29" s="434">
        <v>23</v>
      </c>
      <c r="G29" s="435">
        <v>99</v>
      </c>
      <c r="H29" s="436">
        <v>92.523364485981304</v>
      </c>
      <c r="I29" s="437"/>
      <c r="J29" s="434">
        <v>1</v>
      </c>
      <c r="K29" s="434">
        <v>0</v>
      </c>
      <c r="L29" s="434">
        <v>4</v>
      </c>
      <c r="M29" s="434">
        <v>3</v>
      </c>
      <c r="N29" s="435">
        <v>8</v>
      </c>
      <c r="O29" s="436">
        <v>7.4766355140186915</v>
      </c>
      <c r="P29" s="438"/>
      <c r="Q29" s="435">
        <v>107</v>
      </c>
    </row>
    <row r="30" spans="1:17">
      <c r="A30" s="432" t="s">
        <v>76</v>
      </c>
      <c r="B30" s="433"/>
      <c r="C30" s="434">
        <v>10</v>
      </c>
      <c r="D30" s="434">
        <v>1</v>
      </c>
      <c r="E30" s="434">
        <v>29</v>
      </c>
      <c r="F30" s="434">
        <v>3</v>
      </c>
      <c r="G30" s="435">
        <v>43</v>
      </c>
      <c r="H30" s="436">
        <v>100</v>
      </c>
      <c r="I30" s="437"/>
      <c r="J30" s="434">
        <v>0</v>
      </c>
      <c r="K30" s="434">
        <v>0</v>
      </c>
      <c r="L30" s="434">
        <v>0</v>
      </c>
      <c r="M30" s="434">
        <v>0</v>
      </c>
      <c r="N30" s="435">
        <v>0</v>
      </c>
      <c r="O30" s="436">
        <v>0</v>
      </c>
      <c r="P30" s="438"/>
      <c r="Q30" s="435">
        <v>43</v>
      </c>
    </row>
    <row r="31" spans="1:17">
      <c r="A31" s="432" t="s">
        <v>77</v>
      </c>
      <c r="B31" s="433"/>
      <c r="C31" s="434">
        <v>15</v>
      </c>
      <c r="D31" s="434">
        <v>7</v>
      </c>
      <c r="E31" s="434">
        <v>7</v>
      </c>
      <c r="F31" s="434">
        <v>2</v>
      </c>
      <c r="G31" s="435">
        <v>31</v>
      </c>
      <c r="H31" s="436">
        <v>83.78378378378379</v>
      </c>
      <c r="I31" s="437"/>
      <c r="J31" s="434">
        <v>5</v>
      </c>
      <c r="K31" s="434">
        <v>1</v>
      </c>
      <c r="L31" s="434">
        <v>0</v>
      </c>
      <c r="M31" s="434">
        <v>0</v>
      </c>
      <c r="N31" s="435">
        <v>6</v>
      </c>
      <c r="O31" s="436">
        <v>16.216216216216218</v>
      </c>
      <c r="P31" s="438"/>
      <c r="Q31" s="435">
        <v>37</v>
      </c>
    </row>
    <row r="32" spans="1:17">
      <c r="A32" s="432" t="s">
        <v>78</v>
      </c>
      <c r="B32" s="433"/>
      <c r="C32" s="434">
        <v>3</v>
      </c>
      <c r="D32" s="434">
        <v>0</v>
      </c>
      <c r="E32" s="434">
        <v>5</v>
      </c>
      <c r="F32" s="434">
        <v>0</v>
      </c>
      <c r="G32" s="435">
        <v>8</v>
      </c>
      <c r="H32" s="436">
        <v>88.888888888888886</v>
      </c>
      <c r="I32" s="437"/>
      <c r="J32" s="434">
        <v>1</v>
      </c>
      <c r="K32" s="434">
        <v>0</v>
      </c>
      <c r="L32" s="434">
        <v>0</v>
      </c>
      <c r="M32" s="434">
        <v>0</v>
      </c>
      <c r="N32" s="435">
        <v>1</v>
      </c>
      <c r="O32" s="436">
        <v>11.111111111111111</v>
      </c>
      <c r="P32" s="438"/>
      <c r="Q32" s="435">
        <v>9</v>
      </c>
    </row>
    <row r="33" spans="1:17">
      <c r="A33" s="432" t="s">
        <v>79</v>
      </c>
      <c r="B33" s="433"/>
      <c r="C33" s="434">
        <v>6</v>
      </c>
      <c r="D33" s="434">
        <v>2</v>
      </c>
      <c r="E33" s="434">
        <v>6</v>
      </c>
      <c r="F33" s="434">
        <v>1</v>
      </c>
      <c r="G33" s="435">
        <v>15</v>
      </c>
      <c r="H33" s="436">
        <v>68.181818181818187</v>
      </c>
      <c r="I33" s="437"/>
      <c r="J33" s="434">
        <v>0</v>
      </c>
      <c r="K33" s="434">
        <v>5</v>
      </c>
      <c r="L33" s="434">
        <v>1</v>
      </c>
      <c r="M33" s="434">
        <v>1</v>
      </c>
      <c r="N33" s="435">
        <v>7</v>
      </c>
      <c r="O33" s="436">
        <v>31.818181818181817</v>
      </c>
      <c r="P33" s="438"/>
      <c r="Q33" s="435">
        <v>22</v>
      </c>
    </row>
    <row r="34" spans="1:17">
      <c r="A34" s="432" t="s">
        <v>80</v>
      </c>
      <c r="B34" s="433"/>
      <c r="C34" s="434">
        <v>2</v>
      </c>
      <c r="D34" s="434">
        <v>2</v>
      </c>
      <c r="E34" s="434">
        <v>19</v>
      </c>
      <c r="F34" s="434">
        <v>8</v>
      </c>
      <c r="G34" s="435">
        <v>31</v>
      </c>
      <c r="H34" s="436">
        <v>88.571428571428569</v>
      </c>
      <c r="I34" s="437"/>
      <c r="J34" s="434">
        <v>0</v>
      </c>
      <c r="K34" s="434">
        <v>0</v>
      </c>
      <c r="L34" s="434">
        <v>2</v>
      </c>
      <c r="M34" s="434">
        <v>2</v>
      </c>
      <c r="N34" s="435">
        <v>4</v>
      </c>
      <c r="O34" s="436">
        <v>11.428571428571429</v>
      </c>
      <c r="P34" s="438"/>
      <c r="Q34" s="435">
        <v>35</v>
      </c>
    </row>
    <row r="35" spans="1:17">
      <c r="A35" s="432" t="s">
        <v>81</v>
      </c>
      <c r="B35" s="433"/>
      <c r="C35" s="434">
        <v>2</v>
      </c>
      <c r="D35" s="434">
        <v>0</v>
      </c>
      <c r="E35" s="434">
        <v>7</v>
      </c>
      <c r="F35" s="434">
        <v>8</v>
      </c>
      <c r="G35" s="435">
        <v>17</v>
      </c>
      <c r="H35" s="436">
        <v>100</v>
      </c>
      <c r="I35" s="437"/>
      <c r="J35" s="434">
        <v>0</v>
      </c>
      <c r="K35" s="434">
        <v>0</v>
      </c>
      <c r="L35" s="434">
        <v>0</v>
      </c>
      <c r="M35" s="434">
        <v>0</v>
      </c>
      <c r="N35" s="435">
        <v>0</v>
      </c>
      <c r="O35" s="436">
        <v>0</v>
      </c>
      <c r="P35" s="438"/>
      <c r="Q35" s="435">
        <v>17</v>
      </c>
    </row>
    <row r="36" spans="1:17">
      <c r="A36" s="432" t="s">
        <v>82</v>
      </c>
      <c r="B36" s="433"/>
      <c r="C36" s="434">
        <v>3</v>
      </c>
      <c r="D36" s="434">
        <v>3</v>
      </c>
      <c r="E36" s="434">
        <v>19</v>
      </c>
      <c r="F36" s="434">
        <v>6</v>
      </c>
      <c r="G36" s="435">
        <v>31</v>
      </c>
      <c r="H36" s="436">
        <v>0</v>
      </c>
      <c r="I36" s="437"/>
      <c r="J36" s="434">
        <v>0</v>
      </c>
      <c r="K36" s="434">
        <v>0</v>
      </c>
      <c r="L36" s="434">
        <v>2</v>
      </c>
      <c r="M36" s="434">
        <v>0</v>
      </c>
      <c r="N36" s="435">
        <v>2</v>
      </c>
      <c r="O36" s="436">
        <v>0</v>
      </c>
      <c r="P36" s="438"/>
      <c r="Q36" s="435">
        <v>33</v>
      </c>
    </row>
    <row r="37" spans="1:17">
      <c r="A37" s="432" t="s">
        <v>83</v>
      </c>
      <c r="B37" s="433"/>
      <c r="C37" s="434">
        <v>0</v>
      </c>
      <c r="D37" s="434">
        <v>11</v>
      </c>
      <c r="E37" s="434">
        <v>1</v>
      </c>
      <c r="F37" s="434">
        <v>3</v>
      </c>
      <c r="G37" s="435">
        <v>15</v>
      </c>
      <c r="H37" s="436">
        <v>93.75</v>
      </c>
      <c r="I37" s="437"/>
      <c r="J37" s="434">
        <v>0</v>
      </c>
      <c r="K37" s="434">
        <v>0</v>
      </c>
      <c r="L37" s="434">
        <v>0</v>
      </c>
      <c r="M37" s="434">
        <v>1</v>
      </c>
      <c r="N37" s="435">
        <v>1</v>
      </c>
      <c r="O37" s="436">
        <v>6.25</v>
      </c>
      <c r="P37" s="438"/>
      <c r="Q37" s="435">
        <v>16</v>
      </c>
    </row>
    <row r="38" spans="1:17">
      <c r="A38" s="432" t="s">
        <v>84</v>
      </c>
      <c r="B38" s="433"/>
      <c r="C38" s="434">
        <v>58</v>
      </c>
      <c r="D38" s="434">
        <v>31</v>
      </c>
      <c r="E38" s="434">
        <v>8</v>
      </c>
      <c r="F38" s="434">
        <v>7</v>
      </c>
      <c r="G38" s="435">
        <v>104</v>
      </c>
      <c r="H38" s="436">
        <v>100</v>
      </c>
      <c r="I38" s="437"/>
      <c r="J38" s="434">
        <v>0</v>
      </c>
      <c r="K38" s="434">
        <v>0</v>
      </c>
      <c r="L38" s="434">
        <v>0</v>
      </c>
      <c r="M38" s="434">
        <v>0</v>
      </c>
      <c r="N38" s="435">
        <v>0</v>
      </c>
      <c r="O38" s="436">
        <v>0</v>
      </c>
      <c r="P38" s="438"/>
      <c r="Q38" s="435">
        <v>104</v>
      </c>
    </row>
    <row r="39" spans="1:17">
      <c r="A39" s="432" t="s">
        <v>85</v>
      </c>
      <c r="B39" s="433"/>
      <c r="C39" s="434">
        <v>4</v>
      </c>
      <c r="D39" s="434">
        <v>1</v>
      </c>
      <c r="E39" s="434">
        <v>28</v>
      </c>
      <c r="F39" s="434">
        <v>7</v>
      </c>
      <c r="G39" s="435">
        <v>40</v>
      </c>
      <c r="H39" s="436">
        <v>100</v>
      </c>
      <c r="I39" s="437"/>
      <c r="J39" s="434">
        <v>0</v>
      </c>
      <c r="K39" s="434">
        <v>0</v>
      </c>
      <c r="L39" s="434">
        <v>0</v>
      </c>
      <c r="M39" s="434">
        <v>0</v>
      </c>
      <c r="N39" s="435">
        <v>0</v>
      </c>
      <c r="O39" s="436">
        <v>0</v>
      </c>
      <c r="P39" s="438"/>
      <c r="Q39" s="435">
        <v>40</v>
      </c>
    </row>
    <row r="40" spans="1:17">
      <c r="A40" s="432" t="s">
        <v>86</v>
      </c>
      <c r="B40" s="433"/>
      <c r="C40" s="434">
        <v>4</v>
      </c>
      <c r="D40" s="434">
        <v>0</v>
      </c>
      <c r="E40" s="434">
        <v>1</v>
      </c>
      <c r="F40" s="434">
        <v>23</v>
      </c>
      <c r="G40" s="435">
        <v>28</v>
      </c>
      <c r="H40" s="436">
        <v>87.5</v>
      </c>
      <c r="I40" s="437"/>
      <c r="J40" s="434">
        <v>0</v>
      </c>
      <c r="K40" s="434">
        <v>2</v>
      </c>
      <c r="L40" s="434">
        <v>0</v>
      </c>
      <c r="M40" s="434">
        <v>2</v>
      </c>
      <c r="N40" s="435">
        <v>4</v>
      </c>
      <c r="O40" s="436">
        <v>12.5</v>
      </c>
      <c r="P40" s="438"/>
      <c r="Q40" s="435">
        <v>32</v>
      </c>
    </row>
    <row r="41" spans="1:17" ht="8.1" customHeight="1">
      <c r="A41" s="428"/>
      <c r="B41" s="428"/>
      <c r="C41" s="434"/>
      <c r="D41" s="434"/>
      <c r="E41" s="434"/>
      <c r="F41" s="434"/>
      <c r="G41" s="439"/>
      <c r="H41" s="440"/>
      <c r="I41" s="441"/>
      <c r="J41" s="434"/>
      <c r="K41" s="434"/>
      <c r="L41" s="434"/>
      <c r="M41" s="434"/>
      <c r="N41" s="439"/>
      <c r="O41" s="440"/>
      <c r="P41" s="441"/>
      <c r="Q41" s="439"/>
    </row>
    <row r="42" spans="1:17">
      <c r="A42" s="442" t="s">
        <v>193</v>
      </c>
      <c r="B42" s="443"/>
      <c r="C42" s="444">
        <v>587</v>
      </c>
      <c r="D42" s="444">
        <v>398</v>
      </c>
      <c r="E42" s="444">
        <v>962</v>
      </c>
      <c r="F42" s="444">
        <v>792</v>
      </c>
      <c r="G42" s="444">
        <v>2739</v>
      </c>
      <c r="H42" s="445">
        <v>92.753132407720955</v>
      </c>
      <c r="I42" s="438"/>
      <c r="J42" s="444">
        <v>55</v>
      </c>
      <c r="K42" s="444">
        <v>43</v>
      </c>
      <c r="L42" s="444">
        <v>42</v>
      </c>
      <c r="M42" s="444">
        <v>74</v>
      </c>
      <c r="N42" s="444">
        <v>214</v>
      </c>
      <c r="O42" s="445">
        <v>7.2468675922790382</v>
      </c>
      <c r="P42" s="438"/>
      <c r="Q42" s="444">
        <v>2953</v>
      </c>
    </row>
    <row r="43" spans="1:17" ht="8.1" customHeight="1">
      <c r="A43" s="428"/>
      <c r="B43" s="428"/>
      <c r="C43" s="439"/>
      <c r="D43" s="439"/>
      <c r="E43" s="439"/>
      <c r="F43" s="439"/>
      <c r="G43" s="439"/>
      <c r="H43" s="440"/>
      <c r="I43" s="441"/>
      <c r="J43" s="439"/>
      <c r="K43" s="439"/>
      <c r="L43" s="439"/>
      <c r="M43" s="439"/>
      <c r="N43" s="439"/>
      <c r="O43" s="440"/>
      <c r="P43" s="441"/>
      <c r="Q43" s="439"/>
    </row>
    <row r="44" spans="1:17">
      <c r="A44" s="432" t="s">
        <v>366</v>
      </c>
      <c r="B44" s="443"/>
      <c r="C44" s="434">
        <v>0</v>
      </c>
      <c r="D44" s="434">
        <v>0</v>
      </c>
      <c r="E44" s="434">
        <v>0</v>
      </c>
      <c r="F44" s="434">
        <v>0</v>
      </c>
      <c r="G44" s="435">
        <v>0</v>
      </c>
      <c r="H44" s="436">
        <v>0</v>
      </c>
      <c r="I44" s="438"/>
      <c r="J44" s="434">
        <v>2</v>
      </c>
      <c r="K44" s="434">
        <v>0</v>
      </c>
      <c r="L44" s="434">
        <v>0</v>
      </c>
      <c r="M44" s="434">
        <v>0</v>
      </c>
      <c r="N44" s="435">
        <v>2</v>
      </c>
      <c r="O44" s="436">
        <v>100</v>
      </c>
      <c r="P44" s="438"/>
      <c r="Q44" s="435">
        <v>2</v>
      </c>
    </row>
    <row r="45" spans="1:17">
      <c r="A45" s="432" t="s">
        <v>183</v>
      </c>
      <c r="B45" s="443"/>
      <c r="C45" s="434">
        <v>0</v>
      </c>
      <c r="D45" s="434">
        <v>0</v>
      </c>
      <c r="E45" s="434">
        <v>0</v>
      </c>
      <c r="F45" s="434">
        <v>0</v>
      </c>
      <c r="G45" s="435">
        <v>0</v>
      </c>
      <c r="H45" s="436">
        <v>0</v>
      </c>
      <c r="I45" s="438"/>
      <c r="J45" s="434">
        <v>1</v>
      </c>
      <c r="K45" s="434">
        <v>0</v>
      </c>
      <c r="L45" s="434">
        <v>1</v>
      </c>
      <c r="M45" s="434">
        <v>0</v>
      </c>
      <c r="N45" s="435">
        <v>2</v>
      </c>
      <c r="O45" s="436">
        <v>100</v>
      </c>
      <c r="P45" s="438"/>
      <c r="Q45" s="435">
        <v>2</v>
      </c>
    </row>
    <row r="46" spans="1:17">
      <c r="A46" s="432" t="s">
        <v>184</v>
      </c>
      <c r="B46" s="443"/>
      <c r="C46" s="434">
        <v>0</v>
      </c>
      <c r="D46" s="434">
        <v>0</v>
      </c>
      <c r="E46" s="434">
        <v>10</v>
      </c>
      <c r="F46" s="434">
        <v>0</v>
      </c>
      <c r="G46" s="435">
        <v>10</v>
      </c>
      <c r="H46" s="436">
        <v>40</v>
      </c>
      <c r="I46" s="438"/>
      <c r="J46" s="434">
        <v>3</v>
      </c>
      <c r="K46" s="434">
        <v>0</v>
      </c>
      <c r="L46" s="434">
        <v>12</v>
      </c>
      <c r="M46" s="434">
        <v>0</v>
      </c>
      <c r="N46" s="435">
        <v>15</v>
      </c>
      <c r="O46" s="436">
        <v>60</v>
      </c>
      <c r="P46" s="438"/>
      <c r="Q46" s="435">
        <v>25</v>
      </c>
    </row>
    <row r="47" spans="1:17">
      <c r="A47" s="432" t="s">
        <v>185</v>
      </c>
      <c r="B47" s="443"/>
      <c r="C47" s="434">
        <v>0</v>
      </c>
      <c r="D47" s="434">
        <v>0</v>
      </c>
      <c r="E47" s="434">
        <v>0</v>
      </c>
      <c r="F47" s="434">
        <v>0</v>
      </c>
      <c r="G47" s="435">
        <v>0</v>
      </c>
      <c r="H47" s="436">
        <v>0</v>
      </c>
      <c r="I47" s="438"/>
      <c r="J47" s="434">
        <v>0</v>
      </c>
      <c r="K47" s="434">
        <v>0</v>
      </c>
      <c r="L47" s="434">
        <v>3</v>
      </c>
      <c r="M47" s="434">
        <v>0</v>
      </c>
      <c r="N47" s="435">
        <v>3</v>
      </c>
      <c r="O47" s="436">
        <v>100</v>
      </c>
      <c r="P47" s="438"/>
      <c r="Q47" s="435">
        <v>3</v>
      </c>
    </row>
    <row r="48" spans="1:17">
      <c r="A48" s="432" t="s">
        <v>186</v>
      </c>
      <c r="B48" s="443"/>
      <c r="C48" s="434">
        <v>0</v>
      </c>
      <c r="D48" s="434">
        <v>0</v>
      </c>
      <c r="E48" s="434">
        <v>0</v>
      </c>
      <c r="F48" s="434">
        <v>0</v>
      </c>
      <c r="G48" s="435">
        <v>0</v>
      </c>
      <c r="H48" s="436">
        <v>0</v>
      </c>
      <c r="I48" s="438"/>
      <c r="J48" s="434">
        <v>0</v>
      </c>
      <c r="K48" s="434">
        <v>0</v>
      </c>
      <c r="L48" s="434">
        <v>1</v>
      </c>
      <c r="M48" s="434">
        <v>0</v>
      </c>
      <c r="N48" s="435">
        <v>1</v>
      </c>
      <c r="O48" s="436">
        <v>100</v>
      </c>
      <c r="P48" s="438"/>
      <c r="Q48" s="435">
        <v>1</v>
      </c>
    </row>
    <row r="49" spans="1:17">
      <c r="A49" s="432" t="s">
        <v>187</v>
      </c>
      <c r="B49" s="443"/>
      <c r="C49" s="434">
        <v>1</v>
      </c>
      <c r="D49" s="434">
        <v>0</v>
      </c>
      <c r="E49" s="434">
        <v>0</v>
      </c>
      <c r="F49" s="434">
        <v>0</v>
      </c>
      <c r="G49" s="435">
        <v>1</v>
      </c>
      <c r="H49" s="436">
        <v>6.25</v>
      </c>
      <c r="I49" s="438"/>
      <c r="J49" s="434">
        <v>10</v>
      </c>
      <c r="K49" s="434">
        <v>0</v>
      </c>
      <c r="L49" s="434">
        <v>5</v>
      </c>
      <c r="M49" s="434">
        <v>0</v>
      </c>
      <c r="N49" s="435">
        <v>15</v>
      </c>
      <c r="O49" s="436">
        <v>93.75</v>
      </c>
      <c r="P49" s="438"/>
      <c r="Q49" s="435">
        <v>16</v>
      </c>
    </row>
    <row r="50" spans="1:17">
      <c r="A50" s="432" t="s">
        <v>188</v>
      </c>
      <c r="B50" s="443"/>
      <c r="C50" s="434">
        <v>0</v>
      </c>
      <c r="D50" s="434">
        <v>0</v>
      </c>
      <c r="E50" s="434">
        <v>1</v>
      </c>
      <c r="F50" s="434">
        <v>0</v>
      </c>
      <c r="G50" s="435">
        <v>1</v>
      </c>
      <c r="H50" s="436">
        <v>14.285714285714286</v>
      </c>
      <c r="I50" s="438"/>
      <c r="J50" s="434">
        <v>2</v>
      </c>
      <c r="K50" s="434">
        <v>0</v>
      </c>
      <c r="L50" s="434">
        <v>4</v>
      </c>
      <c r="M50" s="434">
        <v>0</v>
      </c>
      <c r="N50" s="435">
        <v>6</v>
      </c>
      <c r="O50" s="436">
        <v>85.714285714285708</v>
      </c>
      <c r="P50" s="438"/>
      <c r="Q50" s="435">
        <v>7</v>
      </c>
    </row>
    <row r="51" spans="1:17">
      <c r="A51" s="432" t="s">
        <v>189</v>
      </c>
      <c r="B51" s="443"/>
      <c r="C51" s="434">
        <v>0</v>
      </c>
      <c r="D51" s="434">
        <v>0</v>
      </c>
      <c r="E51" s="434">
        <v>13</v>
      </c>
      <c r="F51" s="434">
        <v>0</v>
      </c>
      <c r="G51" s="435">
        <v>13</v>
      </c>
      <c r="H51" s="436">
        <v>68.421052631578945</v>
      </c>
      <c r="I51" s="438"/>
      <c r="J51" s="434">
        <v>1</v>
      </c>
      <c r="K51" s="434">
        <v>0</v>
      </c>
      <c r="L51" s="434">
        <v>5</v>
      </c>
      <c r="M51" s="434">
        <v>0</v>
      </c>
      <c r="N51" s="435">
        <v>6</v>
      </c>
      <c r="O51" s="436">
        <v>31.578947368421051</v>
      </c>
      <c r="P51" s="438"/>
      <c r="Q51" s="435">
        <v>19</v>
      </c>
    </row>
    <row r="52" spans="1:17">
      <c r="A52" s="432" t="s">
        <v>190</v>
      </c>
      <c r="B52" s="443"/>
      <c r="C52" s="434">
        <v>2</v>
      </c>
      <c r="D52" s="434">
        <v>0</v>
      </c>
      <c r="E52" s="434">
        <v>6</v>
      </c>
      <c r="F52" s="434">
        <v>0</v>
      </c>
      <c r="G52" s="435">
        <v>8</v>
      </c>
      <c r="H52" s="436">
        <v>61.53846153846154</v>
      </c>
      <c r="I52" s="438"/>
      <c r="J52" s="434">
        <v>1</v>
      </c>
      <c r="K52" s="434">
        <v>0</v>
      </c>
      <c r="L52" s="434">
        <v>4</v>
      </c>
      <c r="M52" s="434">
        <v>0</v>
      </c>
      <c r="N52" s="435">
        <v>5</v>
      </c>
      <c r="O52" s="436">
        <v>38.46153846153846</v>
      </c>
      <c r="P52" s="438"/>
      <c r="Q52" s="435">
        <v>13</v>
      </c>
    </row>
    <row r="53" spans="1:17">
      <c r="A53" s="432" t="s">
        <v>182</v>
      </c>
      <c r="B53" s="443"/>
      <c r="C53" s="434">
        <v>0</v>
      </c>
      <c r="D53" s="434">
        <v>0</v>
      </c>
      <c r="E53" s="434">
        <v>3</v>
      </c>
      <c r="F53" s="434">
        <v>0</v>
      </c>
      <c r="G53" s="435">
        <v>3</v>
      </c>
      <c r="H53" s="436">
        <v>37.5</v>
      </c>
      <c r="I53" s="438"/>
      <c r="J53" s="434">
        <v>3</v>
      </c>
      <c r="K53" s="434">
        <v>0</v>
      </c>
      <c r="L53" s="434">
        <v>2</v>
      </c>
      <c r="M53" s="434">
        <v>0</v>
      </c>
      <c r="N53" s="435">
        <v>5</v>
      </c>
      <c r="O53" s="436">
        <v>62.5</v>
      </c>
      <c r="P53" s="438"/>
      <c r="Q53" s="435">
        <v>8</v>
      </c>
    </row>
    <row r="54" spans="1:17">
      <c r="A54" s="432" t="s">
        <v>180</v>
      </c>
      <c r="B54" s="443"/>
      <c r="C54" s="434">
        <v>0</v>
      </c>
      <c r="D54" s="434">
        <v>19</v>
      </c>
      <c r="E54" s="434">
        <v>0</v>
      </c>
      <c r="F54" s="434">
        <v>133</v>
      </c>
      <c r="G54" s="435">
        <v>152</v>
      </c>
      <c r="H54" s="436">
        <v>68.16143497757848</v>
      </c>
      <c r="I54" s="438"/>
      <c r="J54" s="434">
        <v>0</v>
      </c>
      <c r="K54" s="434">
        <v>30</v>
      </c>
      <c r="L54" s="434">
        <v>0</v>
      </c>
      <c r="M54" s="434">
        <v>41</v>
      </c>
      <c r="N54" s="435">
        <v>71</v>
      </c>
      <c r="O54" s="436">
        <v>31.838565022421523</v>
      </c>
      <c r="P54" s="438"/>
      <c r="Q54" s="435">
        <v>223</v>
      </c>
    </row>
    <row r="55" spans="1:17">
      <c r="A55" s="432" t="s">
        <v>179</v>
      </c>
      <c r="B55" s="443"/>
      <c r="C55" s="434">
        <v>0</v>
      </c>
      <c r="D55" s="434">
        <v>0</v>
      </c>
      <c r="E55" s="434">
        <v>5</v>
      </c>
      <c r="F55" s="434">
        <v>0</v>
      </c>
      <c r="G55" s="435">
        <v>5</v>
      </c>
      <c r="H55" s="436">
        <v>62.5</v>
      </c>
      <c r="I55" s="438"/>
      <c r="J55" s="434">
        <v>0</v>
      </c>
      <c r="K55" s="434">
        <v>0</v>
      </c>
      <c r="L55" s="434">
        <v>3</v>
      </c>
      <c r="M55" s="434">
        <v>0</v>
      </c>
      <c r="N55" s="435">
        <v>3</v>
      </c>
      <c r="O55" s="436">
        <v>37.5</v>
      </c>
      <c r="P55" s="438"/>
      <c r="Q55" s="435">
        <v>8</v>
      </c>
    </row>
    <row r="56" spans="1:17">
      <c r="A56" s="432" t="s">
        <v>181</v>
      </c>
      <c r="B56" s="443"/>
      <c r="C56" s="434">
        <v>1</v>
      </c>
      <c r="D56" s="434">
        <v>0</v>
      </c>
      <c r="E56" s="434">
        <v>10</v>
      </c>
      <c r="F56" s="434">
        <v>0</v>
      </c>
      <c r="G56" s="435">
        <v>11</v>
      </c>
      <c r="H56" s="436">
        <v>50</v>
      </c>
      <c r="I56" s="438"/>
      <c r="J56" s="434">
        <v>6</v>
      </c>
      <c r="K56" s="434">
        <v>0</v>
      </c>
      <c r="L56" s="434">
        <v>5</v>
      </c>
      <c r="M56" s="434">
        <v>0</v>
      </c>
      <c r="N56" s="435">
        <v>11</v>
      </c>
      <c r="O56" s="436">
        <v>50</v>
      </c>
      <c r="P56" s="438"/>
      <c r="Q56" s="435">
        <v>22</v>
      </c>
    </row>
    <row r="57" spans="1:17">
      <c r="A57" s="432" t="s">
        <v>191</v>
      </c>
      <c r="B57" s="443"/>
      <c r="C57" s="434">
        <v>0</v>
      </c>
      <c r="D57" s="434">
        <v>0</v>
      </c>
      <c r="E57" s="434">
        <v>4</v>
      </c>
      <c r="F57" s="434">
        <v>0</v>
      </c>
      <c r="G57" s="435">
        <v>4</v>
      </c>
      <c r="H57" s="436">
        <v>50</v>
      </c>
      <c r="I57" s="438"/>
      <c r="J57" s="434">
        <v>4</v>
      </c>
      <c r="K57" s="434">
        <v>0</v>
      </c>
      <c r="L57" s="434">
        <v>0</v>
      </c>
      <c r="M57" s="434">
        <v>0</v>
      </c>
      <c r="N57" s="435">
        <v>4</v>
      </c>
      <c r="O57" s="436">
        <v>50</v>
      </c>
      <c r="P57" s="438"/>
      <c r="Q57" s="435">
        <v>8</v>
      </c>
    </row>
    <row r="58" spans="1:17" ht="8.1" customHeight="1">
      <c r="A58" s="446"/>
      <c r="B58" s="443"/>
      <c r="C58" s="447"/>
      <c r="D58" s="447"/>
      <c r="E58" s="447"/>
      <c r="F58" s="447"/>
      <c r="G58" s="448"/>
      <c r="H58" s="449"/>
      <c r="I58" s="438"/>
      <c r="J58" s="447"/>
      <c r="K58" s="447"/>
      <c r="L58" s="447"/>
      <c r="M58" s="447"/>
      <c r="N58" s="448"/>
      <c r="O58" s="449"/>
      <c r="P58" s="438"/>
      <c r="Q58" s="448"/>
    </row>
    <row r="59" spans="1:17">
      <c r="A59" s="442" t="s">
        <v>193</v>
      </c>
      <c r="B59" s="443"/>
      <c r="C59" s="444">
        <v>4</v>
      </c>
      <c r="D59" s="444">
        <v>19</v>
      </c>
      <c r="E59" s="444">
        <v>52</v>
      </c>
      <c r="F59" s="444">
        <v>133</v>
      </c>
      <c r="G59" s="444">
        <v>208</v>
      </c>
      <c r="H59" s="445">
        <v>58.263305322128851</v>
      </c>
      <c r="I59" s="438"/>
      <c r="J59" s="444">
        <v>33</v>
      </c>
      <c r="K59" s="444">
        <v>30</v>
      </c>
      <c r="L59" s="444">
        <v>45</v>
      </c>
      <c r="M59" s="444">
        <v>41</v>
      </c>
      <c r="N59" s="444">
        <v>149</v>
      </c>
      <c r="O59" s="445">
        <v>41.736694677871149</v>
      </c>
      <c r="P59" s="438"/>
      <c r="Q59" s="444">
        <v>357</v>
      </c>
    </row>
    <row r="60" spans="1:17" ht="8.1" customHeight="1">
      <c r="A60" s="428"/>
      <c r="B60" s="428"/>
      <c r="C60" s="439"/>
      <c r="D60" s="439"/>
      <c r="E60" s="439"/>
      <c r="F60" s="439"/>
      <c r="G60" s="439"/>
      <c r="H60" s="440"/>
      <c r="I60" s="441"/>
      <c r="J60" s="439"/>
      <c r="K60" s="439"/>
      <c r="L60" s="439"/>
      <c r="M60" s="439"/>
      <c r="N60" s="439"/>
      <c r="O60" s="440"/>
      <c r="P60" s="441"/>
      <c r="Q60" s="439"/>
    </row>
    <row r="61" spans="1:17">
      <c r="A61" s="450" t="s">
        <v>90</v>
      </c>
      <c r="B61" s="451"/>
      <c r="C61" s="452">
        <v>591</v>
      </c>
      <c r="D61" s="452">
        <v>417</v>
      </c>
      <c r="E61" s="452">
        <v>1014</v>
      </c>
      <c r="F61" s="452">
        <v>925</v>
      </c>
      <c r="G61" s="452">
        <v>2947</v>
      </c>
      <c r="H61" s="453">
        <v>89.033232628398792</v>
      </c>
      <c r="I61" s="454"/>
      <c r="J61" s="452">
        <v>88</v>
      </c>
      <c r="K61" s="452">
        <v>73</v>
      </c>
      <c r="L61" s="452">
        <v>87</v>
      </c>
      <c r="M61" s="452">
        <v>115</v>
      </c>
      <c r="N61" s="452">
        <v>363</v>
      </c>
      <c r="O61" s="453">
        <v>10.966767371601209</v>
      </c>
      <c r="P61" s="454"/>
      <c r="Q61" s="452">
        <v>3310</v>
      </c>
    </row>
    <row r="62" spans="1:17">
      <c r="A62" s="428"/>
    </row>
    <row r="63" spans="1:17" s="456" customFormat="1" ht="12.95" customHeight="1">
      <c r="A63" s="455" t="s">
        <v>276</v>
      </c>
    </row>
    <row r="64" spans="1:17" s="456" customFormat="1" ht="12.95" customHeight="1">
      <c r="A64" s="455" t="s">
        <v>620</v>
      </c>
    </row>
    <row r="65" spans="1:12" s="304" customFormat="1" ht="12.95" customHeight="1">
      <c r="A65" s="455" t="s">
        <v>621</v>
      </c>
      <c r="B65" s="457"/>
      <c r="C65" s="457"/>
      <c r="D65" s="457"/>
      <c r="E65" s="457"/>
      <c r="F65" s="457"/>
      <c r="G65" s="457"/>
      <c r="H65" s="457"/>
      <c r="I65" s="457"/>
      <c r="J65" s="457"/>
      <c r="K65" s="458"/>
      <c r="L65" s="458"/>
    </row>
    <row r="66" spans="1:12" s="304" customFormat="1" ht="12.95" customHeight="1">
      <c r="A66" s="459" t="s">
        <v>265</v>
      </c>
      <c r="B66" s="460"/>
    </row>
    <row r="67" spans="1:12" s="304" customFormat="1" ht="12.95" customHeight="1">
      <c r="A67" s="459" t="str">
        <f>CONCATENATE("Elaboró: SSPC, Prevención y Readaptación Social; Ciudad de México, " &amp; LOWER(NextMes) &amp; " de " &amp;  CAnio &amp; ".")</f>
        <v>Elaboró: SSPC, Prevención y Readaptación Social; Ciudad de México, octubre de 2023.</v>
      </c>
      <c r="B67" s="460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53" orientation="landscape" r:id="rId1"/>
  <headerFooter scaleWithDoc="0">
    <oddHeader>&amp;L&amp;G&amp;R&amp;G</oddHeader>
    <oddFooter>&amp;R&amp;"Montserrat,Normal"&amp;10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159B5-850C-486C-B2F3-3AF31ED829BD}">
  <dimension ref="A1:R62"/>
  <sheetViews>
    <sheetView view="pageBreakPreview" topLeftCell="A9" zoomScale="70" zoomScaleNormal="70" zoomScaleSheetLayoutView="70" workbookViewId="0">
      <selection activeCell="J53" sqref="J53"/>
    </sheetView>
  </sheetViews>
  <sheetFormatPr baseColWidth="10" defaultColWidth="11.42578125" defaultRowHeight="12.75"/>
  <cols>
    <col min="1" max="1" width="29.28515625" style="304" customWidth="1"/>
    <col min="2" max="16384" width="11.42578125" style="304"/>
  </cols>
  <sheetData>
    <row r="1" spans="1:18" ht="45" customHeight="1">
      <c r="A1" s="587" t="s">
        <v>628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</row>
    <row r="2" spans="1:18" ht="30" customHeight="1">
      <c r="A2" s="588" t="s">
        <v>88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588"/>
      <c r="Q2" s="588"/>
      <c r="R2" s="588"/>
    </row>
    <row r="3" spans="1:18" ht="6.75" customHeight="1">
      <c r="A3" s="461"/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</row>
    <row r="4" spans="1:18">
      <c r="A4" s="461"/>
      <c r="B4" s="461"/>
      <c r="C4" s="461"/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</row>
    <row r="5" spans="1:18">
      <c r="A5" s="462" t="s">
        <v>622</v>
      </c>
      <c r="B5" s="462" t="s">
        <v>623</v>
      </c>
      <c r="C5" s="461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</row>
    <row r="6" spans="1:18">
      <c r="A6" s="462" t="s">
        <v>63</v>
      </c>
      <c r="B6" s="462">
        <v>586</v>
      </c>
      <c r="C6" s="461"/>
      <c r="D6" s="461"/>
      <c r="E6" s="461"/>
      <c r="F6" s="461"/>
      <c r="G6" s="461"/>
      <c r="H6" s="461"/>
      <c r="I6" s="461"/>
      <c r="J6" s="461"/>
      <c r="K6" s="461"/>
      <c r="L6" s="461"/>
      <c r="M6" s="461"/>
      <c r="N6" s="461"/>
      <c r="O6" s="461"/>
      <c r="P6" s="461"/>
      <c r="Q6" s="461"/>
    </row>
    <row r="7" spans="1:18">
      <c r="A7" s="462" t="s">
        <v>69</v>
      </c>
      <c r="B7" s="462">
        <v>473</v>
      </c>
      <c r="C7" s="461"/>
      <c r="D7" s="461"/>
      <c r="E7" s="461"/>
      <c r="F7" s="461"/>
      <c r="G7" s="461"/>
      <c r="H7" s="461"/>
      <c r="I7" s="461"/>
      <c r="J7" s="461"/>
      <c r="K7" s="461"/>
      <c r="L7" s="461"/>
      <c r="M7" s="461"/>
      <c r="N7" s="461"/>
      <c r="O7" s="461"/>
      <c r="P7" s="461"/>
      <c r="Q7" s="461"/>
    </row>
    <row r="8" spans="1:18">
      <c r="A8" s="462" t="s">
        <v>68</v>
      </c>
      <c r="B8" s="462">
        <v>258</v>
      </c>
      <c r="C8" s="461"/>
      <c r="D8" s="461"/>
      <c r="E8" s="461"/>
      <c r="F8" s="461"/>
      <c r="G8" s="461"/>
      <c r="H8" s="461"/>
      <c r="I8" s="461"/>
      <c r="J8" s="461"/>
      <c r="K8" s="461"/>
      <c r="L8" s="461"/>
      <c r="M8" s="461"/>
      <c r="N8" s="461"/>
      <c r="O8" s="461"/>
      <c r="P8" s="461"/>
      <c r="Q8" s="461"/>
    </row>
    <row r="9" spans="1:18">
      <c r="A9" s="462" t="s">
        <v>73</v>
      </c>
      <c r="B9" s="462">
        <v>230</v>
      </c>
      <c r="C9" s="461"/>
      <c r="D9" s="461"/>
      <c r="E9" s="461"/>
      <c r="F9" s="461"/>
      <c r="G9" s="461"/>
      <c r="H9" s="461"/>
      <c r="I9" s="461"/>
      <c r="J9" s="461"/>
      <c r="K9" s="461"/>
      <c r="L9" s="461"/>
      <c r="M9" s="461"/>
      <c r="N9" s="461"/>
      <c r="O9" s="461"/>
      <c r="P9" s="461"/>
      <c r="Q9" s="461"/>
    </row>
    <row r="10" spans="1:18">
      <c r="A10" s="462" t="s">
        <v>180</v>
      </c>
      <c r="B10" s="462">
        <v>223</v>
      </c>
      <c r="C10" s="461"/>
      <c r="D10" s="461"/>
      <c r="E10" s="461"/>
      <c r="F10" s="461"/>
      <c r="G10" s="461"/>
      <c r="H10" s="461"/>
      <c r="I10" s="461"/>
      <c r="J10" s="461"/>
      <c r="K10" s="461"/>
      <c r="L10" s="461"/>
      <c r="M10" s="461"/>
      <c r="N10" s="461"/>
      <c r="O10" s="461"/>
      <c r="P10" s="461"/>
      <c r="Q10" s="461"/>
    </row>
    <row r="11" spans="1:18">
      <c r="A11" s="462" t="s">
        <v>56</v>
      </c>
      <c r="B11" s="462">
        <v>137</v>
      </c>
      <c r="C11" s="461"/>
      <c r="D11" s="461"/>
      <c r="E11" s="461"/>
      <c r="F11" s="461"/>
      <c r="G11" s="461"/>
      <c r="H11" s="461"/>
      <c r="I11" s="461"/>
      <c r="J11" s="461"/>
      <c r="K11" s="461"/>
      <c r="L11" s="461"/>
      <c r="M11" s="461"/>
      <c r="N11" s="461"/>
      <c r="O11" s="461"/>
      <c r="P11" s="461"/>
      <c r="Q11" s="461"/>
    </row>
    <row r="12" spans="1:18">
      <c r="A12" s="462" t="s">
        <v>60</v>
      </c>
      <c r="B12" s="462">
        <v>119</v>
      </c>
      <c r="C12" s="461"/>
      <c r="D12" s="461"/>
      <c r="E12" s="461"/>
      <c r="F12" s="461"/>
      <c r="G12" s="461"/>
      <c r="H12" s="461"/>
      <c r="I12" s="461"/>
      <c r="N12" s="461"/>
      <c r="O12" s="461"/>
      <c r="P12" s="461"/>
      <c r="Q12" s="461"/>
    </row>
    <row r="13" spans="1:18">
      <c r="A13" s="462" t="s">
        <v>75</v>
      </c>
      <c r="B13" s="462">
        <v>107</v>
      </c>
      <c r="C13" s="461"/>
      <c r="D13" s="461"/>
      <c r="E13" s="461"/>
      <c r="F13" s="461"/>
      <c r="G13" s="461"/>
      <c r="H13" s="461"/>
      <c r="I13" s="461"/>
      <c r="N13" s="461"/>
      <c r="O13" s="461"/>
      <c r="P13" s="461"/>
      <c r="Q13" s="461"/>
    </row>
    <row r="14" spans="1:18">
      <c r="A14" s="462" t="s">
        <v>84</v>
      </c>
      <c r="B14" s="462">
        <v>104</v>
      </c>
      <c r="C14" s="461"/>
      <c r="D14" s="461"/>
      <c r="E14" s="461"/>
      <c r="F14" s="461"/>
      <c r="G14" s="461"/>
      <c r="H14" s="461"/>
      <c r="I14" s="461"/>
      <c r="J14" s="461"/>
      <c r="K14" s="461"/>
      <c r="L14" s="589" t="s">
        <v>267</v>
      </c>
      <c r="M14" s="589"/>
      <c r="N14" s="590">
        <v>3310</v>
      </c>
      <c r="O14" s="590"/>
      <c r="P14" s="461"/>
      <c r="Q14" s="461"/>
    </row>
    <row r="15" spans="1:18">
      <c r="A15" s="462" t="s">
        <v>71</v>
      </c>
      <c r="B15" s="462">
        <v>98</v>
      </c>
      <c r="C15" s="461"/>
      <c r="D15" s="461"/>
      <c r="E15" s="461"/>
      <c r="F15" s="461"/>
      <c r="G15" s="461"/>
      <c r="H15" s="461"/>
      <c r="I15" s="461"/>
      <c r="J15" s="461"/>
      <c r="K15" s="461"/>
      <c r="L15" s="589"/>
      <c r="M15" s="589"/>
      <c r="N15" s="590"/>
      <c r="O15" s="590"/>
      <c r="P15" s="461"/>
      <c r="Q15" s="461"/>
    </row>
    <row r="16" spans="1:18">
      <c r="A16" s="462" t="s">
        <v>59</v>
      </c>
      <c r="B16" s="462">
        <v>74</v>
      </c>
      <c r="C16" s="461"/>
      <c r="D16" s="461"/>
      <c r="E16" s="461"/>
      <c r="F16" s="461"/>
      <c r="G16" s="461"/>
      <c r="H16" s="461"/>
      <c r="I16" s="461"/>
      <c r="J16" s="461"/>
      <c r="K16" s="461"/>
      <c r="L16" s="461"/>
      <c r="M16" s="461"/>
      <c r="N16" s="461"/>
      <c r="O16" s="461"/>
      <c r="P16" s="461"/>
      <c r="Q16" s="461"/>
    </row>
    <row r="17" spans="1:17">
      <c r="A17" s="462" t="s">
        <v>66</v>
      </c>
      <c r="B17" s="462">
        <v>71</v>
      </c>
      <c r="C17" s="461"/>
      <c r="D17" s="461"/>
      <c r="E17" s="461"/>
      <c r="F17" s="461"/>
      <c r="G17" s="461"/>
      <c r="H17" s="461"/>
      <c r="I17" s="461"/>
      <c r="J17" s="461"/>
      <c r="K17" s="461"/>
      <c r="L17" s="461"/>
      <c r="M17" s="461"/>
      <c r="N17" s="461"/>
      <c r="O17" s="461"/>
      <c r="P17" s="461"/>
      <c r="Q17" s="461"/>
    </row>
    <row r="18" spans="1:17">
      <c r="A18" s="462" t="s">
        <v>62</v>
      </c>
      <c r="B18" s="462">
        <v>64</v>
      </c>
      <c r="C18" s="461"/>
      <c r="D18" s="461"/>
      <c r="E18" s="461"/>
      <c r="F18" s="461"/>
      <c r="G18" s="461"/>
      <c r="H18" s="461"/>
      <c r="I18" s="461"/>
      <c r="J18" s="461"/>
      <c r="K18" s="461"/>
      <c r="L18" s="461"/>
      <c r="M18" s="461"/>
      <c r="N18" s="461"/>
      <c r="O18" s="461"/>
      <c r="P18" s="461"/>
      <c r="Q18" s="461"/>
    </row>
    <row r="19" spans="1:17">
      <c r="A19" s="462" t="s">
        <v>55</v>
      </c>
      <c r="B19" s="462">
        <v>60</v>
      </c>
      <c r="C19" s="461"/>
      <c r="D19" s="461"/>
      <c r="E19" s="461"/>
      <c r="F19" s="461"/>
      <c r="G19" s="461"/>
      <c r="H19" s="461"/>
      <c r="I19" s="461"/>
      <c r="J19" s="461"/>
      <c r="K19" s="461"/>
      <c r="L19" s="461"/>
      <c r="M19" s="461"/>
      <c r="N19" s="461"/>
      <c r="O19" s="461"/>
      <c r="P19" s="461"/>
      <c r="Q19" s="461"/>
    </row>
    <row r="20" spans="1:17">
      <c r="A20" s="462" t="s">
        <v>70</v>
      </c>
      <c r="B20" s="462">
        <v>57</v>
      </c>
      <c r="C20" s="461"/>
      <c r="D20" s="461"/>
      <c r="E20" s="461"/>
      <c r="F20" s="461"/>
      <c r="G20" s="461"/>
      <c r="H20" s="461"/>
      <c r="I20" s="461"/>
      <c r="J20" s="461"/>
      <c r="K20" s="461"/>
      <c r="L20" s="461"/>
      <c r="M20" s="461"/>
      <c r="N20" s="461"/>
      <c r="O20" s="461"/>
      <c r="P20" s="461"/>
      <c r="Q20" s="461"/>
    </row>
    <row r="21" spans="1:17">
      <c r="A21" s="462" t="s">
        <v>67</v>
      </c>
      <c r="B21" s="462">
        <v>51</v>
      </c>
      <c r="C21" s="461"/>
      <c r="D21" s="461"/>
      <c r="E21" s="461"/>
      <c r="F21" s="461"/>
      <c r="G21" s="461"/>
      <c r="H21" s="461"/>
      <c r="I21" s="461"/>
      <c r="J21" s="461"/>
      <c r="K21" s="461"/>
      <c r="L21" s="461"/>
      <c r="M21" s="461"/>
      <c r="N21" s="461"/>
      <c r="O21" s="461"/>
      <c r="P21" s="461"/>
      <c r="Q21" s="461"/>
    </row>
    <row r="22" spans="1:17">
      <c r="A22" s="462" t="s">
        <v>61</v>
      </c>
      <c r="B22" s="462">
        <v>44</v>
      </c>
      <c r="C22" s="461"/>
      <c r="D22" s="461"/>
      <c r="E22" s="461"/>
      <c r="F22" s="461"/>
      <c r="G22" s="461"/>
      <c r="H22" s="461"/>
      <c r="I22" s="461"/>
      <c r="J22" s="461"/>
      <c r="K22" s="461"/>
      <c r="L22" s="461"/>
      <c r="M22" s="461"/>
      <c r="N22" s="461"/>
      <c r="O22" s="461"/>
      <c r="P22" s="461"/>
      <c r="Q22" s="461"/>
    </row>
    <row r="23" spans="1:17">
      <c r="A23" s="462" t="s">
        <v>76</v>
      </c>
      <c r="B23" s="462">
        <v>43</v>
      </c>
      <c r="C23" s="461"/>
      <c r="D23" s="461"/>
      <c r="E23" s="461"/>
      <c r="F23" s="461"/>
      <c r="G23" s="461"/>
      <c r="H23" s="461"/>
      <c r="I23" s="461"/>
      <c r="J23" s="461"/>
      <c r="K23" s="461"/>
      <c r="L23" s="461"/>
      <c r="M23" s="461"/>
      <c r="N23" s="461"/>
      <c r="O23" s="461"/>
      <c r="P23" s="461"/>
      <c r="Q23" s="461"/>
    </row>
    <row r="24" spans="1:17">
      <c r="A24" s="462" t="s">
        <v>72</v>
      </c>
      <c r="B24" s="462">
        <v>40</v>
      </c>
      <c r="C24" s="461"/>
      <c r="D24" s="461"/>
      <c r="E24" s="461"/>
      <c r="F24" s="461"/>
      <c r="G24" s="461"/>
      <c r="H24" s="461"/>
      <c r="I24" s="461"/>
      <c r="J24" s="461"/>
      <c r="K24" s="461"/>
      <c r="L24" s="461"/>
      <c r="M24" s="461"/>
      <c r="N24" s="461"/>
      <c r="O24" s="461"/>
      <c r="P24" s="461"/>
      <c r="Q24" s="461"/>
    </row>
    <row r="25" spans="1:17">
      <c r="A25" s="462" t="s">
        <v>85</v>
      </c>
      <c r="B25" s="462">
        <v>40</v>
      </c>
      <c r="C25" s="461"/>
      <c r="D25" s="461"/>
      <c r="E25" s="461"/>
      <c r="F25" s="461"/>
      <c r="G25" s="461"/>
      <c r="H25" s="461"/>
      <c r="I25" s="461"/>
      <c r="J25" s="461"/>
      <c r="K25" s="461"/>
      <c r="L25" s="461"/>
      <c r="M25" s="461"/>
      <c r="N25" s="461"/>
      <c r="O25" s="461"/>
      <c r="P25" s="461"/>
      <c r="Q25" s="461"/>
    </row>
    <row r="26" spans="1:17">
      <c r="A26" s="462" t="s">
        <v>77</v>
      </c>
      <c r="B26" s="462">
        <v>37</v>
      </c>
      <c r="C26" s="461"/>
      <c r="D26" s="461"/>
      <c r="E26" s="461"/>
      <c r="F26" s="461"/>
      <c r="G26" s="461"/>
      <c r="H26" s="461"/>
      <c r="I26" s="461"/>
      <c r="J26" s="461"/>
      <c r="K26" s="461"/>
      <c r="L26" s="461"/>
      <c r="M26" s="461"/>
      <c r="N26" s="461"/>
      <c r="O26" s="461"/>
      <c r="P26" s="461"/>
      <c r="Q26" s="461"/>
    </row>
    <row r="27" spans="1:17">
      <c r="A27" s="462" t="s">
        <v>65</v>
      </c>
      <c r="B27" s="462">
        <v>37</v>
      </c>
      <c r="C27" s="461"/>
      <c r="D27" s="461"/>
      <c r="E27" s="461"/>
      <c r="F27" s="461"/>
      <c r="G27" s="461"/>
      <c r="H27" s="461"/>
      <c r="I27" s="461"/>
      <c r="J27" s="461"/>
      <c r="K27" s="461"/>
      <c r="L27" s="461"/>
      <c r="M27" s="461"/>
      <c r="N27" s="461"/>
      <c r="O27" s="461"/>
      <c r="P27" s="461"/>
      <c r="Q27" s="461"/>
    </row>
    <row r="28" spans="1:17">
      <c r="A28" s="462" t="s">
        <v>74</v>
      </c>
      <c r="B28" s="462">
        <v>36</v>
      </c>
      <c r="C28" s="461"/>
      <c r="D28" s="461"/>
      <c r="E28" s="461"/>
      <c r="F28" s="461"/>
      <c r="G28" s="461"/>
      <c r="H28" s="461"/>
      <c r="I28" s="461"/>
      <c r="J28" s="461"/>
      <c r="K28" s="461"/>
      <c r="L28" s="461"/>
      <c r="M28" s="461"/>
      <c r="N28" s="461"/>
      <c r="O28" s="461"/>
      <c r="P28" s="461"/>
      <c r="Q28" s="461"/>
    </row>
    <row r="29" spans="1:17">
      <c r="A29" s="462" t="s">
        <v>80</v>
      </c>
      <c r="B29" s="462">
        <v>35</v>
      </c>
      <c r="C29" s="461"/>
      <c r="D29" s="461"/>
      <c r="E29" s="461"/>
      <c r="F29" s="461"/>
      <c r="G29" s="461"/>
      <c r="H29" s="461"/>
      <c r="I29" s="461"/>
      <c r="J29" s="461"/>
      <c r="K29" s="461"/>
      <c r="L29" s="461"/>
      <c r="M29" s="461"/>
      <c r="N29" s="461"/>
      <c r="O29" s="461"/>
      <c r="P29" s="461"/>
      <c r="Q29" s="461"/>
    </row>
    <row r="30" spans="1:17">
      <c r="A30" s="462" t="s">
        <v>82</v>
      </c>
      <c r="B30" s="462">
        <v>33</v>
      </c>
      <c r="C30" s="461"/>
      <c r="D30" s="461"/>
      <c r="E30" s="461"/>
      <c r="F30" s="461"/>
      <c r="G30" s="461"/>
      <c r="H30" s="461"/>
      <c r="I30" s="461"/>
      <c r="J30" s="461"/>
      <c r="K30" s="461"/>
      <c r="L30" s="461"/>
      <c r="M30" s="461"/>
      <c r="N30" s="461"/>
      <c r="O30" s="461"/>
      <c r="P30" s="461"/>
      <c r="Q30" s="461"/>
    </row>
    <row r="31" spans="1:17">
      <c r="A31" s="462" t="s">
        <v>86</v>
      </c>
      <c r="B31" s="462">
        <v>32</v>
      </c>
      <c r="C31" s="461"/>
      <c r="D31" s="461"/>
      <c r="E31" s="461"/>
      <c r="F31" s="461"/>
      <c r="G31" s="461"/>
      <c r="H31" s="461"/>
      <c r="I31" s="461"/>
      <c r="J31" s="461"/>
      <c r="K31" s="461"/>
      <c r="L31" s="461"/>
      <c r="M31" s="461"/>
      <c r="N31" s="461"/>
      <c r="O31" s="461"/>
      <c r="P31" s="461"/>
      <c r="Q31" s="461"/>
    </row>
    <row r="32" spans="1:17">
      <c r="A32" s="462" t="s">
        <v>184</v>
      </c>
      <c r="B32" s="462">
        <v>25</v>
      </c>
      <c r="C32" s="461"/>
      <c r="D32" s="461"/>
      <c r="E32" s="461"/>
      <c r="F32" s="461"/>
      <c r="G32" s="461"/>
      <c r="H32" s="461"/>
      <c r="I32" s="461"/>
      <c r="J32" s="461"/>
      <c r="K32" s="461"/>
      <c r="L32" s="461"/>
      <c r="M32" s="461"/>
      <c r="N32" s="461"/>
      <c r="O32" s="461"/>
      <c r="P32" s="461"/>
      <c r="Q32" s="461"/>
    </row>
    <row r="33" spans="1:17">
      <c r="A33" s="462" t="s">
        <v>79</v>
      </c>
      <c r="B33" s="462">
        <v>22</v>
      </c>
      <c r="C33" s="461"/>
      <c r="D33" s="461"/>
      <c r="E33" s="461"/>
      <c r="F33" s="461"/>
      <c r="G33" s="461"/>
      <c r="H33" s="461"/>
      <c r="I33" s="461"/>
      <c r="J33" s="461"/>
      <c r="K33" s="461"/>
      <c r="L33" s="461"/>
      <c r="M33" s="461"/>
      <c r="N33" s="461"/>
      <c r="O33" s="461"/>
      <c r="P33" s="461"/>
      <c r="Q33" s="461"/>
    </row>
    <row r="34" spans="1:17">
      <c r="A34" s="462" t="s">
        <v>181</v>
      </c>
      <c r="B34" s="462">
        <v>22</v>
      </c>
      <c r="C34" s="461"/>
      <c r="D34" s="461"/>
      <c r="E34" s="461"/>
      <c r="F34" s="461"/>
      <c r="G34" s="461"/>
      <c r="H34" s="461"/>
      <c r="I34" s="461"/>
      <c r="J34" s="461"/>
      <c r="K34" s="461"/>
      <c r="L34" s="461"/>
      <c r="M34" s="461"/>
      <c r="N34" s="461"/>
      <c r="O34" s="461"/>
      <c r="P34" s="461"/>
      <c r="Q34" s="461"/>
    </row>
    <row r="35" spans="1:17">
      <c r="A35" s="462" t="s">
        <v>189</v>
      </c>
      <c r="B35" s="462">
        <v>19</v>
      </c>
      <c r="C35" s="461"/>
      <c r="D35" s="461"/>
      <c r="E35" s="461"/>
      <c r="F35" s="461"/>
      <c r="G35" s="461"/>
      <c r="H35" s="461"/>
      <c r="I35" s="461"/>
      <c r="J35" s="461"/>
      <c r="K35" s="461"/>
      <c r="L35" s="461"/>
      <c r="M35" s="461"/>
      <c r="N35" s="461"/>
      <c r="O35" s="461"/>
      <c r="P35" s="461"/>
      <c r="Q35" s="461"/>
    </row>
    <row r="36" spans="1:17">
      <c r="A36" s="462" t="s">
        <v>58</v>
      </c>
      <c r="B36" s="462">
        <v>19</v>
      </c>
      <c r="C36" s="461"/>
      <c r="D36" s="461"/>
      <c r="E36" s="461"/>
      <c r="F36" s="461"/>
      <c r="G36" s="461"/>
      <c r="H36" s="461"/>
      <c r="I36" s="461"/>
      <c r="J36" s="461"/>
      <c r="K36" s="461"/>
      <c r="L36" s="461"/>
      <c r="M36" s="461"/>
      <c r="N36" s="461"/>
      <c r="O36" s="461"/>
      <c r="P36" s="461"/>
      <c r="Q36" s="461"/>
    </row>
    <row r="37" spans="1:17">
      <c r="A37" s="462" t="s">
        <v>81</v>
      </c>
      <c r="B37" s="462">
        <v>17</v>
      </c>
      <c r="C37" s="461"/>
      <c r="D37" s="461"/>
      <c r="E37" s="461"/>
      <c r="F37" s="461"/>
      <c r="G37" s="461"/>
      <c r="H37" s="461"/>
      <c r="I37" s="461"/>
      <c r="J37" s="461"/>
      <c r="K37" s="461"/>
      <c r="L37" s="461"/>
      <c r="M37" s="461"/>
      <c r="N37" s="461"/>
      <c r="O37" s="461"/>
      <c r="P37" s="461"/>
      <c r="Q37" s="461"/>
    </row>
    <row r="38" spans="1:17">
      <c r="A38" s="462" t="s">
        <v>187</v>
      </c>
      <c r="B38" s="462">
        <v>16</v>
      </c>
      <c r="C38" s="461"/>
      <c r="D38" s="461"/>
      <c r="E38" s="461"/>
      <c r="F38" s="461"/>
      <c r="G38" s="461"/>
      <c r="H38" s="461"/>
      <c r="I38" s="461"/>
      <c r="J38" s="461"/>
      <c r="K38" s="461"/>
      <c r="L38" s="461"/>
      <c r="M38" s="461"/>
      <c r="N38" s="461"/>
      <c r="O38" s="461"/>
      <c r="P38" s="461"/>
      <c r="Q38" s="461"/>
    </row>
    <row r="39" spans="1:17">
      <c r="A39" s="462" t="s">
        <v>83</v>
      </c>
      <c r="B39" s="462">
        <v>16</v>
      </c>
      <c r="C39" s="461"/>
      <c r="D39" s="461"/>
      <c r="E39" s="461"/>
      <c r="F39" s="461"/>
      <c r="G39" s="461"/>
      <c r="H39" s="461"/>
      <c r="I39" s="461"/>
      <c r="J39" s="461"/>
      <c r="K39" s="461"/>
      <c r="L39" s="461"/>
      <c r="M39" s="461"/>
      <c r="N39" s="461"/>
      <c r="O39" s="461"/>
      <c r="P39" s="461"/>
      <c r="Q39" s="461"/>
    </row>
    <row r="40" spans="1:17">
      <c r="A40" s="462" t="s">
        <v>190</v>
      </c>
      <c r="B40" s="462">
        <v>13</v>
      </c>
      <c r="C40" s="461"/>
      <c r="D40" s="461"/>
      <c r="E40" s="461"/>
      <c r="F40" s="461"/>
      <c r="G40" s="461"/>
      <c r="H40" s="461"/>
      <c r="I40" s="461"/>
      <c r="J40" s="461"/>
      <c r="K40" s="461"/>
      <c r="L40" s="461"/>
      <c r="M40" s="461"/>
      <c r="N40" s="461"/>
      <c r="O40" s="461"/>
      <c r="P40" s="461"/>
      <c r="Q40" s="461"/>
    </row>
    <row r="41" spans="1:17">
      <c r="A41" s="462" t="s">
        <v>78</v>
      </c>
      <c r="B41" s="462">
        <v>9</v>
      </c>
      <c r="C41" s="461"/>
      <c r="D41" s="461"/>
      <c r="E41" s="461"/>
      <c r="F41" s="461"/>
      <c r="G41" s="461"/>
      <c r="H41" s="461"/>
      <c r="I41" s="461"/>
      <c r="J41" s="461"/>
      <c r="K41" s="461"/>
      <c r="L41" s="461"/>
      <c r="M41" s="461"/>
      <c r="N41" s="461"/>
      <c r="O41" s="461"/>
      <c r="P41" s="461"/>
      <c r="Q41" s="461"/>
    </row>
    <row r="42" spans="1:17">
      <c r="A42" s="462" t="s">
        <v>182</v>
      </c>
      <c r="B42" s="462">
        <v>8</v>
      </c>
      <c r="C42" s="461"/>
      <c r="D42" s="461"/>
      <c r="E42" s="461"/>
      <c r="F42" s="461"/>
      <c r="G42" s="461"/>
      <c r="H42" s="461"/>
      <c r="I42" s="461"/>
      <c r="J42" s="461"/>
      <c r="K42" s="461"/>
      <c r="L42" s="461"/>
      <c r="M42" s="461"/>
      <c r="N42" s="461"/>
      <c r="O42" s="461"/>
      <c r="P42" s="461"/>
      <c r="Q42" s="461"/>
    </row>
    <row r="43" spans="1:17">
      <c r="A43" s="462" t="s">
        <v>179</v>
      </c>
      <c r="B43" s="462">
        <v>8</v>
      </c>
      <c r="C43" s="461"/>
      <c r="D43" s="461"/>
      <c r="E43" s="461"/>
      <c r="F43" s="461"/>
      <c r="G43" s="461"/>
      <c r="H43" s="461"/>
      <c r="I43" s="461"/>
      <c r="J43" s="461"/>
      <c r="K43" s="461"/>
      <c r="L43" s="461"/>
      <c r="M43" s="461"/>
      <c r="N43" s="461"/>
      <c r="O43" s="461"/>
      <c r="P43" s="461"/>
      <c r="Q43" s="461"/>
    </row>
    <row r="44" spans="1:17">
      <c r="A44" s="462" t="s">
        <v>191</v>
      </c>
      <c r="B44" s="462">
        <v>8</v>
      </c>
      <c r="C44" s="461"/>
      <c r="D44" s="461"/>
      <c r="E44" s="461"/>
      <c r="F44" s="461"/>
      <c r="G44" s="461"/>
      <c r="H44" s="461"/>
      <c r="I44" s="461"/>
      <c r="J44" s="461"/>
      <c r="K44" s="461"/>
      <c r="L44" s="461"/>
      <c r="M44" s="461"/>
      <c r="N44" s="461"/>
      <c r="O44" s="461"/>
      <c r="P44" s="461"/>
      <c r="Q44" s="461"/>
    </row>
    <row r="45" spans="1:17">
      <c r="A45" s="462" t="s">
        <v>188</v>
      </c>
      <c r="B45" s="462">
        <v>7</v>
      </c>
      <c r="C45" s="461"/>
      <c r="D45" s="461"/>
      <c r="E45" s="461"/>
      <c r="F45" s="461"/>
      <c r="G45" s="461"/>
      <c r="H45" s="461"/>
      <c r="I45" s="461"/>
      <c r="J45" s="461"/>
      <c r="K45" s="461"/>
      <c r="L45" s="461"/>
      <c r="M45" s="461"/>
      <c r="N45" s="461"/>
      <c r="O45" s="461"/>
      <c r="P45" s="461"/>
      <c r="Q45" s="461"/>
    </row>
    <row r="46" spans="1:17">
      <c r="A46" s="462" t="s">
        <v>57</v>
      </c>
      <c r="B46" s="462">
        <v>3</v>
      </c>
      <c r="C46" s="461"/>
      <c r="D46" s="461"/>
      <c r="E46" s="461"/>
      <c r="F46" s="461"/>
      <c r="G46" s="461"/>
      <c r="H46" s="461"/>
      <c r="I46" s="461"/>
      <c r="J46" s="461"/>
      <c r="K46" s="461"/>
      <c r="L46" s="461"/>
      <c r="M46" s="461"/>
      <c r="N46" s="461"/>
      <c r="O46" s="461"/>
      <c r="P46" s="461"/>
      <c r="Q46" s="461"/>
    </row>
    <row r="47" spans="1:17">
      <c r="A47" s="462" t="s">
        <v>185</v>
      </c>
      <c r="B47" s="462">
        <v>3</v>
      </c>
      <c r="C47" s="461"/>
      <c r="D47" s="461"/>
      <c r="E47" s="461"/>
      <c r="F47" s="461"/>
      <c r="G47" s="461"/>
      <c r="H47" s="461"/>
      <c r="I47" s="461"/>
      <c r="J47" s="461"/>
      <c r="K47" s="461"/>
      <c r="L47" s="461"/>
      <c r="M47" s="461"/>
      <c r="N47" s="461"/>
      <c r="O47" s="461"/>
      <c r="P47" s="461"/>
      <c r="Q47" s="461"/>
    </row>
    <row r="48" spans="1:17">
      <c r="A48" s="462" t="s">
        <v>183</v>
      </c>
      <c r="B48" s="462">
        <v>2</v>
      </c>
      <c r="C48" s="461"/>
      <c r="D48" s="461"/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</row>
    <row r="49" spans="1:17">
      <c r="A49" s="462" t="s">
        <v>366</v>
      </c>
      <c r="B49" s="462">
        <v>2</v>
      </c>
      <c r="C49" s="461"/>
      <c r="D49" s="461"/>
      <c r="E49" s="461"/>
      <c r="F49" s="461"/>
      <c r="G49" s="461"/>
      <c r="H49" s="461"/>
      <c r="I49" s="461"/>
      <c r="J49" s="461"/>
      <c r="K49" s="461"/>
      <c r="L49" s="461"/>
      <c r="M49" s="461"/>
      <c r="N49" s="461"/>
      <c r="O49" s="461"/>
      <c r="P49" s="461"/>
      <c r="Q49" s="461"/>
    </row>
    <row r="50" spans="1:17">
      <c r="A50" s="462" t="s">
        <v>64</v>
      </c>
      <c r="B50" s="462">
        <v>1</v>
      </c>
      <c r="C50" s="461"/>
      <c r="D50" s="461"/>
      <c r="E50" s="461"/>
      <c r="F50" s="461"/>
      <c r="G50" s="461"/>
      <c r="H50" s="461"/>
      <c r="I50" s="461"/>
      <c r="J50" s="461"/>
      <c r="K50" s="461"/>
      <c r="L50" s="461"/>
      <c r="M50" s="461"/>
      <c r="N50" s="461"/>
      <c r="O50" s="461"/>
      <c r="P50" s="461"/>
      <c r="Q50" s="461"/>
    </row>
    <row r="51" spans="1:17">
      <c r="A51" s="462" t="s">
        <v>186</v>
      </c>
      <c r="B51" s="462">
        <v>1</v>
      </c>
      <c r="C51" s="461"/>
      <c r="D51" s="461"/>
      <c r="E51" s="461"/>
      <c r="F51" s="461"/>
      <c r="G51" s="461"/>
      <c r="H51" s="461"/>
      <c r="I51" s="461"/>
      <c r="J51" s="461"/>
      <c r="K51" s="461"/>
      <c r="L51" s="461"/>
      <c r="M51" s="461"/>
      <c r="N51" s="461"/>
      <c r="O51" s="461"/>
      <c r="P51" s="461"/>
      <c r="Q51" s="461"/>
    </row>
    <row r="52" spans="1:17">
      <c r="A52" s="462"/>
      <c r="B52" s="462"/>
      <c r="C52" s="461"/>
      <c r="D52" s="461"/>
      <c r="E52" s="461"/>
      <c r="F52" s="461"/>
      <c r="G52" s="461"/>
      <c r="H52" s="461"/>
      <c r="I52" s="461"/>
      <c r="J52" s="461"/>
      <c r="K52" s="461"/>
      <c r="L52" s="461"/>
      <c r="M52" s="461"/>
      <c r="N52" s="461"/>
      <c r="O52" s="461"/>
      <c r="P52" s="461"/>
      <c r="Q52" s="461"/>
    </row>
    <row r="53" spans="1:17">
      <c r="A53" s="461"/>
      <c r="B53" s="461"/>
      <c r="C53" s="461"/>
      <c r="D53" s="461"/>
      <c r="E53" s="461"/>
      <c r="F53" s="461"/>
      <c r="G53" s="461"/>
      <c r="H53" s="461"/>
      <c r="I53" s="461"/>
      <c r="J53" s="461"/>
      <c r="K53" s="461"/>
      <c r="L53" s="461"/>
      <c r="M53" s="461"/>
      <c r="N53" s="461"/>
      <c r="O53" s="461"/>
      <c r="P53" s="461"/>
      <c r="Q53" s="461"/>
    </row>
    <row r="54" spans="1:17">
      <c r="A54" s="461"/>
      <c r="B54" s="461"/>
      <c r="C54" s="461"/>
      <c r="D54" s="461"/>
      <c r="E54" s="461"/>
      <c r="F54" s="461"/>
      <c r="G54" s="461"/>
      <c r="H54" s="461"/>
      <c r="I54" s="461"/>
      <c r="J54" s="461"/>
      <c r="K54" s="461"/>
      <c r="L54" s="461"/>
      <c r="M54" s="461"/>
      <c r="N54" s="461"/>
      <c r="O54" s="461"/>
      <c r="P54" s="461"/>
      <c r="Q54" s="461"/>
    </row>
    <row r="55" spans="1:17" ht="12.75" customHeight="1">
      <c r="A55" s="461"/>
      <c r="B55" s="461"/>
      <c r="C55" s="461"/>
      <c r="D55" s="461"/>
      <c r="E55" s="461"/>
      <c r="F55" s="461"/>
      <c r="G55" s="461"/>
      <c r="L55" s="461"/>
      <c r="M55" s="461"/>
      <c r="N55" s="461"/>
      <c r="O55" s="461"/>
      <c r="P55" s="461"/>
      <c r="Q55" s="461"/>
    </row>
    <row r="56" spans="1:17" ht="21" customHeight="1">
      <c r="A56" s="461"/>
      <c r="B56" s="461"/>
      <c r="C56" s="461"/>
      <c r="D56" s="461"/>
      <c r="E56" s="461"/>
      <c r="F56" s="461"/>
      <c r="G56" s="461"/>
      <c r="L56" s="461"/>
      <c r="M56" s="461"/>
      <c r="N56" s="461"/>
      <c r="O56" s="461"/>
      <c r="P56" s="461"/>
      <c r="Q56" s="461"/>
    </row>
    <row r="57" spans="1:17">
      <c r="A57" s="461"/>
      <c r="B57" s="461"/>
      <c r="C57" s="461"/>
      <c r="D57" s="461"/>
      <c r="E57" s="461"/>
      <c r="F57" s="461"/>
      <c r="G57" s="461"/>
      <c r="H57" s="461"/>
      <c r="I57" s="461"/>
      <c r="J57" s="461"/>
      <c r="K57" s="461"/>
      <c r="L57" s="461"/>
      <c r="M57" s="461"/>
      <c r="N57" s="461"/>
      <c r="O57" s="461"/>
      <c r="P57" s="461"/>
      <c r="Q57" s="461"/>
    </row>
    <row r="58" spans="1:17" ht="21" customHeight="1">
      <c r="A58" s="461"/>
      <c r="B58" s="461"/>
      <c r="C58" s="461"/>
      <c r="D58" s="461"/>
      <c r="E58" s="461"/>
      <c r="F58" s="461"/>
      <c r="G58" s="461"/>
      <c r="H58" s="461"/>
      <c r="I58" s="461"/>
      <c r="J58" s="461"/>
      <c r="K58" s="461"/>
      <c r="L58" s="461"/>
      <c r="M58" s="461"/>
      <c r="N58" s="461"/>
      <c r="O58" s="461"/>
      <c r="P58" s="461"/>
      <c r="Q58" s="461"/>
    </row>
    <row r="59" spans="1:17">
      <c r="A59" s="463" t="s">
        <v>276</v>
      </c>
      <c r="B59" s="461"/>
      <c r="C59" s="461"/>
      <c r="D59" s="461"/>
      <c r="E59" s="461"/>
      <c r="F59" s="461"/>
      <c r="G59" s="461"/>
      <c r="H59" s="461"/>
      <c r="I59" s="461"/>
      <c r="J59" s="461"/>
      <c r="K59" s="461"/>
      <c r="L59" s="461"/>
      <c r="M59" s="461"/>
      <c r="N59" s="461"/>
      <c r="O59" s="461"/>
      <c r="P59" s="461"/>
      <c r="Q59" s="461"/>
    </row>
    <row r="60" spans="1:17">
      <c r="A60" s="463" t="s">
        <v>265</v>
      </c>
      <c r="B60" s="461"/>
      <c r="C60" s="461"/>
      <c r="D60" s="461"/>
      <c r="E60" s="461"/>
      <c r="F60" s="461"/>
      <c r="G60" s="461"/>
      <c r="H60" s="461"/>
      <c r="I60" s="461"/>
      <c r="J60" s="461"/>
      <c r="K60" s="461"/>
      <c r="L60" s="461"/>
      <c r="M60" s="461"/>
      <c r="N60" s="461"/>
      <c r="O60" s="461"/>
      <c r="P60" s="461"/>
      <c r="Q60" s="461"/>
    </row>
    <row r="61" spans="1:17">
      <c r="A61" s="463" t="s">
        <v>266</v>
      </c>
      <c r="B61" s="461"/>
      <c r="C61" s="461"/>
      <c r="D61" s="461"/>
      <c r="E61" s="461"/>
      <c r="F61" s="461"/>
      <c r="G61" s="461"/>
      <c r="H61" s="461"/>
      <c r="I61" s="461"/>
      <c r="J61" s="461"/>
      <c r="K61" s="461"/>
      <c r="L61" s="461"/>
      <c r="M61" s="461"/>
      <c r="N61" s="461"/>
      <c r="O61" s="461"/>
      <c r="P61" s="461"/>
      <c r="Q61" s="461"/>
    </row>
    <row r="62" spans="1:17">
      <c r="A62" s="461"/>
      <c r="B62" s="461"/>
      <c r="C62" s="461"/>
      <c r="D62" s="461"/>
      <c r="E62" s="461"/>
      <c r="F62" s="461"/>
      <c r="G62" s="461"/>
      <c r="H62" s="461"/>
      <c r="I62" s="461"/>
      <c r="J62" s="461"/>
      <c r="K62" s="461"/>
      <c r="L62" s="461"/>
      <c r="M62" s="461"/>
      <c r="N62" s="461"/>
      <c r="O62" s="461"/>
      <c r="P62" s="461"/>
      <c r="Q62" s="461"/>
    </row>
  </sheetData>
  <mergeCells count="4">
    <mergeCell ref="A1:R1"/>
    <mergeCell ref="A2:R2"/>
    <mergeCell ref="L14:M15"/>
    <mergeCell ref="N14:O15"/>
  </mergeCells>
  <printOptions horizontalCentered="1"/>
  <pageMargins left="0.23622047244094491" right="0.23622047244094491" top="0.94488188976377963" bottom="0.35433070866141736" header="0.19685039370078741" footer="0.31496062992125984"/>
  <pageSetup scale="60" orientation="landscape" r:id="rId1"/>
  <headerFooter scaleWithDoc="0">
    <oddHeader>&amp;L&amp;G&amp;R&amp;G</oddHeader>
    <oddFooter>&amp;R&amp;"Montserrat,Normal"&amp;10 33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FB8BE-0F04-4A2F-920B-F5E0A82B93B1}">
  <dimension ref="A1:BJ65"/>
  <sheetViews>
    <sheetView view="pageBreakPreview" topLeftCell="A26" zoomScale="50" zoomScaleNormal="40" zoomScaleSheetLayoutView="50" workbookViewId="0">
      <selection activeCell="S10" sqref="S10"/>
    </sheetView>
  </sheetViews>
  <sheetFormatPr baseColWidth="10" defaultRowHeight="15"/>
  <cols>
    <col min="1" max="1" width="69.28515625" style="54" customWidth="1"/>
    <col min="2" max="2" width="1.7109375" style="54" customWidth="1"/>
    <col min="3" max="22" width="7.28515625" style="54" customWidth="1"/>
    <col min="23" max="23" width="8.42578125" style="54" customWidth="1"/>
    <col min="24" max="60" width="7.28515625" style="54" customWidth="1"/>
    <col min="61" max="61" width="1.7109375" style="54" customWidth="1"/>
    <col min="62" max="62" width="13" style="54" bestFit="1" customWidth="1"/>
    <col min="63" max="16384" width="11.42578125" style="54"/>
  </cols>
  <sheetData>
    <row r="1" spans="1:62">
      <c r="A1" s="53" t="s">
        <v>53</v>
      </c>
    </row>
    <row r="2" spans="1:62" ht="35.1" customHeight="1">
      <c r="A2" s="591" t="s">
        <v>512</v>
      </c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591"/>
      <c r="AC2" s="591"/>
      <c r="AD2" s="591"/>
      <c r="AE2" s="591"/>
      <c r="AF2" s="591"/>
      <c r="AG2" s="591"/>
      <c r="AH2" s="591"/>
      <c r="AI2" s="591"/>
      <c r="AJ2" s="591"/>
      <c r="AK2" s="591"/>
      <c r="AL2" s="591"/>
      <c r="AM2" s="591"/>
      <c r="AN2" s="591"/>
      <c r="AO2" s="591"/>
      <c r="AP2" s="591"/>
      <c r="AQ2" s="591"/>
      <c r="AR2" s="591"/>
      <c r="AS2" s="591"/>
      <c r="AT2" s="591"/>
      <c r="AU2" s="591"/>
      <c r="AV2" s="591"/>
      <c r="AW2" s="591"/>
      <c r="AX2" s="591"/>
      <c r="AY2" s="591"/>
      <c r="AZ2" s="591"/>
      <c r="BA2" s="591"/>
      <c r="BB2" s="591"/>
      <c r="BC2" s="591"/>
      <c r="BD2" s="591"/>
      <c r="BE2" s="591"/>
      <c r="BF2" s="591"/>
      <c r="BG2" s="591"/>
      <c r="BH2" s="591"/>
      <c r="BI2" s="591"/>
      <c r="BJ2" s="591"/>
    </row>
    <row r="3" spans="1:62" ht="35.1" customHeight="1">
      <c r="A3" s="591" t="str">
        <f>UPPER(CONCATENATE("Septiembre 2023"))</f>
        <v>SEPTIEMBRE 2023</v>
      </c>
      <c r="B3" s="591"/>
      <c r="C3" s="591"/>
      <c r="D3" s="591"/>
      <c r="E3" s="591"/>
      <c r="F3" s="591"/>
      <c r="G3" s="591"/>
      <c r="H3" s="591"/>
      <c r="I3" s="591"/>
      <c r="J3" s="591"/>
      <c r="K3" s="591"/>
      <c r="L3" s="591"/>
      <c r="M3" s="591"/>
      <c r="N3" s="591"/>
      <c r="O3" s="591"/>
      <c r="P3" s="591"/>
      <c r="Q3" s="591"/>
      <c r="R3" s="591"/>
      <c r="S3" s="591"/>
      <c r="T3" s="591"/>
      <c r="U3" s="591"/>
      <c r="V3" s="591"/>
      <c r="W3" s="591"/>
      <c r="X3" s="591"/>
      <c r="Y3" s="591"/>
      <c r="Z3" s="591"/>
      <c r="AA3" s="591"/>
      <c r="AB3" s="591"/>
      <c r="AC3" s="591"/>
      <c r="AD3" s="591"/>
      <c r="AE3" s="591"/>
      <c r="AF3" s="591"/>
      <c r="AG3" s="591"/>
      <c r="AH3" s="591"/>
      <c r="AI3" s="591"/>
      <c r="AJ3" s="591"/>
      <c r="AK3" s="591"/>
      <c r="AL3" s="591"/>
      <c r="AM3" s="591"/>
      <c r="AN3" s="591"/>
      <c r="AO3" s="591"/>
      <c r="AP3" s="591"/>
      <c r="AQ3" s="591"/>
      <c r="AR3" s="591"/>
      <c r="AS3" s="591"/>
      <c r="AT3" s="591"/>
      <c r="AU3" s="591"/>
      <c r="AV3" s="591"/>
      <c r="AW3" s="591"/>
      <c r="AX3" s="591"/>
      <c r="AY3" s="591"/>
      <c r="AZ3" s="591"/>
      <c r="BA3" s="591"/>
      <c r="BB3" s="591"/>
      <c r="BC3" s="591"/>
      <c r="BD3" s="591"/>
      <c r="BE3" s="591"/>
      <c r="BF3" s="591"/>
      <c r="BG3" s="591"/>
      <c r="BH3" s="591"/>
      <c r="BI3" s="591"/>
      <c r="BJ3" s="591"/>
    </row>
    <row r="4" spans="1:62">
      <c r="A4" s="55"/>
    </row>
    <row r="5" spans="1:62" ht="24.95" customHeight="1">
      <c r="A5" s="512" t="s">
        <v>280</v>
      </c>
      <c r="B5" s="171"/>
      <c r="C5" s="512" t="s">
        <v>454</v>
      </c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512"/>
      <c r="X5" s="512"/>
      <c r="Y5" s="512"/>
      <c r="Z5" s="512"/>
      <c r="AA5" s="512"/>
      <c r="AB5" s="512"/>
      <c r="AC5" s="512"/>
      <c r="AD5" s="512"/>
      <c r="AE5" s="512"/>
      <c r="AF5" s="512"/>
      <c r="AG5" s="512"/>
      <c r="AH5" s="512"/>
      <c r="AI5" s="512"/>
      <c r="AJ5" s="512"/>
      <c r="AK5" s="512"/>
      <c r="AL5" s="512"/>
      <c r="AM5" s="512"/>
      <c r="AN5" s="512"/>
      <c r="AO5" s="512"/>
      <c r="AP5" s="512"/>
      <c r="AQ5" s="512"/>
      <c r="AR5" s="512"/>
      <c r="AS5" s="512"/>
      <c r="AT5" s="512"/>
      <c r="AU5" s="512"/>
      <c r="AV5" s="512"/>
      <c r="AW5" s="512"/>
      <c r="AX5" s="512"/>
      <c r="AY5" s="512"/>
      <c r="AZ5" s="512"/>
      <c r="BA5" s="512"/>
      <c r="BB5" s="512"/>
      <c r="BC5" s="512"/>
      <c r="BD5" s="512"/>
      <c r="BE5" s="512"/>
      <c r="BF5" s="512"/>
      <c r="BG5" s="512"/>
      <c r="BH5" s="512"/>
      <c r="BI5" s="171"/>
      <c r="BJ5" s="512" t="s">
        <v>90</v>
      </c>
    </row>
    <row r="6" spans="1:62" ht="279.95" customHeight="1">
      <c r="A6" s="512"/>
      <c r="B6" s="171"/>
      <c r="C6" s="464" t="s">
        <v>455</v>
      </c>
      <c r="D6" s="464" t="s">
        <v>456</v>
      </c>
      <c r="E6" s="464" t="s">
        <v>457</v>
      </c>
      <c r="F6" s="464" t="s">
        <v>458</v>
      </c>
      <c r="G6" s="464" t="s">
        <v>459</v>
      </c>
      <c r="H6" s="464" t="s">
        <v>460</v>
      </c>
      <c r="I6" s="464" t="s">
        <v>461</v>
      </c>
      <c r="J6" s="464" t="s">
        <v>462</v>
      </c>
      <c r="K6" s="464" t="s">
        <v>463</v>
      </c>
      <c r="L6" s="464" t="s">
        <v>464</v>
      </c>
      <c r="M6" s="464" t="s">
        <v>465</v>
      </c>
      <c r="N6" s="464" t="s">
        <v>466</v>
      </c>
      <c r="O6" s="464" t="s">
        <v>467</v>
      </c>
      <c r="P6" s="464" t="s">
        <v>468</v>
      </c>
      <c r="Q6" s="464" t="s">
        <v>469</v>
      </c>
      <c r="R6" s="464" t="s">
        <v>470</v>
      </c>
      <c r="S6" s="464" t="s">
        <v>471</v>
      </c>
      <c r="T6" s="464" t="s">
        <v>472</v>
      </c>
      <c r="U6" s="464" t="s">
        <v>473</v>
      </c>
      <c r="V6" s="464" t="s">
        <v>87</v>
      </c>
      <c r="W6" s="464" t="s">
        <v>474</v>
      </c>
      <c r="X6" s="464" t="s">
        <v>475</v>
      </c>
      <c r="Y6" s="464" t="s">
        <v>476</v>
      </c>
      <c r="Z6" s="464" t="s">
        <v>477</v>
      </c>
      <c r="AA6" s="464" t="s">
        <v>478</v>
      </c>
      <c r="AB6" s="464" t="s">
        <v>479</v>
      </c>
      <c r="AC6" s="464" t="s">
        <v>480</v>
      </c>
      <c r="AD6" s="464" t="s">
        <v>481</v>
      </c>
      <c r="AE6" s="464" t="s">
        <v>482</v>
      </c>
      <c r="AF6" s="464" t="s">
        <v>483</v>
      </c>
      <c r="AG6" s="464" t="s">
        <v>484</v>
      </c>
      <c r="AH6" s="464" t="s">
        <v>485</v>
      </c>
      <c r="AI6" s="464" t="s">
        <v>486</v>
      </c>
      <c r="AJ6" s="464" t="s">
        <v>487</v>
      </c>
      <c r="AK6" s="464" t="s">
        <v>488</v>
      </c>
      <c r="AL6" s="464" t="s">
        <v>489</v>
      </c>
      <c r="AM6" s="464" t="s">
        <v>490</v>
      </c>
      <c r="AN6" s="464" t="s">
        <v>491</v>
      </c>
      <c r="AO6" s="464" t="s">
        <v>492</v>
      </c>
      <c r="AP6" s="464" t="s">
        <v>493</v>
      </c>
      <c r="AQ6" s="464" t="s">
        <v>494</v>
      </c>
      <c r="AR6" s="464" t="s">
        <v>495</v>
      </c>
      <c r="AS6" s="464" t="s">
        <v>496</v>
      </c>
      <c r="AT6" s="464" t="s">
        <v>497</v>
      </c>
      <c r="AU6" s="464" t="s">
        <v>498</v>
      </c>
      <c r="AV6" s="464" t="s">
        <v>499</v>
      </c>
      <c r="AW6" s="464" t="s">
        <v>500</v>
      </c>
      <c r="AX6" s="464" t="s">
        <v>501</v>
      </c>
      <c r="AY6" s="464" t="s">
        <v>502</v>
      </c>
      <c r="AZ6" s="464" t="s">
        <v>503</v>
      </c>
      <c r="BA6" s="464" t="s">
        <v>504</v>
      </c>
      <c r="BB6" s="464" t="s">
        <v>505</v>
      </c>
      <c r="BC6" s="464" t="s">
        <v>506</v>
      </c>
      <c r="BD6" s="464" t="s">
        <v>507</v>
      </c>
      <c r="BE6" s="464" t="s">
        <v>508</v>
      </c>
      <c r="BF6" s="464" t="s">
        <v>509</v>
      </c>
      <c r="BG6" s="464" t="s">
        <v>510</v>
      </c>
      <c r="BH6" s="464" t="s">
        <v>511</v>
      </c>
      <c r="BI6" s="171"/>
      <c r="BJ6" s="512"/>
    </row>
    <row r="7" spans="1:62" ht="8.1" customHeight="1">
      <c r="A7" s="55"/>
      <c r="B7" s="55"/>
      <c r="C7" s="55"/>
      <c r="D7" s="55"/>
      <c r="E7" s="55"/>
      <c r="F7" s="55"/>
    </row>
    <row r="8" spans="1:62" ht="27.95" customHeight="1">
      <c r="A8" s="172" t="s">
        <v>55</v>
      </c>
      <c r="B8" s="132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73">
        <v>9</v>
      </c>
      <c r="P8" s="112"/>
      <c r="Q8" s="112"/>
      <c r="R8" s="112"/>
      <c r="S8" s="173">
        <v>1</v>
      </c>
      <c r="T8" s="112"/>
      <c r="U8" s="173">
        <v>1</v>
      </c>
      <c r="V8" s="112"/>
      <c r="W8" s="173">
        <v>6</v>
      </c>
      <c r="X8" s="112"/>
      <c r="Y8" s="173">
        <v>8</v>
      </c>
      <c r="Z8" s="112"/>
      <c r="AA8" s="112"/>
      <c r="AB8" s="112"/>
      <c r="AC8" s="173">
        <v>4</v>
      </c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73">
        <v>2</v>
      </c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73">
        <v>2</v>
      </c>
      <c r="BI8" s="55"/>
      <c r="BJ8" s="174">
        <v>33</v>
      </c>
    </row>
    <row r="9" spans="1:62" ht="27.95" customHeight="1">
      <c r="A9" s="172" t="s">
        <v>56</v>
      </c>
      <c r="B9" s="132"/>
      <c r="C9" s="112"/>
      <c r="D9" s="112"/>
      <c r="E9" s="112"/>
      <c r="F9" s="112"/>
      <c r="G9" s="112"/>
      <c r="H9" s="112"/>
      <c r="I9" s="112"/>
      <c r="J9" s="173">
        <v>1</v>
      </c>
      <c r="K9" s="112"/>
      <c r="L9" s="173">
        <v>1</v>
      </c>
      <c r="M9" s="112"/>
      <c r="N9" s="173">
        <v>3</v>
      </c>
      <c r="O9" s="112"/>
      <c r="P9" s="112"/>
      <c r="Q9" s="112"/>
      <c r="R9" s="173">
        <v>2</v>
      </c>
      <c r="S9" s="112"/>
      <c r="T9" s="112"/>
      <c r="U9" s="173">
        <v>23</v>
      </c>
      <c r="V9" s="173">
        <v>1</v>
      </c>
      <c r="W9" s="173">
        <v>383</v>
      </c>
      <c r="X9" s="112"/>
      <c r="Y9" s="173">
        <v>14</v>
      </c>
      <c r="Z9" s="112"/>
      <c r="AA9" s="173">
        <v>2</v>
      </c>
      <c r="AB9" s="112"/>
      <c r="AC9" s="173">
        <v>36</v>
      </c>
      <c r="AD9" s="112"/>
      <c r="AE9" s="112"/>
      <c r="AF9" s="112"/>
      <c r="AG9" s="112"/>
      <c r="AH9" s="173">
        <v>1</v>
      </c>
      <c r="AI9" s="112"/>
      <c r="AJ9" s="112"/>
      <c r="AK9" s="112"/>
      <c r="AL9" s="112"/>
      <c r="AM9" s="112"/>
      <c r="AN9" s="112"/>
      <c r="AO9" s="173">
        <v>4</v>
      </c>
      <c r="AP9" s="112"/>
      <c r="AQ9" s="173">
        <v>1</v>
      </c>
      <c r="AR9" s="112"/>
      <c r="AS9" s="112"/>
      <c r="AT9" s="112"/>
      <c r="AU9" s="112"/>
      <c r="AV9" s="112"/>
      <c r="AW9" s="173">
        <v>1</v>
      </c>
      <c r="AX9" s="112"/>
      <c r="AY9" s="112"/>
      <c r="AZ9" s="112"/>
      <c r="BA9" s="112"/>
      <c r="BB9" s="112"/>
      <c r="BC9" s="112"/>
      <c r="BD9" s="112"/>
      <c r="BE9" s="173">
        <v>1</v>
      </c>
      <c r="BF9" s="112"/>
      <c r="BG9" s="112"/>
      <c r="BH9" s="173">
        <v>4</v>
      </c>
      <c r="BI9" s="55"/>
      <c r="BJ9" s="174">
        <v>478</v>
      </c>
    </row>
    <row r="10" spans="1:62" ht="27.95" customHeight="1">
      <c r="A10" s="172" t="s">
        <v>57</v>
      </c>
      <c r="B10" s="132"/>
      <c r="C10" s="112"/>
      <c r="D10" s="112"/>
      <c r="E10" s="112"/>
      <c r="F10" s="112"/>
      <c r="G10" s="112"/>
      <c r="H10" s="173">
        <v>1</v>
      </c>
      <c r="I10" s="112"/>
      <c r="J10" s="112"/>
      <c r="K10" s="112"/>
      <c r="L10" s="112"/>
      <c r="M10" s="112"/>
      <c r="N10" s="112"/>
      <c r="O10" s="173">
        <v>2</v>
      </c>
      <c r="P10" s="112"/>
      <c r="Q10" s="112"/>
      <c r="R10" s="173">
        <v>1</v>
      </c>
      <c r="S10" s="112"/>
      <c r="T10" s="173">
        <v>2</v>
      </c>
      <c r="U10" s="112"/>
      <c r="V10" s="112"/>
      <c r="W10" s="173">
        <v>4</v>
      </c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73">
        <v>1</v>
      </c>
      <c r="AY10" s="112"/>
      <c r="AZ10" s="112"/>
      <c r="BA10" s="112"/>
      <c r="BB10" s="112"/>
      <c r="BC10" s="112"/>
      <c r="BD10" s="112"/>
      <c r="BE10" s="112"/>
      <c r="BF10" s="112"/>
      <c r="BG10" s="112"/>
      <c r="BH10" s="173">
        <v>1</v>
      </c>
      <c r="BI10" s="55"/>
      <c r="BJ10" s="174">
        <v>12</v>
      </c>
    </row>
    <row r="11" spans="1:62" ht="27.95" customHeight="1">
      <c r="A11" s="172" t="s">
        <v>58</v>
      </c>
      <c r="B11" s="132"/>
      <c r="C11" s="112"/>
      <c r="D11" s="112"/>
      <c r="E11" s="112"/>
      <c r="F11" s="112"/>
      <c r="G11" s="173">
        <v>1</v>
      </c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73">
        <v>1</v>
      </c>
      <c r="X11" s="112"/>
      <c r="Y11" s="173">
        <v>7</v>
      </c>
      <c r="Z11" s="112"/>
      <c r="AA11" s="112"/>
      <c r="AB11" s="112"/>
      <c r="AC11" s="173">
        <v>2</v>
      </c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55"/>
      <c r="BJ11" s="174">
        <v>11</v>
      </c>
    </row>
    <row r="12" spans="1:62" ht="27.95" customHeight="1">
      <c r="A12" s="172" t="s">
        <v>61</v>
      </c>
      <c r="B12" s="13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73">
        <v>1</v>
      </c>
      <c r="N12" s="112"/>
      <c r="O12" s="173">
        <v>19</v>
      </c>
      <c r="P12" s="112"/>
      <c r="Q12" s="112"/>
      <c r="R12" s="173">
        <v>5</v>
      </c>
      <c r="S12" s="112"/>
      <c r="T12" s="173">
        <v>21</v>
      </c>
      <c r="U12" s="173">
        <v>69</v>
      </c>
      <c r="V12" s="112"/>
      <c r="W12" s="173">
        <v>3</v>
      </c>
      <c r="X12" s="112"/>
      <c r="Y12" s="173">
        <v>172</v>
      </c>
      <c r="Z12" s="112"/>
      <c r="AA12" s="112"/>
      <c r="AB12" s="112"/>
      <c r="AC12" s="173">
        <v>127</v>
      </c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73">
        <v>13</v>
      </c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73">
        <v>1</v>
      </c>
      <c r="BI12" s="55"/>
      <c r="BJ12" s="174">
        <v>431</v>
      </c>
    </row>
    <row r="13" spans="1:62" ht="27.95" customHeight="1">
      <c r="A13" s="172" t="s">
        <v>62</v>
      </c>
      <c r="B13" s="13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73">
        <v>1</v>
      </c>
      <c r="O13" s="173">
        <v>4</v>
      </c>
      <c r="P13" s="112"/>
      <c r="Q13" s="112"/>
      <c r="R13" s="173">
        <v>2</v>
      </c>
      <c r="S13" s="112"/>
      <c r="T13" s="112"/>
      <c r="U13" s="173">
        <v>8</v>
      </c>
      <c r="V13" s="112"/>
      <c r="W13" s="173">
        <v>130</v>
      </c>
      <c r="X13" s="173">
        <v>1</v>
      </c>
      <c r="Y13" s="173">
        <v>3</v>
      </c>
      <c r="Z13" s="112"/>
      <c r="AA13" s="112"/>
      <c r="AB13" s="112"/>
      <c r="AC13" s="173">
        <v>13</v>
      </c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73">
        <v>2</v>
      </c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73">
        <v>1</v>
      </c>
      <c r="BE13" s="112"/>
      <c r="BF13" s="112"/>
      <c r="BG13" s="112"/>
      <c r="BH13" s="173">
        <v>4</v>
      </c>
      <c r="BI13" s="55"/>
      <c r="BJ13" s="174">
        <v>169</v>
      </c>
    </row>
    <row r="14" spans="1:62" ht="27.95" customHeight="1">
      <c r="A14" s="172" t="s">
        <v>63</v>
      </c>
      <c r="B14" s="132"/>
      <c r="C14" s="112"/>
      <c r="D14" s="173">
        <v>2</v>
      </c>
      <c r="E14" s="112"/>
      <c r="F14" s="112"/>
      <c r="G14" s="112"/>
      <c r="H14" s="112"/>
      <c r="I14" s="112"/>
      <c r="J14" s="112"/>
      <c r="K14" s="173">
        <v>1</v>
      </c>
      <c r="L14" s="112"/>
      <c r="M14" s="173">
        <v>3</v>
      </c>
      <c r="N14" s="173">
        <v>3</v>
      </c>
      <c r="O14" s="173">
        <v>100</v>
      </c>
      <c r="P14" s="112"/>
      <c r="Q14" s="173">
        <v>1</v>
      </c>
      <c r="R14" s="173">
        <v>7</v>
      </c>
      <c r="S14" s="112"/>
      <c r="T14" s="173">
        <v>3</v>
      </c>
      <c r="U14" s="173">
        <v>10</v>
      </c>
      <c r="V14" s="173">
        <v>2</v>
      </c>
      <c r="W14" s="173">
        <v>30</v>
      </c>
      <c r="X14" s="112"/>
      <c r="Y14" s="173">
        <v>9</v>
      </c>
      <c r="Z14" s="112"/>
      <c r="AA14" s="173">
        <v>3</v>
      </c>
      <c r="AB14" s="173">
        <v>1</v>
      </c>
      <c r="AC14" s="173">
        <v>21</v>
      </c>
      <c r="AD14" s="173">
        <v>2</v>
      </c>
      <c r="AE14" s="112"/>
      <c r="AF14" s="173">
        <v>1</v>
      </c>
      <c r="AG14" s="173">
        <v>1</v>
      </c>
      <c r="AH14" s="112"/>
      <c r="AI14" s="173">
        <v>2</v>
      </c>
      <c r="AJ14" s="173">
        <v>2</v>
      </c>
      <c r="AK14" s="112"/>
      <c r="AL14" s="112"/>
      <c r="AM14" s="112"/>
      <c r="AN14" s="173">
        <v>1</v>
      </c>
      <c r="AO14" s="173">
        <v>2</v>
      </c>
      <c r="AP14" s="173">
        <v>5</v>
      </c>
      <c r="AQ14" s="112"/>
      <c r="AR14" s="173">
        <v>2</v>
      </c>
      <c r="AS14" s="173">
        <v>23</v>
      </c>
      <c r="AT14" s="173">
        <v>1</v>
      </c>
      <c r="AU14" s="173">
        <v>1</v>
      </c>
      <c r="AV14" s="173">
        <v>1</v>
      </c>
      <c r="AW14" s="173">
        <v>2</v>
      </c>
      <c r="AX14" s="173">
        <v>1</v>
      </c>
      <c r="AY14" s="173">
        <v>1</v>
      </c>
      <c r="AZ14" s="173">
        <v>1</v>
      </c>
      <c r="BA14" s="112"/>
      <c r="BB14" s="112"/>
      <c r="BC14" s="173">
        <v>1</v>
      </c>
      <c r="BD14" s="112"/>
      <c r="BE14" s="173">
        <v>1</v>
      </c>
      <c r="BF14" s="112"/>
      <c r="BG14" s="112"/>
      <c r="BH14" s="173">
        <v>37</v>
      </c>
      <c r="BI14" s="55"/>
      <c r="BJ14" s="174">
        <v>284</v>
      </c>
    </row>
    <row r="15" spans="1:62" ht="27.95" customHeight="1">
      <c r="A15" s="172" t="s">
        <v>59</v>
      </c>
      <c r="B15" s="132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73">
        <v>9</v>
      </c>
      <c r="V15" s="173">
        <v>1</v>
      </c>
      <c r="W15" s="173">
        <v>41</v>
      </c>
      <c r="X15" s="112"/>
      <c r="Y15" s="173">
        <v>6</v>
      </c>
      <c r="Z15" s="112"/>
      <c r="AA15" s="112"/>
      <c r="AB15" s="112"/>
      <c r="AC15" s="173">
        <v>25</v>
      </c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73">
        <v>1</v>
      </c>
      <c r="AP15" s="112"/>
      <c r="AQ15" s="112"/>
      <c r="AR15" s="112"/>
      <c r="AS15" s="112"/>
      <c r="AT15" s="112"/>
      <c r="AU15" s="112"/>
      <c r="AV15" s="112"/>
      <c r="AW15" s="173">
        <v>1</v>
      </c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73">
        <v>1</v>
      </c>
      <c r="BI15" s="55"/>
      <c r="BJ15" s="174">
        <v>85</v>
      </c>
    </row>
    <row r="16" spans="1:62" ht="27.95" customHeight="1">
      <c r="A16" s="172" t="s">
        <v>60</v>
      </c>
      <c r="B16" s="13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73">
        <v>2</v>
      </c>
      <c r="P16" s="112"/>
      <c r="Q16" s="112"/>
      <c r="R16" s="112"/>
      <c r="S16" s="112"/>
      <c r="T16" s="173">
        <v>3</v>
      </c>
      <c r="U16" s="173">
        <v>2</v>
      </c>
      <c r="V16" s="112"/>
      <c r="W16" s="173">
        <v>9</v>
      </c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73">
        <v>1</v>
      </c>
      <c r="BC16" s="112"/>
      <c r="BD16" s="112"/>
      <c r="BE16" s="112"/>
      <c r="BF16" s="112"/>
      <c r="BG16" s="112"/>
      <c r="BH16" s="112"/>
      <c r="BI16" s="55"/>
      <c r="BJ16" s="174">
        <v>17</v>
      </c>
    </row>
    <row r="17" spans="1:62" ht="27.95" customHeight="1">
      <c r="A17" s="172" t="s">
        <v>64</v>
      </c>
      <c r="B17" s="13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73">
        <v>3</v>
      </c>
      <c r="P17" s="112"/>
      <c r="Q17" s="112"/>
      <c r="R17" s="112"/>
      <c r="S17" s="112"/>
      <c r="T17" s="112"/>
      <c r="U17" s="173">
        <v>1</v>
      </c>
      <c r="V17" s="112"/>
      <c r="W17" s="173">
        <v>17</v>
      </c>
      <c r="X17" s="112"/>
      <c r="Y17" s="112"/>
      <c r="Z17" s="112"/>
      <c r="AA17" s="112"/>
      <c r="AB17" s="112"/>
      <c r="AC17" s="173">
        <v>1</v>
      </c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55"/>
      <c r="BJ17" s="174">
        <v>22</v>
      </c>
    </row>
    <row r="18" spans="1:62" ht="27.95" customHeight="1">
      <c r="A18" s="172" t="s">
        <v>69</v>
      </c>
      <c r="B18" s="132"/>
      <c r="C18" s="112"/>
      <c r="D18" s="173">
        <v>2</v>
      </c>
      <c r="E18" s="112"/>
      <c r="F18" s="112"/>
      <c r="G18" s="112"/>
      <c r="H18" s="112"/>
      <c r="I18" s="173">
        <v>2</v>
      </c>
      <c r="J18" s="112"/>
      <c r="K18" s="112"/>
      <c r="L18" s="112"/>
      <c r="M18" s="112"/>
      <c r="N18" s="112"/>
      <c r="O18" s="173">
        <v>57</v>
      </c>
      <c r="P18" s="112"/>
      <c r="Q18" s="173">
        <v>1</v>
      </c>
      <c r="R18" s="173">
        <v>7</v>
      </c>
      <c r="S18" s="112"/>
      <c r="T18" s="173">
        <v>1</v>
      </c>
      <c r="U18" s="173">
        <v>17</v>
      </c>
      <c r="V18" s="173">
        <v>2</v>
      </c>
      <c r="W18" s="173">
        <v>21</v>
      </c>
      <c r="X18" s="112"/>
      <c r="Y18" s="173">
        <v>9</v>
      </c>
      <c r="Z18" s="112"/>
      <c r="AA18" s="112"/>
      <c r="AB18" s="112"/>
      <c r="AC18" s="173">
        <v>39</v>
      </c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73">
        <v>6</v>
      </c>
      <c r="AP18" s="173">
        <v>2</v>
      </c>
      <c r="AQ18" s="112"/>
      <c r="AR18" s="112"/>
      <c r="AS18" s="173">
        <v>5</v>
      </c>
      <c r="AT18" s="112"/>
      <c r="AU18" s="112"/>
      <c r="AV18" s="112"/>
      <c r="AW18" s="173">
        <v>7</v>
      </c>
      <c r="AX18" s="112"/>
      <c r="AY18" s="173">
        <v>1</v>
      </c>
      <c r="AZ18" s="112"/>
      <c r="BA18" s="112"/>
      <c r="BB18" s="112"/>
      <c r="BC18" s="112"/>
      <c r="BD18" s="112"/>
      <c r="BE18" s="112"/>
      <c r="BF18" s="112"/>
      <c r="BG18" s="112"/>
      <c r="BH18" s="173">
        <v>19</v>
      </c>
      <c r="BI18" s="55"/>
      <c r="BJ18" s="174">
        <v>198</v>
      </c>
    </row>
    <row r="19" spans="1:62" ht="27.95" customHeight="1">
      <c r="A19" s="172" t="s">
        <v>65</v>
      </c>
      <c r="B19" s="132"/>
      <c r="C19" s="112"/>
      <c r="D19" s="173">
        <v>1</v>
      </c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73">
        <v>5</v>
      </c>
      <c r="P19" s="112"/>
      <c r="Q19" s="112"/>
      <c r="R19" s="173">
        <v>2</v>
      </c>
      <c r="S19" s="112"/>
      <c r="T19" s="112"/>
      <c r="U19" s="173">
        <v>3</v>
      </c>
      <c r="V19" s="112"/>
      <c r="W19" s="173">
        <v>12</v>
      </c>
      <c r="X19" s="112"/>
      <c r="Y19" s="173">
        <v>2</v>
      </c>
      <c r="Z19" s="112"/>
      <c r="AA19" s="112"/>
      <c r="AB19" s="112"/>
      <c r="AC19" s="173">
        <v>12</v>
      </c>
      <c r="AD19" s="112"/>
      <c r="AE19" s="112"/>
      <c r="AF19" s="112"/>
      <c r="AG19" s="112"/>
      <c r="AH19" s="112"/>
      <c r="AI19" s="173">
        <v>1</v>
      </c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55"/>
      <c r="BJ19" s="174">
        <v>38</v>
      </c>
    </row>
    <row r="20" spans="1:62" ht="27.95" customHeight="1">
      <c r="A20" s="172" t="s">
        <v>66</v>
      </c>
      <c r="B20" s="132"/>
      <c r="C20" s="112"/>
      <c r="D20" s="112"/>
      <c r="E20" s="112"/>
      <c r="F20" s="112"/>
      <c r="G20" s="112"/>
      <c r="H20" s="112"/>
      <c r="I20" s="112"/>
      <c r="J20" s="112"/>
      <c r="K20" s="112"/>
      <c r="L20" s="173">
        <v>1</v>
      </c>
      <c r="M20" s="112"/>
      <c r="N20" s="112"/>
      <c r="O20" s="173">
        <v>6</v>
      </c>
      <c r="P20" s="173">
        <v>1</v>
      </c>
      <c r="Q20" s="112"/>
      <c r="R20" s="112"/>
      <c r="S20" s="112"/>
      <c r="T20" s="173">
        <v>20</v>
      </c>
      <c r="U20" s="112"/>
      <c r="V20" s="112"/>
      <c r="W20" s="173">
        <v>3</v>
      </c>
      <c r="X20" s="112"/>
      <c r="Y20" s="173">
        <v>1</v>
      </c>
      <c r="Z20" s="112"/>
      <c r="AA20" s="112"/>
      <c r="AB20" s="112"/>
      <c r="AC20" s="112"/>
      <c r="AD20" s="112"/>
      <c r="AE20" s="112"/>
      <c r="AF20" s="173">
        <v>1</v>
      </c>
      <c r="AG20" s="112"/>
      <c r="AH20" s="112"/>
      <c r="AI20" s="112"/>
      <c r="AJ20" s="112"/>
      <c r="AK20" s="112"/>
      <c r="AL20" s="112"/>
      <c r="AM20" s="112"/>
      <c r="AN20" s="112"/>
      <c r="AO20" s="173">
        <v>1</v>
      </c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73">
        <v>1</v>
      </c>
      <c r="BI20" s="55"/>
      <c r="BJ20" s="174">
        <v>35</v>
      </c>
    </row>
    <row r="21" spans="1:62" ht="27.95" customHeight="1">
      <c r="A21" s="172" t="s">
        <v>67</v>
      </c>
      <c r="B21" s="13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73">
        <v>5</v>
      </c>
      <c r="P21" s="112"/>
      <c r="Q21" s="112"/>
      <c r="R21" s="173">
        <v>1</v>
      </c>
      <c r="S21" s="112"/>
      <c r="T21" s="112"/>
      <c r="U21" s="173">
        <v>4</v>
      </c>
      <c r="V21" s="112"/>
      <c r="W21" s="173">
        <v>3</v>
      </c>
      <c r="X21" s="112"/>
      <c r="Y21" s="173">
        <v>1</v>
      </c>
      <c r="Z21" s="112"/>
      <c r="AA21" s="112"/>
      <c r="AB21" s="112"/>
      <c r="AC21" s="173">
        <v>13</v>
      </c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73">
        <v>1</v>
      </c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73">
        <v>1</v>
      </c>
      <c r="BI21" s="55"/>
      <c r="BJ21" s="174">
        <v>29</v>
      </c>
    </row>
    <row r="22" spans="1:62" ht="27.95" customHeight="1">
      <c r="A22" s="172" t="s">
        <v>68</v>
      </c>
      <c r="B22" s="132"/>
      <c r="C22" s="112"/>
      <c r="D22" s="112"/>
      <c r="E22" s="112"/>
      <c r="F22" s="112"/>
      <c r="G22" s="173">
        <v>1</v>
      </c>
      <c r="H22" s="112"/>
      <c r="I22" s="112"/>
      <c r="J22" s="112"/>
      <c r="K22" s="112"/>
      <c r="L22" s="112"/>
      <c r="M22" s="173">
        <v>1</v>
      </c>
      <c r="N22" s="112"/>
      <c r="O22" s="173">
        <v>17</v>
      </c>
      <c r="P22" s="112"/>
      <c r="Q22" s="173">
        <v>1</v>
      </c>
      <c r="R22" s="173">
        <v>2</v>
      </c>
      <c r="S22" s="173">
        <v>1</v>
      </c>
      <c r="T22" s="173">
        <v>1</v>
      </c>
      <c r="U22" s="173">
        <v>7</v>
      </c>
      <c r="V22" s="112"/>
      <c r="W22" s="173">
        <v>46</v>
      </c>
      <c r="X22" s="112"/>
      <c r="Y22" s="173">
        <v>18</v>
      </c>
      <c r="Z22" s="112"/>
      <c r="AA22" s="112"/>
      <c r="AB22" s="112"/>
      <c r="AC22" s="173">
        <v>14</v>
      </c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73">
        <v>1</v>
      </c>
      <c r="AP22" s="112"/>
      <c r="AQ22" s="112"/>
      <c r="AR22" s="112"/>
      <c r="AS22" s="173">
        <v>5</v>
      </c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73">
        <v>4</v>
      </c>
      <c r="BI22" s="55"/>
      <c r="BJ22" s="174">
        <v>119</v>
      </c>
    </row>
    <row r="23" spans="1:62" ht="27.95" customHeight="1">
      <c r="A23" s="172" t="s">
        <v>70</v>
      </c>
      <c r="B23" s="13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73">
        <v>2</v>
      </c>
      <c r="P23" s="112"/>
      <c r="Q23" s="112"/>
      <c r="R23" s="112"/>
      <c r="S23" s="112"/>
      <c r="T23" s="173">
        <v>1</v>
      </c>
      <c r="U23" s="173">
        <v>4</v>
      </c>
      <c r="V23" s="173">
        <v>2</v>
      </c>
      <c r="W23" s="173">
        <v>28</v>
      </c>
      <c r="X23" s="112"/>
      <c r="Y23" s="173">
        <v>26</v>
      </c>
      <c r="Z23" s="112"/>
      <c r="AA23" s="112"/>
      <c r="AB23" s="112"/>
      <c r="AC23" s="173">
        <v>1</v>
      </c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55"/>
      <c r="BJ23" s="174">
        <v>64</v>
      </c>
    </row>
    <row r="24" spans="1:62" ht="27.95" customHeight="1">
      <c r="A24" s="172" t="s">
        <v>71</v>
      </c>
      <c r="B24" s="132"/>
      <c r="C24" s="112"/>
      <c r="D24" s="173">
        <v>1</v>
      </c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73">
        <v>4</v>
      </c>
      <c r="P24" s="112"/>
      <c r="Q24" s="112"/>
      <c r="R24" s="112"/>
      <c r="S24" s="112"/>
      <c r="T24" s="112"/>
      <c r="U24" s="173">
        <v>1</v>
      </c>
      <c r="V24" s="112"/>
      <c r="W24" s="173">
        <v>6</v>
      </c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73">
        <v>1</v>
      </c>
      <c r="AT24" s="112"/>
      <c r="AU24" s="112"/>
      <c r="AV24" s="112"/>
      <c r="AW24" s="112"/>
      <c r="AX24" s="112"/>
      <c r="AY24" s="173">
        <v>1</v>
      </c>
      <c r="AZ24" s="112"/>
      <c r="BA24" s="112"/>
      <c r="BB24" s="112"/>
      <c r="BC24" s="112"/>
      <c r="BD24" s="112"/>
      <c r="BE24" s="112"/>
      <c r="BF24" s="112"/>
      <c r="BG24" s="112"/>
      <c r="BH24" s="112"/>
      <c r="BI24" s="55"/>
      <c r="BJ24" s="174">
        <v>14</v>
      </c>
    </row>
    <row r="25" spans="1:62" ht="27.95" customHeight="1">
      <c r="A25" s="172" t="s">
        <v>72</v>
      </c>
      <c r="B25" s="13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73">
        <v>7</v>
      </c>
      <c r="X25" s="112"/>
      <c r="Y25" s="173">
        <v>3</v>
      </c>
      <c r="Z25" s="112"/>
      <c r="AA25" s="112"/>
      <c r="AB25" s="112"/>
      <c r="AC25" s="173">
        <v>1</v>
      </c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55"/>
      <c r="BJ25" s="174">
        <v>11</v>
      </c>
    </row>
    <row r="26" spans="1:62" ht="27.95" customHeight="1">
      <c r="A26" s="172" t="s">
        <v>73</v>
      </c>
      <c r="B26" s="132"/>
      <c r="C26" s="112"/>
      <c r="D26" s="112"/>
      <c r="E26" s="112"/>
      <c r="F26" s="112"/>
      <c r="G26" s="173">
        <v>1</v>
      </c>
      <c r="H26" s="112"/>
      <c r="I26" s="112"/>
      <c r="J26" s="112"/>
      <c r="K26" s="112"/>
      <c r="L26" s="112"/>
      <c r="M26" s="112"/>
      <c r="N26" s="112"/>
      <c r="O26" s="173">
        <v>6</v>
      </c>
      <c r="P26" s="112"/>
      <c r="Q26" s="112"/>
      <c r="R26" s="173">
        <v>1</v>
      </c>
      <c r="S26" s="112"/>
      <c r="T26" s="112"/>
      <c r="U26" s="173">
        <v>25</v>
      </c>
      <c r="V26" s="112"/>
      <c r="W26" s="173">
        <v>41</v>
      </c>
      <c r="X26" s="112"/>
      <c r="Y26" s="173">
        <v>12</v>
      </c>
      <c r="Z26" s="112"/>
      <c r="AA26" s="112"/>
      <c r="AB26" s="112"/>
      <c r="AC26" s="173">
        <v>121</v>
      </c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73">
        <v>1</v>
      </c>
      <c r="AR26" s="112"/>
      <c r="AS26" s="173">
        <v>2</v>
      </c>
      <c r="AT26" s="112"/>
      <c r="AU26" s="112"/>
      <c r="AV26" s="112"/>
      <c r="AW26" s="112"/>
      <c r="AX26" s="173">
        <v>2</v>
      </c>
      <c r="AY26" s="112"/>
      <c r="AZ26" s="112"/>
      <c r="BA26" s="112"/>
      <c r="BB26" s="112"/>
      <c r="BC26" s="112"/>
      <c r="BD26" s="112"/>
      <c r="BE26" s="112"/>
      <c r="BF26" s="112"/>
      <c r="BG26" s="112"/>
      <c r="BH26" s="173">
        <v>6</v>
      </c>
      <c r="BI26" s="55"/>
      <c r="BJ26" s="174">
        <v>218</v>
      </c>
    </row>
    <row r="27" spans="1:62" ht="27.95" customHeight="1">
      <c r="A27" s="172" t="s">
        <v>74</v>
      </c>
      <c r="B27" s="132"/>
      <c r="C27" s="112"/>
      <c r="D27" s="173">
        <v>1</v>
      </c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73">
        <v>3</v>
      </c>
      <c r="P27" s="112"/>
      <c r="Q27" s="112"/>
      <c r="R27" s="112"/>
      <c r="S27" s="112"/>
      <c r="T27" s="112"/>
      <c r="U27" s="173">
        <v>3</v>
      </c>
      <c r="V27" s="112"/>
      <c r="W27" s="173">
        <v>1</v>
      </c>
      <c r="X27" s="112"/>
      <c r="Y27" s="173">
        <v>2</v>
      </c>
      <c r="Z27" s="112"/>
      <c r="AA27" s="112"/>
      <c r="AB27" s="112"/>
      <c r="AC27" s="173">
        <v>7</v>
      </c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73">
        <v>1</v>
      </c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73">
        <v>1</v>
      </c>
      <c r="BI27" s="55"/>
      <c r="BJ27" s="174">
        <v>19</v>
      </c>
    </row>
    <row r="28" spans="1:62" ht="27.95" customHeight="1">
      <c r="A28" s="172" t="s">
        <v>75</v>
      </c>
      <c r="B28" s="132"/>
      <c r="C28" s="173">
        <v>1</v>
      </c>
      <c r="D28" s="173">
        <v>1</v>
      </c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73">
        <v>5</v>
      </c>
      <c r="P28" s="112"/>
      <c r="Q28" s="112"/>
      <c r="R28" s="173">
        <v>2</v>
      </c>
      <c r="S28" s="112"/>
      <c r="T28" s="112"/>
      <c r="U28" s="173">
        <v>2</v>
      </c>
      <c r="V28" s="112"/>
      <c r="W28" s="173">
        <v>13</v>
      </c>
      <c r="X28" s="112"/>
      <c r="Y28" s="173">
        <v>6</v>
      </c>
      <c r="Z28" s="112"/>
      <c r="AA28" s="112"/>
      <c r="AB28" s="112"/>
      <c r="AC28" s="173">
        <v>4</v>
      </c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73">
        <v>1</v>
      </c>
      <c r="BI28" s="55"/>
      <c r="BJ28" s="174">
        <v>35</v>
      </c>
    </row>
    <row r="29" spans="1:62" ht="27.95" customHeight="1">
      <c r="A29" s="172" t="s">
        <v>76</v>
      </c>
      <c r="B29" s="13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73">
        <v>3</v>
      </c>
      <c r="P29" s="112"/>
      <c r="Q29" s="112"/>
      <c r="R29" s="173">
        <v>4</v>
      </c>
      <c r="S29" s="112"/>
      <c r="T29" s="112"/>
      <c r="U29" s="173">
        <v>2</v>
      </c>
      <c r="V29" s="112"/>
      <c r="W29" s="173">
        <v>7</v>
      </c>
      <c r="X29" s="112"/>
      <c r="Y29" s="173">
        <v>5</v>
      </c>
      <c r="Z29" s="112"/>
      <c r="AA29" s="112"/>
      <c r="AB29" s="112"/>
      <c r="AC29" s="173">
        <v>9</v>
      </c>
      <c r="AD29" s="112"/>
      <c r="AE29" s="112"/>
      <c r="AF29" s="173">
        <v>1</v>
      </c>
      <c r="AG29" s="112"/>
      <c r="AH29" s="112"/>
      <c r="AI29" s="173">
        <v>2</v>
      </c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73">
        <v>1</v>
      </c>
      <c r="BB29" s="112"/>
      <c r="BC29" s="112"/>
      <c r="BD29" s="112"/>
      <c r="BE29" s="112"/>
      <c r="BF29" s="112"/>
      <c r="BG29" s="112"/>
      <c r="BH29" s="173">
        <v>6</v>
      </c>
      <c r="BI29" s="55"/>
      <c r="BJ29" s="174">
        <v>40</v>
      </c>
    </row>
    <row r="30" spans="1:62" ht="27.95" customHeight="1">
      <c r="A30" s="172" t="s">
        <v>77</v>
      </c>
      <c r="B30" s="132"/>
      <c r="C30" s="112"/>
      <c r="D30" s="173">
        <v>3</v>
      </c>
      <c r="E30" s="112"/>
      <c r="F30" s="173">
        <v>1</v>
      </c>
      <c r="G30" s="173">
        <v>5</v>
      </c>
      <c r="H30" s="173">
        <v>2</v>
      </c>
      <c r="I30" s="112"/>
      <c r="J30" s="112"/>
      <c r="K30" s="112"/>
      <c r="L30" s="173">
        <v>3</v>
      </c>
      <c r="M30" s="112"/>
      <c r="N30" s="112"/>
      <c r="O30" s="173">
        <v>18</v>
      </c>
      <c r="P30" s="112"/>
      <c r="Q30" s="173">
        <v>2</v>
      </c>
      <c r="R30" s="173">
        <v>11</v>
      </c>
      <c r="S30" s="112"/>
      <c r="T30" s="112"/>
      <c r="U30" s="173">
        <v>3</v>
      </c>
      <c r="V30" s="173">
        <v>1</v>
      </c>
      <c r="W30" s="173">
        <v>9</v>
      </c>
      <c r="X30" s="112"/>
      <c r="Y30" s="173">
        <v>24</v>
      </c>
      <c r="Z30" s="173">
        <v>1</v>
      </c>
      <c r="AA30" s="173">
        <v>1</v>
      </c>
      <c r="AB30" s="112"/>
      <c r="AC30" s="173">
        <v>7</v>
      </c>
      <c r="AD30" s="112"/>
      <c r="AE30" s="112"/>
      <c r="AF30" s="112"/>
      <c r="AG30" s="112"/>
      <c r="AH30" s="112"/>
      <c r="AI30" s="173">
        <v>1</v>
      </c>
      <c r="AJ30" s="112"/>
      <c r="AK30" s="112"/>
      <c r="AL30" s="173">
        <v>1</v>
      </c>
      <c r="AM30" s="112"/>
      <c r="AN30" s="112"/>
      <c r="AO30" s="173">
        <v>1</v>
      </c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73">
        <v>1</v>
      </c>
      <c r="BH30" s="173">
        <v>14</v>
      </c>
      <c r="BI30" s="55"/>
      <c r="BJ30" s="174">
        <v>109</v>
      </c>
    </row>
    <row r="31" spans="1:62" ht="27.95" customHeight="1">
      <c r="A31" s="172" t="s">
        <v>78</v>
      </c>
      <c r="B31" s="132"/>
      <c r="C31" s="112"/>
      <c r="D31" s="173">
        <v>1</v>
      </c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73">
        <v>2</v>
      </c>
      <c r="P31" s="112"/>
      <c r="Q31" s="112"/>
      <c r="R31" s="112"/>
      <c r="S31" s="112"/>
      <c r="T31" s="112"/>
      <c r="U31" s="173">
        <v>1</v>
      </c>
      <c r="V31" s="112"/>
      <c r="W31" s="173">
        <v>4</v>
      </c>
      <c r="X31" s="112"/>
      <c r="Y31" s="173">
        <v>1</v>
      </c>
      <c r="Z31" s="112"/>
      <c r="AA31" s="112"/>
      <c r="AB31" s="112"/>
      <c r="AC31" s="173">
        <v>10</v>
      </c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73">
        <v>2</v>
      </c>
      <c r="AP31" s="112"/>
      <c r="AQ31" s="112"/>
      <c r="AR31" s="112"/>
      <c r="AS31" s="173">
        <v>1</v>
      </c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55"/>
      <c r="BJ31" s="174">
        <v>22</v>
      </c>
    </row>
    <row r="32" spans="1:62" ht="27.95" customHeight="1">
      <c r="A32" s="172" t="s">
        <v>79</v>
      </c>
      <c r="B32" s="132"/>
      <c r="C32" s="112"/>
      <c r="D32" s="112"/>
      <c r="E32" s="112"/>
      <c r="F32" s="112"/>
      <c r="G32" s="112"/>
      <c r="H32" s="112"/>
      <c r="I32" s="173">
        <v>1</v>
      </c>
      <c r="J32" s="112"/>
      <c r="K32" s="112"/>
      <c r="L32" s="112"/>
      <c r="M32" s="112"/>
      <c r="N32" s="112"/>
      <c r="O32" s="173">
        <v>1</v>
      </c>
      <c r="P32" s="112"/>
      <c r="Q32" s="112"/>
      <c r="R32" s="173">
        <v>1</v>
      </c>
      <c r="S32" s="112"/>
      <c r="T32" s="112"/>
      <c r="U32" s="112"/>
      <c r="V32" s="112"/>
      <c r="W32" s="173">
        <v>15</v>
      </c>
      <c r="X32" s="112"/>
      <c r="Y32" s="173">
        <v>1</v>
      </c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55"/>
      <c r="BJ32" s="174">
        <v>19</v>
      </c>
    </row>
    <row r="33" spans="1:62" ht="27.95" customHeight="1">
      <c r="A33" s="172" t="s">
        <v>80</v>
      </c>
      <c r="B33" s="132"/>
      <c r="C33" s="112"/>
      <c r="D33" s="173">
        <v>1</v>
      </c>
      <c r="E33" s="112"/>
      <c r="F33" s="112"/>
      <c r="G33" s="112"/>
      <c r="H33" s="112"/>
      <c r="I33" s="173">
        <v>1</v>
      </c>
      <c r="J33" s="112"/>
      <c r="K33" s="112"/>
      <c r="L33" s="112"/>
      <c r="M33" s="112"/>
      <c r="N33" s="112"/>
      <c r="O33" s="173">
        <v>9</v>
      </c>
      <c r="P33" s="112"/>
      <c r="Q33" s="112"/>
      <c r="R33" s="173">
        <v>2</v>
      </c>
      <c r="S33" s="112"/>
      <c r="T33" s="112"/>
      <c r="U33" s="173">
        <v>3</v>
      </c>
      <c r="V33" s="112"/>
      <c r="W33" s="173">
        <v>79</v>
      </c>
      <c r="X33" s="112"/>
      <c r="Y33" s="173">
        <v>3</v>
      </c>
      <c r="Z33" s="112"/>
      <c r="AA33" s="112"/>
      <c r="AB33" s="112"/>
      <c r="AC33" s="173">
        <v>20</v>
      </c>
      <c r="AD33" s="112"/>
      <c r="AE33" s="173">
        <v>1</v>
      </c>
      <c r="AF33" s="112"/>
      <c r="AG33" s="112"/>
      <c r="AH33" s="112"/>
      <c r="AI33" s="112"/>
      <c r="AJ33" s="112"/>
      <c r="AK33" s="112"/>
      <c r="AL33" s="112"/>
      <c r="AM33" s="112"/>
      <c r="AN33" s="112"/>
      <c r="AO33" s="173">
        <v>1</v>
      </c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73">
        <v>1</v>
      </c>
      <c r="BI33" s="55"/>
      <c r="BJ33" s="174">
        <v>121</v>
      </c>
    </row>
    <row r="34" spans="1:62" ht="27.95" customHeight="1">
      <c r="A34" s="172" t="s">
        <v>81</v>
      </c>
      <c r="B34" s="13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73">
        <v>4</v>
      </c>
      <c r="P34" s="112"/>
      <c r="Q34" s="112"/>
      <c r="R34" s="112"/>
      <c r="S34" s="112"/>
      <c r="T34" s="112"/>
      <c r="U34" s="173">
        <v>4</v>
      </c>
      <c r="V34" s="112"/>
      <c r="W34" s="112"/>
      <c r="X34" s="112"/>
      <c r="Y34" s="173">
        <v>9</v>
      </c>
      <c r="Z34" s="112"/>
      <c r="AA34" s="112"/>
      <c r="AB34" s="112"/>
      <c r="AC34" s="173">
        <v>23</v>
      </c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73">
        <v>1</v>
      </c>
      <c r="AP34" s="112"/>
      <c r="AQ34" s="112"/>
      <c r="AR34" s="112"/>
      <c r="AS34" s="112"/>
      <c r="AT34" s="112"/>
      <c r="AU34" s="112"/>
      <c r="AV34" s="112"/>
      <c r="AW34" s="173">
        <v>1</v>
      </c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73">
        <v>1</v>
      </c>
      <c r="BI34" s="55"/>
      <c r="BJ34" s="174">
        <v>43</v>
      </c>
    </row>
    <row r="35" spans="1:62" ht="27.95" customHeight="1">
      <c r="A35" s="172" t="s">
        <v>82</v>
      </c>
      <c r="B35" s="13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73">
        <v>1</v>
      </c>
      <c r="P35" s="112"/>
      <c r="Q35" s="112"/>
      <c r="R35" s="173">
        <v>1</v>
      </c>
      <c r="S35" s="112"/>
      <c r="T35" s="112"/>
      <c r="U35" s="173">
        <v>7</v>
      </c>
      <c r="V35" s="112"/>
      <c r="W35" s="173">
        <v>36</v>
      </c>
      <c r="X35" s="112"/>
      <c r="Y35" s="173">
        <v>25</v>
      </c>
      <c r="Z35" s="112"/>
      <c r="AA35" s="112"/>
      <c r="AB35" s="112"/>
      <c r="AC35" s="173">
        <v>30</v>
      </c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73">
        <v>1</v>
      </c>
      <c r="AP35" s="112"/>
      <c r="AQ35" s="112"/>
      <c r="AR35" s="112"/>
      <c r="AS35" s="173">
        <v>1</v>
      </c>
      <c r="AT35" s="112"/>
      <c r="AU35" s="112"/>
      <c r="AV35" s="112"/>
      <c r="AW35" s="173">
        <v>1</v>
      </c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55"/>
      <c r="BJ35" s="174">
        <v>103</v>
      </c>
    </row>
    <row r="36" spans="1:62" ht="27.95" customHeight="1">
      <c r="A36" s="172" t="s">
        <v>83</v>
      </c>
      <c r="B36" s="13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73">
        <v>1</v>
      </c>
      <c r="P36" s="112"/>
      <c r="Q36" s="112"/>
      <c r="R36" s="112"/>
      <c r="S36" s="112"/>
      <c r="T36" s="112"/>
      <c r="U36" s="173">
        <v>1</v>
      </c>
      <c r="V36" s="112"/>
      <c r="W36" s="173">
        <v>1</v>
      </c>
      <c r="X36" s="112"/>
      <c r="Y36" s="173">
        <v>1</v>
      </c>
      <c r="Z36" s="112"/>
      <c r="AA36" s="112"/>
      <c r="AB36" s="112"/>
      <c r="AC36" s="173">
        <v>2</v>
      </c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55"/>
      <c r="BJ36" s="174">
        <v>6</v>
      </c>
    </row>
    <row r="37" spans="1:62" ht="27.95" customHeight="1">
      <c r="A37" s="172" t="s">
        <v>84</v>
      </c>
      <c r="B37" s="13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73">
        <v>8</v>
      </c>
      <c r="V37" s="112"/>
      <c r="W37" s="173">
        <v>2</v>
      </c>
      <c r="X37" s="112"/>
      <c r="Y37" s="173">
        <v>2</v>
      </c>
      <c r="Z37" s="112"/>
      <c r="AA37" s="112"/>
      <c r="AB37" s="112"/>
      <c r="AC37" s="173">
        <v>48</v>
      </c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55"/>
      <c r="BJ37" s="174">
        <v>60</v>
      </c>
    </row>
    <row r="38" spans="1:62" ht="27.95" customHeight="1">
      <c r="A38" s="172" t="s">
        <v>85</v>
      </c>
      <c r="B38" s="132"/>
      <c r="C38" s="112"/>
      <c r="D38" s="112"/>
      <c r="E38" s="112"/>
      <c r="F38" s="112"/>
      <c r="G38" s="173">
        <v>2</v>
      </c>
      <c r="H38" s="112"/>
      <c r="I38" s="112"/>
      <c r="J38" s="112"/>
      <c r="K38" s="112"/>
      <c r="L38" s="112"/>
      <c r="M38" s="112"/>
      <c r="N38" s="112"/>
      <c r="O38" s="173">
        <v>3</v>
      </c>
      <c r="P38" s="112"/>
      <c r="Q38" s="112"/>
      <c r="R38" s="173">
        <v>4</v>
      </c>
      <c r="S38" s="112"/>
      <c r="T38" s="112"/>
      <c r="U38" s="112"/>
      <c r="V38" s="112"/>
      <c r="W38" s="173">
        <v>3</v>
      </c>
      <c r="X38" s="112"/>
      <c r="Y38" s="173">
        <v>2</v>
      </c>
      <c r="Z38" s="112"/>
      <c r="AA38" s="112"/>
      <c r="AB38" s="112"/>
      <c r="AC38" s="173">
        <v>2</v>
      </c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73">
        <v>1</v>
      </c>
      <c r="BG38" s="112"/>
      <c r="BH38" s="112"/>
      <c r="BI38" s="55"/>
      <c r="BJ38" s="174">
        <v>17</v>
      </c>
    </row>
    <row r="39" spans="1:62" ht="27.95" customHeight="1">
      <c r="A39" s="172" t="s">
        <v>86</v>
      </c>
      <c r="B39" s="13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73">
        <v>5</v>
      </c>
      <c r="P39" s="112"/>
      <c r="Q39" s="112"/>
      <c r="R39" s="112"/>
      <c r="S39" s="112"/>
      <c r="T39" s="112"/>
      <c r="U39" s="112"/>
      <c r="V39" s="112"/>
      <c r="W39" s="173">
        <v>12</v>
      </c>
      <c r="X39" s="112"/>
      <c r="Y39" s="173">
        <v>23</v>
      </c>
      <c r="Z39" s="112"/>
      <c r="AA39" s="112"/>
      <c r="AB39" s="112"/>
      <c r="AC39" s="173">
        <v>1</v>
      </c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73">
        <v>1</v>
      </c>
      <c r="AT39" s="112"/>
      <c r="AU39" s="112"/>
      <c r="AV39" s="173">
        <v>1</v>
      </c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55"/>
      <c r="BJ39" s="174">
        <v>43</v>
      </c>
    </row>
    <row r="40" spans="1:62" ht="8.1" customHeight="1">
      <c r="A40" s="176"/>
      <c r="B40" s="132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8"/>
      <c r="P40" s="177"/>
      <c r="Q40" s="177"/>
      <c r="R40" s="177"/>
      <c r="S40" s="177"/>
      <c r="T40" s="177"/>
      <c r="U40" s="177"/>
      <c r="V40" s="177"/>
      <c r="W40" s="178"/>
      <c r="X40" s="177"/>
      <c r="Y40" s="178"/>
      <c r="Z40" s="177"/>
      <c r="AA40" s="177"/>
      <c r="AB40" s="177"/>
      <c r="AC40" s="178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8"/>
      <c r="AT40" s="177"/>
      <c r="AU40" s="177"/>
      <c r="AV40" s="178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55"/>
      <c r="BJ40" s="179"/>
    </row>
    <row r="41" spans="1:62" ht="27.95" customHeight="1">
      <c r="A41" s="255" t="s">
        <v>193</v>
      </c>
      <c r="B41" s="132"/>
      <c r="C41" s="465">
        <v>1</v>
      </c>
      <c r="D41" s="465">
        <v>13</v>
      </c>
      <c r="E41" s="465">
        <v>0</v>
      </c>
      <c r="F41" s="465">
        <v>1</v>
      </c>
      <c r="G41" s="465">
        <v>10</v>
      </c>
      <c r="H41" s="465">
        <v>3</v>
      </c>
      <c r="I41" s="465">
        <v>4</v>
      </c>
      <c r="J41" s="465">
        <v>1</v>
      </c>
      <c r="K41" s="465">
        <v>1</v>
      </c>
      <c r="L41" s="465">
        <v>5</v>
      </c>
      <c r="M41" s="465">
        <v>5</v>
      </c>
      <c r="N41" s="465">
        <v>7</v>
      </c>
      <c r="O41" s="465">
        <v>296</v>
      </c>
      <c r="P41" s="465">
        <v>1</v>
      </c>
      <c r="Q41" s="465">
        <v>5</v>
      </c>
      <c r="R41" s="465">
        <v>55</v>
      </c>
      <c r="S41" s="465">
        <v>2</v>
      </c>
      <c r="T41" s="465">
        <v>52</v>
      </c>
      <c r="U41" s="465">
        <v>218</v>
      </c>
      <c r="V41" s="465">
        <v>9</v>
      </c>
      <c r="W41" s="465">
        <v>973</v>
      </c>
      <c r="X41" s="465">
        <v>1</v>
      </c>
      <c r="Y41" s="465">
        <v>395</v>
      </c>
      <c r="Z41" s="465">
        <v>1</v>
      </c>
      <c r="AA41" s="465">
        <v>6</v>
      </c>
      <c r="AB41" s="465">
        <v>1</v>
      </c>
      <c r="AC41" s="465">
        <v>593</v>
      </c>
      <c r="AD41" s="465">
        <v>2</v>
      </c>
      <c r="AE41" s="465">
        <v>1</v>
      </c>
      <c r="AF41" s="465">
        <v>3</v>
      </c>
      <c r="AG41" s="465">
        <v>1</v>
      </c>
      <c r="AH41" s="465">
        <v>1</v>
      </c>
      <c r="AI41" s="465">
        <v>6</v>
      </c>
      <c r="AJ41" s="465">
        <v>2</v>
      </c>
      <c r="AK41" s="465">
        <v>0</v>
      </c>
      <c r="AL41" s="465">
        <v>1</v>
      </c>
      <c r="AM41" s="465">
        <v>0</v>
      </c>
      <c r="AN41" s="465">
        <v>1</v>
      </c>
      <c r="AO41" s="465">
        <v>39</v>
      </c>
      <c r="AP41" s="465">
        <v>7</v>
      </c>
      <c r="AQ41" s="465">
        <v>2</v>
      </c>
      <c r="AR41" s="465">
        <v>2</v>
      </c>
      <c r="AS41" s="465">
        <v>40</v>
      </c>
      <c r="AT41" s="465">
        <v>1</v>
      </c>
      <c r="AU41" s="465">
        <v>1</v>
      </c>
      <c r="AV41" s="465">
        <v>2</v>
      </c>
      <c r="AW41" s="465">
        <v>13</v>
      </c>
      <c r="AX41" s="465">
        <v>4</v>
      </c>
      <c r="AY41" s="465">
        <v>3</v>
      </c>
      <c r="AZ41" s="465">
        <v>1</v>
      </c>
      <c r="BA41" s="465">
        <v>1</v>
      </c>
      <c r="BB41" s="465">
        <v>1</v>
      </c>
      <c r="BC41" s="465">
        <v>1</v>
      </c>
      <c r="BD41" s="465">
        <v>1</v>
      </c>
      <c r="BE41" s="465">
        <v>2</v>
      </c>
      <c r="BF41" s="465">
        <v>1</v>
      </c>
      <c r="BG41" s="465">
        <v>1</v>
      </c>
      <c r="BH41" s="465">
        <v>105</v>
      </c>
      <c r="BI41" s="55"/>
      <c r="BJ41" s="465">
        <v>2905</v>
      </c>
    </row>
    <row r="42" spans="1:62" ht="8.1" customHeight="1">
      <c r="A42" s="55"/>
      <c r="B42" s="55"/>
      <c r="C42" s="55"/>
      <c r="D42" s="55"/>
      <c r="E42" s="55"/>
    </row>
    <row r="43" spans="1:62" ht="27.95" customHeight="1">
      <c r="A43" s="172" t="s">
        <v>366</v>
      </c>
      <c r="B43" s="13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73">
        <v>1</v>
      </c>
      <c r="O43" s="173">
        <v>1</v>
      </c>
      <c r="P43" s="112"/>
      <c r="Q43" s="112"/>
      <c r="R43" s="173">
        <v>1</v>
      </c>
      <c r="S43" s="112"/>
      <c r="T43" s="112"/>
      <c r="U43" s="112"/>
      <c r="V43" s="112"/>
      <c r="W43" s="173">
        <v>4</v>
      </c>
      <c r="X43" s="112"/>
      <c r="Y43" s="112"/>
      <c r="Z43" s="112"/>
      <c r="AA43" s="112"/>
      <c r="AB43" s="112"/>
      <c r="AC43" s="173">
        <v>3</v>
      </c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73">
        <v>1</v>
      </c>
      <c r="AP43" s="112"/>
      <c r="AQ43" s="112"/>
      <c r="AR43" s="112"/>
      <c r="AS43" s="112"/>
      <c r="AT43" s="112"/>
      <c r="AU43" s="112"/>
      <c r="AV43" s="112"/>
      <c r="AW43" s="112"/>
      <c r="AX43" s="173">
        <v>1</v>
      </c>
      <c r="AY43" s="112"/>
      <c r="AZ43" s="112"/>
      <c r="BA43" s="112"/>
      <c r="BB43" s="112"/>
      <c r="BC43" s="112"/>
      <c r="BD43" s="112"/>
      <c r="BE43" s="112"/>
      <c r="BF43" s="112"/>
      <c r="BG43" s="112"/>
      <c r="BH43" s="173">
        <v>1</v>
      </c>
      <c r="BI43" s="55"/>
      <c r="BJ43" s="174">
        <v>13</v>
      </c>
    </row>
    <row r="44" spans="1:62" ht="27.95" customHeight="1">
      <c r="A44" s="172" t="s">
        <v>183</v>
      </c>
      <c r="B44" s="13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73">
        <v>2</v>
      </c>
      <c r="P44" s="112"/>
      <c r="Q44" s="112"/>
      <c r="R44" s="112"/>
      <c r="S44" s="112"/>
      <c r="T44" s="173">
        <v>1</v>
      </c>
      <c r="U44" s="173">
        <v>1</v>
      </c>
      <c r="V44" s="112"/>
      <c r="W44" s="173">
        <v>10</v>
      </c>
      <c r="X44" s="112"/>
      <c r="Y44" s="173">
        <v>9</v>
      </c>
      <c r="Z44" s="112"/>
      <c r="AA44" s="112"/>
      <c r="AB44" s="112"/>
      <c r="AC44" s="173">
        <v>7</v>
      </c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73">
        <v>1</v>
      </c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73">
        <v>1</v>
      </c>
      <c r="BI44" s="55"/>
      <c r="BJ44" s="174">
        <v>32</v>
      </c>
    </row>
    <row r="45" spans="1:62" ht="27.95" customHeight="1">
      <c r="A45" s="172" t="s">
        <v>184</v>
      </c>
      <c r="B45" s="13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73">
        <v>2</v>
      </c>
      <c r="P45" s="112"/>
      <c r="Q45" s="112"/>
      <c r="R45" s="173">
        <v>1</v>
      </c>
      <c r="S45" s="112"/>
      <c r="T45" s="112"/>
      <c r="U45" s="173">
        <v>5</v>
      </c>
      <c r="V45" s="112"/>
      <c r="W45" s="173">
        <v>5</v>
      </c>
      <c r="X45" s="112"/>
      <c r="Y45" s="173">
        <v>6</v>
      </c>
      <c r="Z45" s="112"/>
      <c r="AA45" s="112"/>
      <c r="AB45" s="112"/>
      <c r="AC45" s="173">
        <v>3</v>
      </c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55"/>
      <c r="BJ45" s="174">
        <v>22</v>
      </c>
    </row>
    <row r="46" spans="1:62" ht="27.95" customHeight="1">
      <c r="A46" s="172" t="s">
        <v>185</v>
      </c>
      <c r="B46" s="13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73">
        <v>3</v>
      </c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55"/>
      <c r="BJ46" s="174">
        <v>3</v>
      </c>
    </row>
    <row r="47" spans="1:62" ht="27.95" customHeight="1">
      <c r="A47" s="172" t="s">
        <v>186</v>
      </c>
      <c r="B47" s="13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73">
        <v>2</v>
      </c>
      <c r="X47" s="112"/>
      <c r="Y47" s="173">
        <v>2</v>
      </c>
      <c r="Z47" s="112"/>
      <c r="AA47" s="112"/>
      <c r="AB47" s="112"/>
      <c r="AC47" s="173">
        <v>1</v>
      </c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55"/>
      <c r="BJ47" s="174">
        <v>5</v>
      </c>
    </row>
    <row r="48" spans="1:62" ht="27.95" customHeight="1">
      <c r="A48" s="172" t="s">
        <v>187</v>
      </c>
      <c r="B48" s="13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73">
        <v>2</v>
      </c>
      <c r="P48" s="112"/>
      <c r="Q48" s="112"/>
      <c r="R48" s="112"/>
      <c r="S48" s="112"/>
      <c r="T48" s="112"/>
      <c r="U48" s="173">
        <v>4</v>
      </c>
      <c r="V48" s="112"/>
      <c r="W48" s="173">
        <v>33</v>
      </c>
      <c r="X48" s="112"/>
      <c r="Y48" s="173">
        <v>7</v>
      </c>
      <c r="Z48" s="112"/>
      <c r="AA48" s="112"/>
      <c r="AB48" s="112"/>
      <c r="AC48" s="173">
        <v>17</v>
      </c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73">
        <v>1</v>
      </c>
      <c r="BI48" s="55"/>
      <c r="BJ48" s="174">
        <v>64</v>
      </c>
    </row>
    <row r="49" spans="1:62" ht="27.95" customHeight="1">
      <c r="A49" s="172" t="s">
        <v>188</v>
      </c>
      <c r="B49" s="13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73">
        <v>1</v>
      </c>
      <c r="N49" s="112"/>
      <c r="O49" s="173">
        <v>3</v>
      </c>
      <c r="P49" s="112"/>
      <c r="Q49" s="112"/>
      <c r="R49" s="173">
        <v>1</v>
      </c>
      <c r="S49" s="112"/>
      <c r="T49" s="173">
        <v>2</v>
      </c>
      <c r="U49" s="112"/>
      <c r="V49" s="112"/>
      <c r="W49" s="173">
        <v>9</v>
      </c>
      <c r="X49" s="112"/>
      <c r="Y49" s="173">
        <v>6</v>
      </c>
      <c r="Z49" s="112"/>
      <c r="AA49" s="112"/>
      <c r="AB49" s="112"/>
      <c r="AC49" s="173">
        <v>4</v>
      </c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73">
        <v>1</v>
      </c>
      <c r="BI49" s="55"/>
      <c r="BJ49" s="174">
        <v>27</v>
      </c>
    </row>
    <row r="50" spans="1:62" ht="27.95" customHeight="1">
      <c r="A50" s="172" t="s">
        <v>189</v>
      </c>
      <c r="B50" s="13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73">
        <v>8</v>
      </c>
      <c r="P50" s="112"/>
      <c r="Q50" s="112"/>
      <c r="R50" s="173">
        <v>2</v>
      </c>
      <c r="S50" s="112"/>
      <c r="T50" s="173">
        <v>1</v>
      </c>
      <c r="U50" s="173">
        <v>5</v>
      </c>
      <c r="V50" s="112"/>
      <c r="W50" s="173">
        <v>8</v>
      </c>
      <c r="X50" s="112"/>
      <c r="Y50" s="173">
        <v>6</v>
      </c>
      <c r="Z50" s="112"/>
      <c r="AA50" s="112"/>
      <c r="AB50" s="112"/>
      <c r="AC50" s="173">
        <v>9</v>
      </c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73">
        <v>1</v>
      </c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73">
        <v>1</v>
      </c>
      <c r="BH50" s="173">
        <v>2</v>
      </c>
      <c r="BI50" s="55"/>
      <c r="BJ50" s="174">
        <v>43</v>
      </c>
    </row>
    <row r="51" spans="1:62" ht="27.95" customHeight="1">
      <c r="A51" s="172" t="s">
        <v>190</v>
      </c>
      <c r="B51" s="13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73">
        <v>3</v>
      </c>
      <c r="S51" s="112"/>
      <c r="T51" s="112"/>
      <c r="U51" s="173">
        <v>1</v>
      </c>
      <c r="V51" s="173">
        <v>1</v>
      </c>
      <c r="W51" s="173">
        <v>15</v>
      </c>
      <c r="X51" s="112"/>
      <c r="Y51" s="173">
        <v>8</v>
      </c>
      <c r="Z51" s="112"/>
      <c r="AA51" s="112"/>
      <c r="AB51" s="112"/>
      <c r="AC51" s="173">
        <v>15</v>
      </c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73">
        <v>2</v>
      </c>
      <c r="AP51" s="112"/>
      <c r="AQ51" s="112"/>
      <c r="AR51" s="112"/>
      <c r="AS51" s="173">
        <v>1</v>
      </c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55"/>
      <c r="BJ51" s="174">
        <v>46</v>
      </c>
    </row>
    <row r="52" spans="1:62" ht="27.75" customHeight="1">
      <c r="A52" s="172" t="s">
        <v>182</v>
      </c>
      <c r="B52" s="132"/>
      <c r="C52" s="112"/>
      <c r="D52" s="112"/>
      <c r="E52" s="112"/>
      <c r="F52" s="112"/>
      <c r="G52" s="173">
        <v>1</v>
      </c>
      <c r="H52" s="112"/>
      <c r="I52" s="112"/>
      <c r="J52" s="112"/>
      <c r="K52" s="112"/>
      <c r="L52" s="112"/>
      <c r="M52" s="112"/>
      <c r="N52" s="112"/>
      <c r="O52" s="173">
        <v>3</v>
      </c>
      <c r="P52" s="112"/>
      <c r="Q52" s="112"/>
      <c r="R52" s="112"/>
      <c r="S52" s="112"/>
      <c r="T52" s="112"/>
      <c r="U52" s="173">
        <v>6</v>
      </c>
      <c r="V52" s="112"/>
      <c r="W52" s="173">
        <v>10</v>
      </c>
      <c r="X52" s="112"/>
      <c r="Y52" s="173">
        <v>13</v>
      </c>
      <c r="Z52" s="112"/>
      <c r="AA52" s="112"/>
      <c r="AB52" s="112"/>
      <c r="AC52" s="173">
        <v>18</v>
      </c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73">
        <v>2</v>
      </c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73">
        <v>3</v>
      </c>
      <c r="BI52" s="55"/>
      <c r="BJ52" s="174">
        <v>56</v>
      </c>
    </row>
    <row r="53" spans="1:62" ht="27.95" customHeight="1">
      <c r="A53" s="172" t="s">
        <v>180</v>
      </c>
      <c r="B53" s="13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73">
        <v>7</v>
      </c>
      <c r="P53" s="112"/>
      <c r="Q53" s="112"/>
      <c r="R53" s="173">
        <v>1</v>
      </c>
      <c r="S53" s="112"/>
      <c r="T53" s="112"/>
      <c r="U53" s="112"/>
      <c r="V53" s="112"/>
      <c r="W53" s="173">
        <v>10</v>
      </c>
      <c r="X53" s="112"/>
      <c r="Y53" s="173">
        <v>2</v>
      </c>
      <c r="Z53" s="112"/>
      <c r="AA53" s="112"/>
      <c r="AB53" s="112"/>
      <c r="AC53" s="173">
        <v>2</v>
      </c>
      <c r="AD53" s="112"/>
      <c r="AE53" s="112"/>
      <c r="AF53" s="173">
        <v>1</v>
      </c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73">
        <v>1</v>
      </c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73">
        <v>5</v>
      </c>
      <c r="BI53" s="55"/>
      <c r="BJ53" s="174">
        <v>29</v>
      </c>
    </row>
    <row r="54" spans="1:62" ht="27.95" customHeight="1">
      <c r="A54" s="172" t="s">
        <v>179</v>
      </c>
      <c r="B54" s="132"/>
      <c r="C54" s="112"/>
      <c r="D54" s="112"/>
      <c r="E54" s="173">
        <v>1</v>
      </c>
      <c r="F54" s="112"/>
      <c r="G54" s="112"/>
      <c r="H54" s="112"/>
      <c r="I54" s="112"/>
      <c r="J54" s="112"/>
      <c r="K54" s="112"/>
      <c r="L54" s="112"/>
      <c r="M54" s="112"/>
      <c r="N54" s="112"/>
      <c r="O54" s="173">
        <v>3</v>
      </c>
      <c r="P54" s="112"/>
      <c r="Q54" s="112"/>
      <c r="R54" s="173">
        <v>1</v>
      </c>
      <c r="S54" s="112"/>
      <c r="T54" s="173">
        <v>5</v>
      </c>
      <c r="U54" s="173">
        <v>4</v>
      </c>
      <c r="V54" s="112"/>
      <c r="W54" s="173">
        <v>13</v>
      </c>
      <c r="X54" s="112"/>
      <c r="Y54" s="173">
        <v>8</v>
      </c>
      <c r="Z54" s="112"/>
      <c r="AA54" s="112"/>
      <c r="AB54" s="112"/>
      <c r="AC54" s="173">
        <v>7</v>
      </c>
      <c r="AD54" s="112"/>
      <c r="AE54" s="112"/>
      <c r="AF54" s="112"/>
      <c r="AG54" s="112"/>
      <c r="AH54" s="112"/>
      <c r="AI54" s="112"/>
      <c r="AJ54" s="112"/>
      <c r="AK54" s="173">
        <v>1</v>
      </c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73">
        <v>1</v>
      </c>
      <c r="AY54" s="173">
        <v>1</v>
      </c>
      <c r="AZ54" s="112"/>
      <c r="BA54" s="112"/>
      <c r="BB54" s="112"/>
      <c r="BC54" s="112"/>
      <c r="BD54" s="112"/>
      <c r="BE54" s="112"/>
      <c r="BF54" s="112"/>
      <c r="BG54" s="112"/>
      <c r="BH54" s="112"/>
      <c r="BI54" s="55"/>
      <c r="BJ54" s="174">
        <v>45</v>
      </c>
    </row>
    <row r="55" spans="1:62" ht="27.95" customHeight="1">
      <c r="A55" s="172" t="s">
        <v>181</v>
      </c>
      <c r="B55" s="132"/>
      <c r="C55" s="112"/>
      <c r="D55" s="112"/>
      <c r="E55" s="112"/>
      <c r="F55" s="112"/>
      <c r="G55" s="112"/>
      <c r="H55" s="112"/>
      <c r="I55" s="112"/>
      <c r="J55" s="112"/>
      <c r="K55" s="112"/>
      <c r="L55" s="173">
        <v>1</v>
      </c>
      <c r="M55" s="112"/>
      <c r="N55" s="112"/>
      <c r="O55" s="173">
        <v>1</v>
      </c>
      <c r="P55" s="112"/>
      <c r="Q55" s="112"/>
      <c r="R55" s="112"/>
      <c r="S55" s="112"/>
      <c r="T55" s="173">
        <v>2</v>
      </c>
      <c r="U55" s="173">
        <v>5</v>
      </c>
      <c r="V55" s="112"/>
      <c r="W55" s="173">
        <v>52</v>
      </c>
      <c r="X55" s="112"/>
      <c r="Y55" s="173">
        <v>13</v>
      </c>
      <c r="Z55" s="112"/>
      <c r="AA55" s="112"/>
      <c r="AB55" s="112"/>
      <c r="AC55" s="173">
        <v>10</v>
      </c>
      <c r="AD55" s="112"/>
      <c r="AE55" s="112"/>
      <c r="AF55" s="112"/>
      <c r="AG55" s="112"/>
      <c r="AH55" s="112"/>
      <c r="AI55" s="112"/>
      <c r="AJ55" s="112"/>
      <c r="AK55" s="112"/>
      <c r="AL55" s="112"/>
      <c r="AM55" s="173">
        <v>1</v>
      </c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73">
        <v>1</v>
      </c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55"/>
      <c r="BJ55" s="174">
        <v>86</v>
      </c>
    </row>
    <row r="56" spans="1:62" ht="27.95" customHeight="1">
      <c r="A56" s="172" t="s">
        <v>191</v>
      </c>
      <c r="B56" s="13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73">
        <v>2</v>
      </c>
      <c r="X56" s="112"/>
      <c r="Y56" s="173">
        <v>1</v>
      </c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55"/>
      <c r="BJ56" s="174">
        <v>3</v>
      </c>
    </row>
    <row r="57" spans="1:62" ht="8.1" customHeight="1">
      <c r="A57" s="176"/>
      <c r="B57" s="132"/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8"/>
      <c r="X57" s="177"/>
      <c r="Y57" s="178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55"/>
      <c r="BJ57" s="179"/>
    </row>
    <row r="58" spans="1:62" ht="27.95" customHeight="1">
      <c r="A58" s="255" t="s">
        <v>193</v>
      </c>
      <c r="B58" s="132"/>
      <c r="C58" s="465">
        <v>0</v>
      </c>
      <c r="D58" s="465">
        <v>0</v>
      </c>
      <c r="E58" s="465">
        <v>1</v>
      </c>
      <c r="F58" s="465">
        <v>0</v>
      </c>
      <c r="G58" s="465">
        <v>1</v>
      </c>
      <c r="H58" s="465">
        <v>0</v>
      </c>
      <c r="I58" s="465">
        <v>0</v>
      </c>
      <c r="J58" s="465">
        <v>0</v>
      </c>
      <c r="K58" s="465">
        <v>0</v>
      </c>
      <c r="L58" s="465">
        <v>1</v>
      </c>
      <c r="M58" s="465">
        <v>1</v>
      </c>
      <c r="N58" s="465">
        <v>1</v>
      </c>
      <c r="O58" s="465">
        <v>32</v>
      </c>
      <c r="P58" s="465">
        <v>0</v>
      </c>
      <c r="Q58" s="465">
        <v>0</v>
      </c>
      <c r="R58" s="465">
        <v>10</v>
      </c>
      <c r="S58" s="465">
        <v>0</v>
      </c>
      <c r="T58" s="465">
        <v>11</v>
      </c>
      <c r="U58" s="465">
        <v>31</v>
      </c>
      <c r="V58" s="465">
        <v>1</v>
      </c>
      <c r="W58" s="465">
        <v>173</v>
      </c>
      <c r="X58" s="465">
        <v>0</v>
      </c>
      <c r="Y58" s="465">
        <v>84</v>
      </c>
      <c r="Z58" s="465">
        <v>0</v>
      </c>
      <c r="AA58" s="465">
        <v>0</v>
      </c>
      <c r="AB58" s="465">
        <v>0</v>
      </c>
      <c r="AC58" s="465">
        <v>96</v>
      </c>
      <c r="AD58" s="465">
        <v>0</v>
      </c>
      <c r="AE58" s="465">
        <v>0</v>
      </c>
      <c r="AF58" s="465">
        <v>1</v>
      </c>
      <c r="AG58" s="465">
        <v>0</v>
      </c>
      <c r="AH58" s="465">
        <v>0</v>
      </c>
      <c r="AI58" s="465">
        <v>0</v>
      </c>
      <c r="AJ58" s="465">
        <v>0</v>
      </c>
      <c r="AK58" s="465">
        <v>1</v>
      </c>
      <c r="AL58" s="465">
        <v>0</v>
      </c>
      <c r="AM58" s="465">
        <v>1</v>
      </c>
      <c r="AN58" s="465">
        <v>0</v>
      </c>
      <c r="AO58" s="465">
        <v>7</v>
      </c>
      <c r="AP58" s="465">
        <v>0</v>
      </c>
      <c r="AQ58" s="465">
        <v>0</v>
      </c>
      <c r="AR58" s="465">
        <v>1</v>
      </c>
      <c r="AS58" s="465">
        <v>1</v>
      </c>
      <c r="AT58" s="465">
        <v>0</v>
      </c>
      <c r="AU58" s="465">
        <v>0</v>
      </c>
      <c r="AV58" s="465">
        <v>0</v>
      </c>
      <c r="AW58" s="465">
        <v>0</v>
      </c>
      <c r="AX58" s="465">
        <v>3</v>
      </c>
      <c r="AY58" s="465">
        <v>1</v>
      </c>
      <c r="AZ58" s="465">
        <v>0</v>
      </c>
      <c r="BA58" s="465">
        <v>0</v>
      </c>
      <c r="BB58" s="465">
        <v>0</v>
      </c>
      <c r="BC58" s="465">
        <v>0</v>
      </c>
      <c r="BD58" s="465">
        <v>0</v>
      </c>
      <c r="BE58" s="465">
        <v>0</v>
      </c>
      <c r="BF58" s="465">
        <v>0</v>
      </c>
      <c r="BG58" s="465">
        <v>1</v>
      </c>
      <c r="BH58" s="465">
        <v>14</v>
      </c>
      <c r="BI58" s="55"/>
      <c r="BJ58" s="465">
        <v>474</v>
      </c>
    </row>
    <row r="59" spans="1:62" ht="8.1" customHeight="1">
      <c r="A59" s="55"/>
      <c r="B59" s="55"/>
      <c r="C59" s="55"/>
      <c r="D59" s="55"/>
      <c r="E59" s="55"/>
    </row>
    <row r="60" spans="1:62" ht="30" customHeight="1">
      <c r="A60" s="255" t="s">
        <v>90</v>
      </c>
      <c r="B60" s="132"/>
      <c r="C60" s="465">
        <v>1</v>
      </c>
      <c r="D60" s="465">
        <v>13</v>
      </c>
      <c r="E60" s="465">
        <v>1</v>
      </c>
      <c r="F60" s="465">
        <v>1</v>
      </c>
      <c r="G60" s="465">
        <v>11</v>
      </c>
      <c r="H60" s="465">
        <v>3</v>
      </c>
      <c r="I60" s="465">
        <v>4</v>
      </c>
      <c r="J60" s="465">
        <v>1</v>
      </c>
      <c r="K60" s="465">
        <v>1</v>
      </c>
      <c r="L60" s="465">
        <v>6</v>
      </c>
      <c r="M60" s="465">
        <v>6</v>
      </c>
      <c r="N60" s="465">
        <v>8</v>
      </c>
      <c r="O60" s="465">
        <v>328</v>
      </c>
      <c r="P60" s="465">
        <v>1</v>
      </c>
      <c r="Q60" s="465">
        <v>5</v>
      </c>
      <c r="R60" s="465">
        <v>65</v>
      </c>
      <c r="S60" s="465">
        <v>2</v>
      </c>
      <c r="T60" s="465">
        <v>63</v>
      </c>
      <c r="U60" s="465">
        <v>249</v>
      </c>
      <c r="V60" s="465">
        <v>10</v>
      </c>
      <c r="W60" s="465">
        <v>1146</v>
      </c>
      <c r="X60" s="465">
        <v>1</v>
      </c>
      <c r="Y60" s="465">
        <v>479</v>
      </c>
      <c r="Z60" s="465">
        <v>1</v>
      </c>
      <c r="AA60" s="465">
        <v>6</v>
      </c>
      <c r="AB60" s="465">
        <v>1</v>
      </c>
      <c r="AC60" s="465">
        <v>689</v>
      </c>
      <c r="AD60" s="465">
        <v>2</v>
      </c>
      <c r="AE60" s="465">
        <v>1</v>
      </c>
      <c r="AF60" s="465">
        <v>4</v>
      </c>
      <c r="AG60" s="465">
        <v>1</v>
      </c>
      <c r="AH60" s="465">
        <v>1</v>
      </c>
      <c r="AI60" s="465">
        <v>6</v>
      </c>
      <c r="AJ60" s="465">
        <v>2</v>
      </c>
      <c r="AK60" s="465">
        <v>1</v>
      </c>
      <c r="AL60" s="465">
        <v>1</v>
      </c>
      <c r="AM60" s="465">
        <v>1</v>
      </c>
      <c r="AN60" s="465">
        <v>1</v>
      </c>
      <c r="AO60" s="465">
        <v>46</v>
      </c>
      <c r="AP60" s="465">
        <v>7</v>
      </c>
      <c r="AQ60" s="465">
        <v>2</v>
      </c>
      <c r="AR60" s="465">
        <v>3</v>
      </c>
      <c r="AS60" s="465">
        <v>41</v>
      </c>
      <c r="AT60" s="465">
        <v>1</v>
      </c>
      <c r="AU60" s="465">
        <v>1</v>
      </c>
      <c r="AV60" s="465">
        <v>2</v>
      </c>
      <c r="AW60" s="465">
        <v>13</v>
      </c>
      <c r="AX60" s="465">
        <v>7</v>
      </c>
      <c r="AY60" s="465">
        <v>4</v>
      </c>
      <c r="AZ60" s="465">
        <v>1</v>
      </c>
      <c r="BA60" s="465">
        <v>1</v>
      </c>
      <c r="BB60" s="465">
        <v>1</v>
      </c>
      <c r="BC60" s="465">
        <v>1</v>
      </c>
      <c r="BD60" s="465">
        <v>1</v>
      </c>
      <c r="BE60" s="465">
        <v>2</v>
      </c>
      <c r="BF60" s="465">
        <v>1</v>
      </c>
      <c r="BG60" s="465">
        <v>2</v>
      </c>
      <c r="BH60" s="465">
        <v>119</v>
      </c>
      <c r="BI60" s="55"/>
      <c r="BJ60" s="465">
        <v>3379</v>
      </c>
    </row>
    <row r="61" spans="1:62">
      <c r="A61" s="55"/>
    </row>
    <row r="62" spans="1:62" ht="24.95" customHeight="1">
      <c r="A62" s="175" t="s">
        <v>276</v>
      </c>
    </row>
    <row r="63" spans="1:62" ht="24.95" customHeight="1">
      <c r="A63" s="175" t="s">
        <v>265</v>
      </c>
    </row>
    <row r="64" spans="1:62" ht="24.95" customHeight="1">
      <c r="A64" s="175" t="s">
        <v>266</v>
      </c>
    </row>
    <row r="65" ht="24.95" customHeight="1"/>
  </sheetData>
  <mergeCells count="5">
    <mergeCell ref="C5:BH5"/>
    <mergeCell ref="A5:A6"/>
    <mergeCell ref="BJ5:BJ6"/>
    <mergeCell ref="A3:BJ3"/>
    <mergeCell ref="A2:BJ2"/>
  </mergeCells>
  <printOptions horizontalCentered="1"/>
  <pageMargins left="0.23622047244094491" right="0.23622047244094491" top="0.94488188976377963" bottom="0.35433070866141736" header="0.19685039370078741" footer="0.31496062992125984"/>
  <pageSetup scale="26" firstPageNumber="24" orientation="landscape" useFirstPageNumber="1" r:id="rId1"/>
  <headerFooter scaleWithDoc="0">
    <oddHeader>&amp;L&amp;G&amp;C&amp;G&amp;R&amp;G</oddHeader>
    <oddFooter>&amp;R&amp;"Montserrat,Normal"&amp;8 &amp;10 34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163C2-0871-45F1-A848-3386960A8B4E}">
  <dimension ref="A1:M97"/>
  <sheetViews>
    <sheetView view="pageBreakPreview" zoomScale="85" zoomScaleNormal="100" zoomScaleSheetLayoutView="85" workbookViewId="0">
      <selection activeCell="Q59" sqref="Q59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00" t="s">
        <v>514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UPPER(CONCATENATE("Septiembre 2023"))</f>
        <v>SEPTIEMBRE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55"/>
    </row>
    <row r="5" spans="1:13">
      <c r="A5" s="76" t="s">
        <v>513</v>
      </c>
      <c r="B5" s="76" t="s">
        <v>90</v>
      </c>
    </row>
    <row r="6" spans="1:13" ht="5.0999999999999996" customHeight="1">
      <c r="A6" s="76" t="s">
        <v>474</v>
      </c>
      <c r="B6" s="77">
        <v>1146</v>
      </c>
    </row>
    <row r="7" spans="1:13" ht="5.0999999999999996" customHeight="1">
      <c r="A7" s="76" t="s">
        <v>480</v>
      </c>
      <c r="B7" s="76">
        <v>689</v>
      </c>
    </row>
    <row r="8" spans="1:13" ht="5.0999999999999996" customHeight="1">
      <c r="A8" s="76" t="s">
        <v>476</v>
      </c>
      <c r="B8" s="76">
        <v>479</v>
      </c>
    </row>
    <row r="9" spans="1:13" ht="5.0999999999999996" customHeight="1">
      <c r="A9" s="76" t="s">
        <v>467</v>
      </c>
      <c r="B9" s="76">
        <v>328</v>
      </c>
    </row>
    <row r="10" spans="1:13" ht="5.0999999999999996" customHeight="1">
      <c r="A10" s="76" t="s">
        <v>473</v>
      </c>
      <c r="B10" s="76">
        <v>249</v>
      </c>
    </row>
    <row r="11" spans="1:13" ht="5.0999999999999996" customHeight="1">
      <c r="A11" s="76" t="s">
        <v>511</v>
      </c>
      <c r="B11" s="76">
        <v>119</v>
      </c>
    </row>
    <row r="12" spans="1:13" ht="5.0999999999999996" customHeight="1">
      <c r="A12" s="76" t="s">
        <v>470</v>
      </c>
      <c r="B12" s="76">
        <v>65</v>
      </c>
    </row>
    <row r="13" spans="1:13" ht="5.0999999999999996" customHeight="1">
      <c r="A13" s="76" t="s">
        <v>472</v>
      </c>
      <c r="B13" s="76">
        <v>63</v>
      </c>
    </row>
    <row r="14" spans="1:13" ht="5.0999999999999996" customHeight="1">
      <c r="A14" s="76" t="s">
        <v>492</v>
      </c>
      <c r="B14" s="76">
        <v>46</v>
      </c>
    </row>
    <row r="15" spans="1:13" ht="5.0999999999999996" customHeight="1">
      <c r="A15" s="76" t="s">
        <v>496</v>
      </c>
      <c r="B15" s="76">
        <v>41</v>
      </c>
    </row>
    <row r="16" spans="1:13" ht="5.0999999999999996" customHeight="1">
      <c r="A16" s="76" t="s">
        <v>456</v>
      </c>
      <c r="B16" s="76">
        <v>13</v>
      </c>
    </row>
    <row r="17" spans="1:11" ht="5.0999999999999996" customHeight="1">
      <c r="A17" s="76" t="s">
        <v>500</v>
      </c>
      <c r="B17" s="76">
        <v>13</v>
      </c>
      <c r="J17" s="499" t="s">
        <v>267</v>
      </c>
      <c r="K17" s="498">
        <v>3379</v>
      </c>
    </row>
    <row r="18" spans="1:11" ht="5.0999999999999996" customHeight="1">
      <c r="A18" s="76" t="s">
        <v>459</v>
      </c>
      <c r="B18" s="76">
        <v>11</v>
      </c>
      <c r="J18" s="499"/>
      <c r="K18" s="498"/>
    </row>
    <row r="19" spans="1:11" ht="5.0999999999999996" customHeight="1">
      <c r="A19" s="76" t="s">
        <v>87</v>
      </c>
      <c r="B19" s="76">
        <v>10</v>
      </c>
      <c r="J19" s="499"/>
      <c r="K19" s="498"/>
    </row>
    <row r="20" spans="1:11" ht="5.0999999999999996" customHeight="1">
      <c r="A20" s="76" t="s">
        <v>466</v>
      </c>
      <c r="B20" s="76">
        <v>8</v>
      </c>
    </row>
    <row r="21" spans="1:11" ht="5.0999999999999996" customHeight="1">
      <c r="A21" s="76" t="s">
        <v>501</v>
      </c>
      <c r="B21" s="76">
        <v>7</v>
      </c>
    </row>
    <row r="22" spans="1:11" ht="5.0999999999999996" customHeight="1">
      <c r="A22" s="76" t="s">
        <v>493</v>
      </c>
      <c r="B22" s="76">
        <v>7</v>
      </c>
    </row>
    <row r="23" spans="1:11" ht="5.0999999999999996" customHeight="1">
      <c r="A23" s="76" t="s">
        <v>478</v>
      </c>
      <c r="B23" s="76">
        <v>6</v>
      </c>
    </row>
    <row r="24" spans="1:11" ht="5.0999999999999996" customHeight="1">
      <c r="A24" s="76" t="s">
        <v>486</v>
      </c>
      <c r="B24" s="76">
        <v>6</v>
      </c>
    </row>
    <row r="25" spans="1:11" ht="5.0999999999999996" customHeight="1">
      <c r="A25" s="76" t="s">
        <v>464</v>
      </c>
      <c r="B25" s="76">
        <v>6</v>
      </c>
    </row>
    <row r="26" spans="1:11" ht="5.0999999999999996" customHeight="1">
      <c r="A26" s="76" t="s">
        <v>465</v>
      </c>
      <c r="B26" s="76">
        <v>6</v>
      </c>
    </row>
    <row r="27" spans="1:11" ht="5.0999999999999996" customHeight="1">
      <c r="A27" s="76" t="s">
        <v>469</v>
      </c>
      <c r="B27" s="76">
        <v>5</v>
      </c>
    </row>
    <row r="28" spans="1:11" ht="5.0999999999999996" customHeight="1">
      <c r="A28" s="76" t="s">
        <v>483</v>
      </c>
      <c r="B28" s="76">
        <v>4</v>
      </c>
    </row>
    <row r="29" spans="1:11" ht="5.0999999999999996" customHeight="1">
      <c r="A29" s="76" t="s">
        <v>461</v>
      </c>
      <c r="B29" s="76">
        <v>4</v>
      </c>
    </row>
    <row r="30" spans="1:11" ht="5.0999999999999996" customHeight="1">
      <c r="A30" s="76" t="s">
        <v>502</v>
      </c>
      <c r="B30" s="76">
        <v>4</v>
      </c>
    </row>
    <row r="31" spans="1:11" ht="5.0999999999999996" customHeight="1">
      <c r="A31" s="76" t="s">
        <v>495</v>
      </c>
      <c r="B31" s="76">
        <v>3</v>
      </c>
    </row>
    <row r="32" spans="1:11" ht="5.0999999999999996" customHeight="1">
      <c r="A32" s="76" t="s">
        <v>460</v>
      </c>
      <c r="B32" s="76">
        <v>3</v>
      </c>
    </row>
    <row r="33" spans="1:2" ht="5.0999999999999996" customHeight="1">
      <c r="A33" s="76" t="s">
        <v>508</v>
      </c>
      <c r="B33" s="76">
        <v>2</v>
      </c>
    </row>
    <row r="34" spans="1:2" ht="5.0999999999999996" customHeight="1">
      <c r="A34" s="76" t="s">
        <v>510</v>
      </c>
      <c r="B34" s="76">
        <v>2</v>
      </c>
    </row>
    <row r="35" spans="1:2" ht="5.0999999999999996" customHeight="1">
      <c r="A35" s="76" t="s">
        <v>487</v>
      </c>
      <c r="B35" s="76">
        <v>2</v>
      </c>
    </row>
    <row r="36" spans="1:2" ht="5.0999999999999996" customHeight="1">
      <c r="A36" s="76" t="s">
        <v>494</v>
      </c>
      <c r="B36" s="76">
        <v>2</v>
      </c>
    </row>
    <row r="37" spans="1:2" ht="5.0999999999999996" customHeight="1">
      <c r="A37" s="76" t="s">
        <v>499</v>
      </c>
      <c r="B37" s="76">
        <v>2</v>
      </c>
    </row>
    <row r="38" spans="1:2" ht="5.0999999999999996" customHeight="1">
      <c r="A38" s="76" t="s">
        <v>471</v>
      </c>
      <c r="B38" s="76">
        <v>2</v>
      </c>
    </row>
    <row r="39" spans="1:2" ht="5.0999999999999996" customHeight="1">
      <c r="A39" s="76" t="s">
        <v>481</v>
      </c>
      <c r="B39" s="76">
        <v>2</v>
      </c>
    </row>
    <row r="40" spans="1:2" ht="5.0999999999999996" customHeight="1">
      <c r="A40" s="76" t="s">
        <v>504</v>
      </c>
      <c r="B40" s="76">
        <v>1</v>
      </c>
    </row>
    <row r="41" spans="1:2" ht="5.0999999999999996" customHeight="1">
      <c r="A41" s="76" t="s">
        <v>479</v>
      </c>
      <c r="B41" s="76">
        <v>1</v>
      </c>
    </row>
    <row r="42" spans="1:2" ht="5.0999999999999996" customHeight="1">
      <c r="A42" s="76" t="s">
        <v>484</v>
      </c>
      <c r="B42" s="76">
        <v>1</v>
      </c>
    </row>
    <row r="43" spans="1:2" ht="5.0999999999999996" customHeight="1">
      <c r="A43" s="76" t="s">
        <v>485</v>
      </c>
      <c r="B43" s="76">
        <v>1</v>
      </c>
    </row>
    <row r="44" spans="1:2" ht="5.0999999999999996" customHeight="1">
      <c r="A44" s="76" t="s">
        <v>457</v>
      </c>
      <c r="B44" s="76">
        <v>1</v>
      </c>
    </row>
    <row r="45" spans="1:2" ht="5.0999999999999996" customHeight="1">
      <c r="A45" s="76" t="s">
        <v>498</v>
      </c>
      <c r="B45" s="76">
        <v>1</v>
      </c>
    </row>
    <row r="46" spans="1:2" ht="5.0999999999999996" customHeight="1">
      <c r="A46" s="76" t="s">
        <v>475</v>
      </c>
      <c r="B46" s="76">
        <v>1</v>
      </c>
    </row>
    <row r="47" spans="1:2" ht="5.0999999999999996" customHeight="1">
      <c r="A47" s="76" t="s">
        <v>503</v>
      </c>
      <c r="B47" s="76">
        <v>1</v>
      </c>
    </row>
    <row r="48" spans="1:2" ht="5.0999999999999996" customHeight="1">
      <c r="A48" s="76" t="s">
        <v>455</v>
      </c>
      <c r="B48" s="76">
        <v>1</v>
      </c>
    </row>
    <row r="49" spans="1:2" ht="5.0999999999999996" customHeight="1">
      <c r="A49" s="76" t="s">
        <v>477</v>
      </c>
      <c r="B49" s="76">
        <v>1</v>
      </c>
    </row>
    <row r="50" spans="1:2" ht="5.0999999999999996" customHeight="1">
      <c r="A50" s="76" t="s">
        <v>490</v>
      </c>
      <c r="B50" s="76">
        <v>1</v>
      </c>
    </row>
    <row r="51" spans="1:2" ht="5.0999999999999996" customHeight="1">
      <c r="A51" s="76" t="s">
        <v>463</v>
      </c>
      <c r="B51" s="76">
        <v>1</v>
      </c>
    </row>
    <row r="52" spans="1:2" ht="5.0999999999999996" customHeight="1">
      <c r="A52" s="76" t="s">
        <v>505</v>
      </c>
      <c r="B52" s="76">
        <v>1</v>
      </c>
    </row>
    <row r="53" spans="1:2" ht="5.0999999999999996" customHeight="1">
      <c r="A53" s="76" t="s">
        <v>507</v>
      </c>
      <c r="B53" s="76">
        <v>1</v>
      </c>
    </row>
    <row r="54" spans="1:2" ht="5.0999999999999996" customHeight="1">
      <c r="A54" s="76" t="s">
        <v>468</v>
      </c>
      <c r="B54" s="76">
        <v>1</v>
      </c>
    </row>
    <row r="55" spans="1:2" ht="5.0999999999999996" customHeight="1">
      <c r="A55" s="76" t="s">
        <v>509</v>
      </c>
      <c r="B55" s="76">
        <v>1</v>
      </c>
    </row>
    <row r="56" spans="1:2" ht="5.0999999999999996" customHeight="1">
      <c r="A56" s="76" t="s">
        <v>491</v>
      </c>
      <c r="B56" s="76">
        <v>1</v>
      </c>
    </row>
    <row r="57" spans="1:2" ht="5.0999999999999996" customHeight="1">
      <c r="A57" s="76" t="s">
        <v>458</v>
      </c>
      <c r="B57" s="76">
        <v>1</v>
      </c>
    </row>
    <row r="58" spans="1:2" ht="5.0999999999999996" customHeight="1">
      <c r="A58" s="76" t="s">
        <v>482</v>
      </c>
      <c r="B58" s="76">
        <v>1</v>
      </c>
    </row>
    <row r="59" spans="1:2" ht="5.0999999999999996" customHeight="1">
      <c r="A59" s="76" t="s">
        <v>506</v>
      </c>
      <c r="B59" s="76">
        <v>1</v>
      </c>
    </row>
    <row r="60" spans="1:2" ht="5.0999999999999996" customHeight="1">
      <c r="A60" s="76" t="s">
        <v>462</v>
      </c>
      <c r="B60" s="76">
        <v>1</v>
      </c>
    </row>
    <row r="61" spans="1:2" ht="5.0999999999999996" customHeight="1">
      <c r="A61" s="76" t="s">
        <v>489</v>
      </c>
      <c r="B61" s="76">
        <v>1</v>
      </c>
    </row>
    <row r="62" spans="1:2" ht="5.0999999999999996" customHeight="1">
      <c r="A62" s="76" t="s">
        <v>488</v>
      </c>
      <c r="B62" s="76">
        <v>1</v>
      </c>
    </row>
    <row r="63" spans="1:2" ht="5.0999999999999996" customHeight="1">
      <c r="A63" s="76" t="s">
        <v>497</v>
      </c>
      <c r="B63" s="76">
        <v>1</v>
      </c>
    </row>
    <row r="64" spans="1:2" ht="5.0999999999999996" customHeight="1">
      <c r="A64" s="76" t="s">
        <v>90</v>
      </c>
      <c r="B64" s="77"/>
    </row>
    <row r="65" spans="1:1" ht="5.0999999999999996" customHeight="1">
      <c r="A65" s="55"/>
    </row>
    <row r="66" spans="1:1" ht="5.0999999999999996" customHeight="1"/>
    <row r="67" spans="1:1" ht="5.0999999999999996" customHeight="1"/>
    <row r="68" spans="1:1" ht="5.0999999999999996" customHeight="1"/>
    <row r="69" spans="1:1" ht="5.0999999999999996" customHeight="1"/>
    <row r="70" spans="1:1" ht="5.0999999999999996" customHeight="1"/>
    <row r="71" spans="1:1" ht="5.0999999999999996" customHeight="1"/>
    <row r="72" spans="1:1" ht="5.0999999999999996" customHeight="1"/>
    <row r="73" spans="1:1" ht="5.0999999999999996" customHeight="1"/>
    <row r="74" spans="1:1" ht="5.0999999999999996" customHeight="1"/>
    <row r="75" spans="1:1" ht="5.0999999999999996" customHeight="1"/>
    <row r="76" spans="1:1" ht="5.0999999999999996" customHeight="1"/>
    <row r="77" spans="1:1" ht="5.0999999999999996" customHeight="1"/>
    <row r="78" spans="1:1" ht="5.0999999999999996" customHeight="1"/>
    <row r="79" spans="1:1" ht="5.0999999999999996" customHeight="1"/>
    <row r="80" spans="1:1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0" t="s">
        <v>276</v>
      </c>
    </row>
    <row r="96" spans="1:1" ht="8.1" customHeight="1">
      <c r="A96" s="100" t="s">
        <v>265</v>
      </c>
    </row>
    <row r="97" spans="1:1" ht="8.1" customHeight="1">
      <c r="A97" s="100" t="s">
        <v>266</v>
      </c>
    </row>
  </sheetData>
  <mergeCells count="4">
    <mergeCell ref="K17:K19"/>
    <mergeCell ref="J17:J19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25" orientation="landscape" useFirstPageNumber="1" r:id="rId1"/>
  <headerFooter scaleWithDoc="0">
    <oddHeader>&amp;L&amp;G&amp;C&amp;G&amp;R&amp;G</oddHeader>
    <oddFooter>&amp;R&amp;"Montserrat,Normal"&amp;8 &amp;10 35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896A2-4ACF-49C6-8830-8BAE967B9BAF}">
  <dimension ref="A1:Q67"/>
  <sheetViews>
    <sheetView view="pageBreakPreview" zoomScale="55" zoomScaleNormal="100" zoomScaleSheetLayoutView="55" workbookViewId="0">
      <selection activeCell="A3" sqref="A3:Q3"/>
    </sheetView>
  </sheetViews>
  <sheetFormatPr baseColWidth="10" defaultRowHeight="15"/>
  <cols>
    <col min="1" max="1" width="60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53</v>
      </c>
    </row>
    <row r="2" spans="1:17" ht="20.100000000000001" customHeight="1">
      <c r="A2" s="503" t="s">
        <v>629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</row>
    <row r="3" spans="1:17" ht="20.100000000000001" customHeight="1">
      <c r="A3" s="503" t="str">
        <f>UPPER(CONCATENATE("Septiembre 2023"))</f>
        <v>SEPTIEMBRE 2023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</row>
    <row r="4" spans="1:17">
      <c r="A4" s="55"/>
    </row>
    <row r="5" spans="1:17">
      <c r="A5" s="592" t="s">
        <v>280</v>
      </c>
      <c r="B5" s="507"/>
      <c r="C5" s="501" t="s">
        <v>269</v>
      </c>
      <c r="D5" s="501"/>
      <c r="E5" s="501"/>
      <c r="F5" s="501"/>
      <c r="G5" s="501"/>
      <c r="H5" s="501"/>
      <c r="I5" s="82"/>
      <c r="J5" s="501" t="s">
        <v>270</v>
      </c>
      <c r="K5" s="501"/>
      <c r="L5" s="501"/>
      <c r="M5" s="501"/>
      <c r="N5" s="501"/>
      <c r="O5" s="501"/>
      <c r="P5" s="507"/>
      <c r="Q5" s="592" t="s">
        <v>90</v>
      </c>
    </row>
    <row r="6" spans="1:17">
      <c r="A6" s="593"/>
      <c r="B6" s="507"/>
      <c r="C6" s="501" t="s">
        <v>278</v>
      </c>
      <c r="D6" s="501"/>
      <c r="E6" s="501" t="s">
        <v>279</v>
      </c>
      <c r="F6" s="501"/>
      <c r="G6" s="501" t="s">
        <v>193</v>
      </c>
      <c r="H6" s="501" t="s">
        <v>271</v>
      </c>
      <c r="I6" s="82"/>
      <c r="J6" s="501" t="s">
        <v>278</v>
      </c>
      <c r="K6" s="501"/>
      <c r="L6" s="501" t="s">
        <v>279</v>
      </c>
      <c r="M6" s="501"/>
      <c r="N6" s="501" t="s">
        <v>193</v>
      </c>
      <c r="O6" s="501" t="s">
        <v>271</v>
      </c>
      <c r="P6" s="507"/>
      <c r="Q6" s="593"/>
    </row>
    <row r="7" spans="1:17">
      <c r="A7" s="594"/>
      <c r="B7" s="507"/>
      <c r="C7" s="91" t="s">
        <v>272</v>
      </c>
      <c r="D7" s="91" t="s">
        <v>273</v>
      </c>
      <c r="E7" s="91" t="s">
        <v>272</v>
      </c>
      <c r="F7" s="91" t="s">
        <v>273</v>
      </c>
      <c r="G7" s="501"/>
      <c r="H7" s="501"/>
      <c r="I7" s="82"/>
      <c r="J7" s="91" t="s">
        <v>272</v>
      </c>
      <c r="K7" s="91" t="s">
        <v>273</v>
      </c>
      <c r="L7" s="91" t="s">
        <v>272</v>
      </c>
      <c r="M7" s="91" t="s">
        <v>273</v>
      </c>
      <c r="N7" s="501"/>
      <c r="O7" s="501"/>
      <c r="P7" s="507"/>
      <c r="Q7" s="594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2" t="s">
        <v>55</v>
      </c>
      <c r="B9" s="147"/>
      <c r="C9" s="149">
        <v>7</v>
      </c>
      <c r="D9" s="149">
        <v>1</v>
      </c>
      <c r="E9" s="149">
        <v>14</v>
      </c>
      <c r="F9" s="149">
        <v>1</v>
      </c>
      <c r="G9" s="61">
        <v>23</v>
      </c>
      <c r="H9" s="61">
        <v>70</v>
      </c>
      <c r="I9" s="147"/>
      <c r="J9" s="149">
        <v>8</v>
      </c>
      <c r="K9" s="149"/>
      <c r="L9" s="149">
        <v>2</v>
      </c>
      <c r="M9" s="149"/>
      <c r="N9" s="61">
        <v>10</v>
      </c>
      <c r="O9" s="61">
        <v>30</v>
      </c>
      <c r="P9" s="147"/>
      <c r="Q9" s="61">
        <v>33</v>
      </c>
    </row>
    <row r="10" spans="1:17" ht="15.75">
      <c r="A10" s="102" t="s">
        <v>56</v>
      </c>
      <c r="B10" s="147"/>
      <c r="C10" s="149">
        <v>134</v>
      </c>
      <c r="D10" s="149">
        <v>20</v>
      </c>
      <c r="E10" s="149">
        <v>151</v>
      </c>
      <c r="F10" s="149">
        <v>4</v>
      </c>
      <c r="G10" s="61">
        <v>309</v>
      </c>
      <c r="H10" s="61">
        <v>65</v>
      </c>
      <c r="I10" s="147"/>
      <c r="J10" s="149">
        <v>110</v>
      </c>
      <c r="K10" s="149">
        <v>21</v>
      </c>
      <c r="L10" s="149">
        <v>29</v>
      </c>
      <c r="M10" s="149">
        <v>9</v>
      </c>
      <c r="N10" s="61">
        <v>169</v>
      </c>
      <c r="O10" s="61">
        <v>35</v>
      </c>
      <c r="P10" s="147"/>
      <c r="Q10" s="61">
        <v>478</v>
      </c>
    </row>
    <row r="11" spans="1:17" ht="15.75">
      <c r="A11" s="102" t="s">
        <v>57</v>
      </c>
      <c r="B11" s="147"/>
      <c r="C11" s="149">
        <v>1</v>
      </c>
      <c r="D11" s="149"/>
      <c r="E11" s="149">
        <v>5</v>
      </c>
      <c r="F11" s="149"/>
      <c r="G11" s="61">
        <v>6</v>
      </c>
      <c r="H11" s="61">
        <v>50</v>
      </c>
      <c r="I11" s="147"/>
      <c r="J11" s="149">
        <v>5</v>
      </c>
      <c r="K11" s="149"/>
      <c r="L11" s="149">
        <v>1</v>
      </c>
      <c r="M11" s="149"/>
      <c r="N11" s="61">
        <v>6</v>
      </c>
      <c r="O11" s="61">
        <v>50</v>
      </c>
      <c r="P11" s="147"/>
      <c r="Q11" s="61">
        <v>12</v>
      </c>
    </row>
    <row r="12" spans="1:17" ht="15.75">
      <c r="A12" s="102" t="s">
        <v>58</v>
      </c>
      <c r="B12" s="147"/>
      <c r="C12" s="149">
        <v>2</v>
      </c>
      <c r="D12" s="149"/>
      <c r="E12" s="149">
        <v>7</v>
      </c>
      <c r="F12" s="149"/>
      <c r="G12" s="61">
        <v>9</v>
      </c>
      <c r="H12" s="61">
        <v>82</v>
      </c>
      <c r="I12" s="147"/>
      <c r="J12" s="149">
        <v>1</v>
      </c>
      <c r="K12" s="149"/>
      <c r="L12" s="149">
        <v>1</v>
      </c>
      <c r="M12" s="149"/>
      <c r="N12" s="61">
        <v>2</v>
      </c>
      <c r="O12" s="61">
        <v>18</v>
      </c>
      <c r="P12" s="147"/>
      <c r="Q12" s="61">
        <v>11</v>
      </c>
    </row>
    <row r="13" spans="1:17" ht="15.75">
      <c r="A13" s="102" t="s">
        <v>61</v>
      </c>
      <c r="B13" s="147"/>
      <c r="C13" s="149">
        <v>165</v>
      </c>
      <c r="D13" s="149">
        <v>23</v>
      </c>
      <c r="E13" s="149">
        <v>192</v>
      </c>
      <c r="F13" s="149">
        <v>6</v>
      </c>
      <c r="G13" s="61">
        <v>386</v>
      </c>
      <c r="H13" s="61">
        <v>90</v>
      </c>
      <c r="I13" s="147"/>
      <c r="J13" s="149">
        <v>15</v>
      </c>
      <c r="K13" s="149">
        <v>2</v>
      </c>
      <c r="L13" s="149">
        <v>27</v>
      </c>
      <c r="M13" s="149">
        <v>1</v>
      </c>
      <c r="N13" s="61">
        <v>45</v>
      </c>
      <c r="O13" s="61">
        <v>10</v>
      </c>
      <c r="P13" s="147"/>
      <c r="Q13" s="61">
        <v>431</v>
      </c>
    </row>
    <row r="14" spans="1:17" ht="15.75">
      <c r="A14" s="102" t="s">
        <v>62</v>
      </c>
      <c r="B14" s="147"/>
      <c r="C14" s="149">
        <v>92</v>
      </c>
      <c r="D14" s="149">
        <v>12</v>
      </c>
      <c r="E14" s="149">
        <v>52</v>
      </c>
      <c r="F14" s="149">
        <v>7</v>
      </c>
      <c r="G14" s="61">
        <v>163</v>
      </c>
      <c r="H14" s="61">
        <v>96</v>
      </c>
      <c r="I14" s="147"/>
      <c r="J14" s="149">
        <v>3</v>
      </c>
      <c r="K14" s="149"/>
      <c r="L14" s="149">
        <v>2</v>
      </c>
      <c r="M14" s="149">
        <v>1</v>
      </c>
      <c r="N14" s="61">
        <v>6</v>
      </c>
      <c r="O14" s="61">
        <v>4</v>
      </c>
      <c r="P14" s="147"/>
      <c r="Q14" s="61">
        <v>169</v>
      </c>
    </row>
    <row r="15" spans="1:17" ht="15.75">
      <c r="A15" s="102" t="s">
        <v>63</v>
      </c>
      <c r="B15" s="147"/>
      <c r="C15" s="149">
        <v>95</v>
      </c>
      <c r="D15" s="149">
        <v>16</v>
      </c>
      <c r="E15" s="149">
        <v>87</v>
      </c>
      <c r="F15" s="149">
        <v>11</v>
      </c>
      <c r="G15" s="61">
        <v>209</v>
      </c>
      <c r="H15" s="61">
        <v>74</v>
      </c>
      <c r="I15" s="147"/>
      <c r="J15" s="149">
        <v>17</v>
      </c>
      <c r="K15" s="149">
        <v>8</v>
      </c>
      <c r="L15" s="149">
        <v>37</v>
      </c>
      <c r="M15" s="149">
        <v>13</v>
      </c>
      <c r="N15" s="61">
        <v>75</v>
      </c>
      <c r="O15" s="61">
        <v>26</v>
      </c>
      <c r="P15" s="147"/>
      <c r="Q15" s="61">
        <v>284</v>
      </c>
    </row>
    <row r="16" spans="1:17" ht="15.75">
      <c r="A16" s="102" t="s">
        <v>59</v>
      </c>
      <c r="B16" s="147"/>
      <c r="C16" s="149">
        <v>44</v>
      </c>
      <c r="D16" s="149">
        <v>2</v>
      </c>
      <c r="E16" s="149">
        <v>38</v>
      </c>
      <c r="F16" s="149">
        <v>1</v>
      </c>
      <c r="G16" s="61">
        <v>85</v>
      </c>
      <c r="H16" s="61">
        <v>100</v>
      </c>
      <c r="I16" s="147"/>
      <c r="J16" s="149"/>
      <c r="K16" s="149"/>
      <c r="L16" s="149"/>
      <c r="M16" s="149"/>
      <c r="N16" s="61">
        <v>0</v>
      </c>
      <c r="O16" s="61">
        <v>0</v>
      </c>
      <c r="P16" s="147"/>
      <c r="Q16" s="61">
        <v>85</v>
      </c>
    </row>
    <row r="17" spans="1:17" ht="15.75">
      <c r="A17" s="102" t="s">
        <v>60</v>
      </c>
      <c r="B17" s="147"/>
      <c r="C17" s="149">
        <v>3</v>
      </c>
      <c r="D17" s="149">
        <v>1</v>
      </c>
      <c r="E17" s="149">
        <v>6</v>
      </c>
      <c r="F17" s="149"/>
      <c r="G17" s="61">
        <v>10</v>
      </c>
      <c r="H17" s="61">
        <v>59</v>
      </c>
      <c r="I17" s="147"/>
      <c r="J17" s="149">
        <v>4</v>
      </c>
      <c r="K17" s="149"/>
      <c r="L17" s="149">
        <v>3</v>
      </c>
      <c r="M17" s="149"/>
      <c r="N17" s="61">
        <v>7</v>
      </c>
      <c r="O17" s="61">
        <v>41</v>
      </c>
      <c r="P17" s="147"/>
      <c r="Q17" s="61">
        <v>17</v>
      </c>
    </row>
    <row r="18" spans="1:17" ht="15.75">
      <c r="A18" s="102" t="s">
        <v>64</v>
      </c>
      <c r="B18" s="147"/>
      <c r="C18" s="149">
        <v>7</v>
      </c>
      <c r="D18" s="149">
        <v>1</v>
      </c>
      <c r="E18" s="149">
        <v>12</v>
      </c>
      <c r="F18" s="149">
        <v>2</v>
      </c>
      <c r="G18" s="61">
        <v>22</v>
      </c>
      <c r="H18" s="61">
        <v>100</v>
      </c>
      <c r="I18" s="147"/>
      <c r="J18" s="149"/>
      <c r="K18" s="149"/>
      <c r="L18" s="149"/>
      <c r="M18" s="149"/>
      <c r="N18" s="61">
        <v>0</v>
      </c>
      <c r="O18" s="61">
        <v>0</v>
      </c>
      <c r="P18" s="147"/>
      <c r="Q18" s="61">
        <v>22</v>
      </c>
    </row>
    <row r="19" spans="1:17" ht="15.75">
      <c r="A19" s="102" t="s">
        <v>69</v>
      </c>
      <c r="B19" s="147"/>
      <c r="C19" s="149">
        <v>57</v>
      </c>
      <c r="D19" s="149">
        <v>7</v>
      </c>
      <c r="E19" s="149">
        <v>114</v>
      </c>
      <c r="F19" s="149">
        <v>5</v>
      </c>
      <c r="G19" s="61">
        <v>183</v>
      </c>
      <c r="H19" s="61">
        <v>92</v>
      </c>
      <c r="I19" s="147"/>
      <c r="J19" s="149">
        <v>4</v>
      </c>
      <c r="K19" s="149">
        <v>2</v>
      </c>
      <c r="L19" s="149">
        <v>8</v>
      </c>
      <c r="M19" s="149">
        <v>1</v>
      </c>
      <c r="N19" s="61">
        <v>15</v>
      </c>
      <c r="O19" s="61">
        <v>8</v>
      </c>
      <c r="P19" s="147"/>
      <c r="Q19" s="61">
        <v>198</v>
      </c>
    </row>
    <row r="20" spans="1:17" ht="15.75">
      <c r="A20" s="102" t="s">
        <v>65</v>
      </c>
      <c r="B20" s="147"/>
      <c r="C20" s="149">
        <v>16</v>
      </c>
      <c r="D20" s="149">
        <v>1</v>
      </c>
      <c r="E20" s="149">
        <v>17</v>
      </c>
      <c r="F20" s="149">
        <v>1</v>
      </c>
      <c r="G20" s="61">
        <v>35</v>
      </c>
      <c r="H20" s="61">
        <v>92</v>
      </c>
      <c r="I20" s="147"/>
      <c r="J20" s="149">
        <v>1</v>
      </c>
      <c r="K20" s="149"/>
      <c r="L20" s="149">
        <v>2</v>
      </c>
      <c r="M20" s="149"/>
      <c r="N20" s="61">
        <v>3</v>
      </c>
      <c r="O20" s="61">
        <v>8</v>
      </c>
      <c r="P20" s="147"/>
      <c r="Q20" s="61">
        <v>38</v>
      </c>
    </row>
    <row r="21" spans="1:17" ht="15.75">
      <c r="A21" s="102" t="s">
        <v>66</v>
      </c>
      <c r="B21" s="147"/>
      <c r="C21" s="149">
        <v>5</v>
      </c>
      <c r="D21" s="149">
        <v>3</v>
      </c>
      <c r="E21" s="149">
        <v>1</v>
      </c>
      <c r="F21" s="149"/>
      <c r="G21" s="61">
        <v>9</v>
      </c>
      <c r="H21" s="61">
        <v>26</v>
      </c>
      <c r="I21" s="147"/>
      <c r="J21" s="149">
        <v>14</v>
      </c>
      <c r="K21" s="149"/>
      <c r="L21" s="149">
        <v>12</v>
      </c>
      <c r="M21" s="149"/>
      <c r="N21" s="61">
        <v>26</v>
      </c>
      <c r="O21" s="61">
        <v>74</v>
      </c>
      <c r="P21" s="147"/>
      <c r="Q21" s="61">
        <v>35</v>
      </c>
    </row>
    <row r="22" spans="1:17" ht="15.75">
      <c r="A22" s="102" t="s">
        <v>67</v>
      </c>
      <c r="B22" s="147"/>
      <c r="C22" s="149">
        <v>9</v>
      </c>
      <c r="D22" s="149"/>
      <c r="E22" s="149">
        <v>17</v>
      </c>
      <c r="F22" s="149">
        <v>1</v>
      </c>
      <c r="G22" s="61">
        <v>27</v>
      </c>
      <c r="H22" s="61">
        <v>93</v>
      </c>
      <c r="I22" s="147"/>
      <c r="J22" s="149">
        <v>1</v>
      </c>
      <c r="K22" s="149"/>
      <c r="L22" s="149">
        <v>1</v>
      </c>
      <c r="M22" s="149"/>
      <c r="N22" s="61">
        <v>2</v>
      </c>
      <c r="O22" s="61">
        <v>7</v>
      </c>
      <c r="P22" s="147"/>
      <c r="Q22" s="61">
        <v>29</v>
      </c>
    </row>
    <row r="23" spans="1:17" ht="15.75">
      <c r="A23" s="102" t="s">
        <v>68</v>
      </c>
      <c r="B23" s="147"/>
      <c r="C23" s="149">
        <v>39</v>
      </c>
      <c r="D23" s="149">
        <v>4</v>
      </c>
      <c r="E23" s="149">
        <v>37</v>
      </c>
      <c r="F23" s="149">
        <v>2</v>
      </c>
      <c r="G23" s="61">
        <v>82</v>
      </c>
      <c r="H23" s="61">
        <v>69</v>
      </c>
      <c r="I23" s="147"/>
      <c r="J23" s="149">
        <v>21</v>
      </c>
      <c r="K23" s="149">
        <v>1</v>
      </c>
      <c r="L23" s="149">
        <v>15</v>
      </c>
      <c r="M23" s="149"/>
      <c r="N23" s="61">
        <v>37</v>
      </c>
      <c r="O23" s="61">
        <v>31</v>
      </c>
      <c r="P23" s="147"/>
      <c r="Q23" s="61">
        <v>119</v>
      </c>
    </row>
    <row r="24" spans="1:17" ht="15.75">
      <c r="A24" s="102" t="s">
        <v>70</v>
      </c>
      <c r="B24" s="147"/>
      <c r="C24" s="149">
        <v>18</v>
      </c>
      <c r="D24" s="149">
        <v>1</v>
      </c>
      <c r="E24" s="149">
        <v>14</v>
      </c>
      <c r="F24" s="149"/>
      <c r="G24" s="61">
        <v>33</v>
      </c>
      <c r="H24" s="61">
        <v>52</v>
      </c>
      <c r="I24" s="147"/>
      <c r="J24" s="149">
        <v>20</v>
      </c>
      <c r="K24" s="149">
        <v>1</v>
      </c>
      <c r="L24" s="149">
        <v>9</v>
      </c>
      <c r="M24" s="149">
        <v>1</v>
      </c>
      <c r="N24" s="61">
        <v>31</v>
      </c>
      <c r="O24" s="61">
        <v>48</v>
      </c>
      <c r="P24" s="147"/>
      <c r="Q24" s="61">
        <v>64</v>
      </c>
    </row>
    <row r="25" spans="1:17" ht="15.75">
      <c r="A25" s="102" t="s">
        <v>71</v>
      </c>
      <c r="B25" s="147"/>
      <c r="C25" s="149">
        <v>3</v>
      </c>
      <c r="D25" s="149"/>
      <c r="E25" s="149">
        <v>10</v>
      </c>
      <c r="F25" s="149"/>
      <c r="G25" s="61">
        <v>13</v>
      </c>
      <c r="H25" s="61">
        <v>93</v>
      </c>
      <c r="I25" s="147"/>
      <c r="J25" s="149"/>
      <c r="K25" s="149"/>
      <c r="L25" s="149">
        <v>1</v>
      </c>
      <c r="M25" s="149"/>
      <c r="N25" s="61">
        <v>1</v>
      </c>
      <c r="O25" s="61">
        <v>7</v>
      </c>
      <c r="P25" s="147"/>
      <c r="Q25" s="61">
        <v>14</v>
      </c>
    </row>
    <row r="26" spans="1:17" ht="15.75">
      <c r="A26" s="102" t="s">
        <v>72</v>
      </c>
      <c r="B26" s="147"/>
      <c r="C26" s="149">
        <v>5</v>
      </c>
      <c r="D26" s="149"/>
      <c r="E26" s="149">
        <v>5</v>
      </c>
      <c r="F26" s="149"/>
      <c r="G26" s="61">
        <v>10</v>
      </c>
      <c r="H26" s="61">
        <v>91</v>
      </c>
      <c r="I26" s="147"/>
      <c r="J26" s="149"/>
      <c r="K26" s="149"/>
      <c r="L26" s="149">
        <v>1</v>
      </c>
      <c r="M26" s="149"/>
      <c r="N26" s="61">
        <v>1</v>
      </c>
      <c r="O26" s="61">
        <v>9</v>
      </c>
      <c r="P26" s="147"/>
      <c r="Q26" s="61">
        <v>11</v>
      </c>
    </row>
    <row r="27" spans="1:17" ht="15.75">
      <c r="A27" s="102" t="s">
        <v>73</v>
      </c>
      <c r="B27" s="147"/>
      <c r="C27" s="149">
        <v>104</v>
      </c>
      <c r="D27" s="149">
        <v>2</v>
      </c>
      <c r="E27" s="149">
        <v>90</v>
      </c>
      <c r="F27" s="149">
        <v>4</v>
      </c>
      <c r="G27" s="61">
        <v>200</v>
      </c>
      <c r="H27" s="61">
        <v>92</v>
      </c>
      <c r="I27" s="147"/>
      <c r="J27" s="149">
        <v>8</v>
      </c>
      <c r="K27" s="149">
        <v>1</v>
      </c>
      <c r="L27" s="149">
        <v>8</v>
      </c>
      <c r="M27" s="149">
        <v>1</v>
      </c>
      <c r="N27" s="61">
        <v>18</v>
      </c>
      <c r="O27" s="61">
        <v>8</v>
      </c>
      <c r="P27" s="147"/>
      <c r="Q27" s="61">
        <v>218</v>
      </c>
    </row>
    <row r="28" spans="1:17" ht="15.75">
      <c r="A28" s="102" t="s">
        <v>74</v>
      </c>
      <c r="B28" s="147"/>
      <c r="C28" s="149">
        <v>9</v>
      </c>
      <c r="D28" s="149">
        <v>1</v>
      </c>
      <c r="E28" s="149">
        <v>9</v>
      </c>
      <c r="F28" s="149"/>
      <c r="G28" s="61">
        <v>19</v>
      </c>
      <c r="H28" s="61">
        <v>100</v>
      </c>
      <c r="I28" s="147"/>
      <c r="J28" s="149"/>
      <c r="K28" s="149"/>
      <c r="L28" s="149"/>
      <c r="M28" s="149"/>
      <c r="N28" s="61">
        <v>0</v>
      </c>
      <c r="O28" s="61">
        <v>0</v>
      </c>
      <c r="P28" s="147"/>
      <c r="Q28" s="61">
        <v>19</v>
      </c>
    </row>
    <row r="29" spans="1:17" ht="15.75">
      <c r="A29" s="102" t="s">
        <v>75</v>
      </c>
      <c r="B29" s="147"/>
      <c r="C29" s="149">
        <v>21</v>
      </c>
      <c r="D29" s="149">
        <v>2</v>
      </c>
      <c r="E29" s="149">
        <v>7</v>
      </c>
      <c r="F29" s="149">
        <v>1</v>
      </c>
      <c r="G29" s="61">
        <v>31</v>
      </c>
      <c r="H29" s="61">
        <v>89</v>
      </c>
      <c r="I29" s="147"/>
      <c r="J29" s="149"/>
      <c r="K29" s="149">
        <v>1</v>
      </c>
      <c r="L29" s="149">
        <v>2</v>
      </c>
      <c r="M29" s="149">
        <v>1</v>
      </c>
      <c r="N29" s="61">
        <v>4</v>
      </c>
      <c r="O29" s="61">
        <v>11</v>
      </c>
      <c r="P29" s="147"/>
      <c r="Q29" s="61">
        <v>35</v>
      </c>
    </row>
    <row r="30" spans="1:17" ht="15.75">
      <c r="A30" s="102" t="s">
        <v>76</v>
      </c>
      <c r="B30" s="147"/>
      <c r="C30" s="149">
        <v>12</v>
      </c>
      <c r="D30" s="149">
        <v>1</v>
      </c>
      <c r="E30" s="149">
        <v>24</v>
      </c>
      <c r="F30" s="149"/>
      <c r="G30" s="61">
        <v>37</v>
      </c>
      <c r="H30" s="61">
        <v>93</v>
      </c>
      <c r="I30" s="147"/>
      <c r="J30" s="149"/>
      <c r="K30" s="149"/>
      <c r="L30" s="149">
        <v>3</v>
      </c>
      <c r="M30" s="149"/>
      <c r="N30" s="61">
        <v>3</v>
      </c>
      <c r="O30" s="61">
        <v>8</v>
      </c>
      <c r="P30" s="147"/>
      <c r="Q30" s="61">
        <v>40</v>
      </c>
    </row>
    <row r="31" spans="1:17" ht="15.75">
      <c r="A31" s="102" t="s">
        <v>77</v>
      </c>
      <c r="B31" s="147"/>
      <c r="C31" s="149">
        <v>60</v>
      </c>
      <c r="D31" s="149">
        <v>5</v>
      </c>
      <c r="E31" s="149">
        <v>18</v>
      </c>
      <c r="F31" s="149">
        <v>1</v>
      </c>
      <c r="G31" s="61">
        <v>84</v>
      </c>
      <c r="H31" s="61">
        <v>77</v>
      </c>
      <c r="I31" s="147"/>
      <c r="J31" s="149">
        <v>8</v>
      </c>
      <c r="K31" s="149"/>
      <c r="L31" s="149">
        <v>15</v>
      </c>
      <c r="M31" s="149">
        <v>2</v>
      </c>
      <c r="N31" s="61">
        <v>25</v>
      </c>
      <c r="O31" s="61">
        <v>23</v>
      </c>
      <c r="P31" s="147"/>
      <c r="Q31" s="61">
        <v>109</v>
      </c>
    </row>
    <row r="32" spans="1:17" ht="15.75">
      <c r="A32" s="102" t="s">
        <v>78</v>
      </c>
      <c r="B32" s="147"/>
      <c r="C32" s="149">
        <v>9</v>
      </c>
      <c r="D32" s="149">
        <v>1</v>
      </c>
      <c r="E32" s="149">
        <v>8</v>
      </c>
      <c r="F32" s="149">
        <v>2</v>
      </c>
      <c r="G32" s="61">
        <v>20</v>
      </c>
      <c r="H32" s="61">
        <v>91</v>
      </c>
      <c r="I32" s="147"/>
      <c r="J32" s="149">
        <v>1</v>
      </c>
      <c r="K32" s="149"/>
      <c r="L32" s="149">
        <v>1</v>
      </c>
      <c r="M32" s="149"/>
      <c r="N32" s="61">
        <v>2</v>
      </c>
      <c r="O32" s="61">
        <v>9</v>
      </c>
      <c r="P32" s="147"/>
      <c r="Q32" s="61">
        <v>22</v>
      </c>
    </row>
    <row r="33" spans="1:17" ht="15.75">
      <c r="A33" s="102" t="s">
        <v>79</v>
      </c>
      <c r="B33" s="147"/>
      <c r="C33" s="149">
        <v>3</v>
      </c>
      <c r="D33" s="149"/>
      <c r="E33" s="149">
        <v>5</v>
      </c>
      <c r="F33" s="149">
        <v>1</v>
      </c>
      <c r="G33" s="61">
        <v>9</v>
      </c>
      <c r="H33" s="61">
        <v>47</v>
      </c>
      <c r="I33" s="147"/>
      <c r="J33" s="149">
        <v>5</v>
      </c>
      <c r="K33" s="149"/>
      <c r="L33" s="149">
        <v>3</v>
      </c>
      <c r="M33" s="149">
        <v>2</v>
      </c>
      <c r="N33" s="61">
        <v>10</v>
      </c>
      <c r="O33" s="61">
        <v>53</v>
      </c>
      <c r="P33" s="147"/>
      <c r="Q33" s="61">
        <v>19</v>
      </c>
    </row>
    <row r="34" spans="1:17" ht="15.75">
      <c r="A34" s="102" t="s">
        <v>80</v>
      </c>
      <c r="B34" s="147"/>
      <c r="C34" s="149">
        <v>39</v>
      </c>
      <c r="D34" s="149">
        <v>7</v>
      </c>
      <c r="E34" s="149">
        <v>63</v>
      </c>
      <c r="F34" s="149">
        <v>4</v>
      </c>
      <c r="G34" s="61">
        <v>113</v>
      </c>
      <c r="H34" s="61">
        <v>93</v>
      </c>
      <c r="I34" s="147"/>
      <c r="J34" s="149"/>
      <c r="K34" s="149">
        <v>6</v>
      </c>
      <c r="L34" s="149">
        <v>2</v>
      </c>
      <c r="M34" s="149"/>
      <c r="N34" s="61">
        <v>8</v>
      </c>
      <c r="O34" s="61">
        <v>7</v>
      </c>
      <c r="P34" s="147"/>
      <c r="Q34" s="61">
        <v>121</v>
      </c>
    </row>
    <row r="35" spans="1:17" ht="15.75">
      <c r="A35" s="102" t="s">
        <v>81</v>
      </c>
      <c r="B35" s="147"/>
      <c r="C35" s="149">
        <v>9</v>
      </c>
      <c r="D35" s="149">
        <v>3</v>
      </c>
      <c r="E35" s="149">
        <v>30</v>
      </c>
      <c r="F35" s="149"/>
      <c r="G35" s="61">
        <v>42</v>
      </c>
      <c r="H35" s="61">
        <v>98</v>
      </c>
      <c r="I35" s="147"/>
      <c r="J35" s="149"/>
      <c r="K35" s="149"/>
      <c r="L35" s="149">
        <v>1</v>
      </c>
      <c r="M35" s="149"/>
      <c r="N35" s="61">
        <v>1</v>
      </c>
      <c r="O35" s="61">
        <v>2</v>
      </c>
      <c r="P35" s="147"/>
      <c r="Q35" s="61">
        <v>43</v>
      </c>
    </row>
    <row r="36" spans="1:17" ht="15.75">
      <c r="A36" s="102" t="s">
        <v>82</v>
      </c>
      <c r="B36" s="147"/>
      <c r="C36" s="149">
        <v>18</v>
      </c>
      <c r="D36" s="149">
        <v>2</v>
      </c>
      <c r="E36" s="149">
        <v>55</v>
      </c>
      <c r="F36" s="149">
        <v>2</v>
      </c>
      <c r="G36" s="61">
        <v>77</v>
      </c>
      <c r="H36" s="61">
        <v>75</v>
      </c>
      <c r="I36" s="147"/>
      <c r="J36" s="149">
        <v>7</v>
      </c>
      <c r="K36" s="149"/>
      <c r="L36" s="149">
        <v>18</v>
      </c>
      <c r="M36" s="149">
        <v>1</v>
      </c>
      <c r="N36" s="61">
        <v>26</v>
      </c>
      <c r="O36" s="61">
        <v>25</v>
      </c>
      <c r="P36" s="147"/>
      <c r="Q36" s="61">
        <v>103</v>
      </c>
    </row>
    <row r="37" spans="1:17" ht="15.75">
      <c r="A37" s="102" t="s">
        <v>83</v>
      </c>
      <c r="B37" s="147"/>
      <c r="C37" s="149">
        <v>4</v>
      </c>
      <c r="D37" s="149"/>
      <c r="E37" s="149"/>
      <c r="F37" s="149"/>
      <c r="G37" s="61">
        <v>4</v>
      </c>
      <c r="H37" s="61">
        <v>67</v>
      </c>
      <c r="I37" s="147"/>
      <c r="J37" s="149">
        <v>1</v>
      </c>
      <c r="K37" s="149"/>
      <c r="L37" s="149">
        <v>1</v>
      </c>
      <c r="M37" s="149"/>
      <c r="N37" s="61">
        <v>2</v>
      </c>
      <c r="O37" s="61">
        <v>33</v>
      </c>
      <c r="P37" s="147"/>
      <c r="Q37" s="61">
        <v>6</v>
      </c>
    </row>
    <row r="38" spans="1:17" ht="15.75">
      <c r="A38" s="102" t="s">
        <v>84</v>
      </c>
      <c r="B38" s="147"/>
      <c r="C38" s="149">
        <v>54</v>
      </c>
      <c r="D38" s="149">
        <v>1</v>
      </c>
      <c r="E38" s="149">
        <v>4</v>
      </c>
      <c r="F38" s="149"/>
      <c r="G38" s="61">
        <v>59</v>
      </c>
      <c r="H38" s="61">
        <v>98</v>
      </c>
      <c r="I38" s="147"/>
      <c r="J38" s="149">
        <v>1</v>
      </c>
      <c r="K38" s="149"/>
      <c r="L38" s="149"/>
      <c r="M38" s="149"/>
      <c r="N38" s="61">
        <v>1</v>
      </c>
      <c r="O38" s="61">
        <v>2</v>
      </c>
      <c r="P38" s="147"/>
      <c r="Q38" s="61">
        <v>60</v>
      </c>
    </row>
    <row r="39" spans="1:17" ht="15.75">
      <c r="A39" s="102" t="s">
        <v>85</v>
      </c>
      <c r="B39" s="147"/>
      <c r="C39" s="149">
        <v>5</v>
      </c>
      <c r="D39" s="149"/>
      <c r="E39" s="149">
        <v>8</v>
      </c>
      <c r="F39" s="149">
        <v>1</v>
      </c>
      <c r="G39" s="61">
        <v>14</v>
      </c>
      <c r="H39" s="61">
        <v>82</v>
      </c>
      <c r="I39" s="147"/>
      <c r="J39" s="149"/>
      <c r="K39" s="149"/>
      <c r="L39" s="149">
        <v>3</v>
      </c>
      <c r="M39" s="149"/>
      <c r="N39" s="61">
        <v>3</v>
      </c>
      <c r="O39" s="61">
        <v>18</v>
      </c>
      <c r="P39" s="147"/>
      <c r="Q39" s="61">
        <v>17</v>
      </c>
    </row>
    <row r="40" spans="1:17" ht="15.75">
      <c r="A40" s="102" t="s">
        <v>86</v>
      </c>
      <c r="B40" s="147"/>
      <c r="C40" s="149">
        <v>5</v>
      </c>
      <c r="D40" s="149">
        <v>1</v>
      </c>
      <c r="E40" s="149">
        <v>6</v>
      </c>
      <c r="F40" s="149"/>
      <c r="G40" s="61">
        <v>12</v>
      </c>
      <c r="H40" s="61">
        <v>28</v>
      </c>
      <c r="I40" s="147"/>
      <c r="J40" s="149">
        <v>11</v>
      </c>
      <c r="K40" s="149"/>
      <c r="L40" s="149">
        <v>20</v>
      </c>
      <c r="M40" s="149"/>
      <c r="N40" s="61">
        <v>31</v>
      </c>
      <c r="O40" s="61">
        <v>72</v>
      </c>
      <c r="P40" s="147"/>
      <c r="Q40" s="61">
        <v>43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8.75" customHeight="1">
      <c r="A42" s="71" t="s">
        <v>193</v>
      </c>
      <c r="B42" s="55"/>
      <c r="C42" s="73">
        <v>1054</v>
      </c>
      <c r="D42" s="72">
        <v>118</v>
      </c>
      <c r="E42" s="73">
        <v>1106</v>
      </c>
      <c r="F42" s="72">
        <v>57</v>
      </c>
      <c r="G42" s="73">
        <v>2335</v>
      </c>
      <c r="H42" s="72">
        <v>80</v>
      </c>
      <c r="I42" s="146"/>
      <c r="J42" s="72">
        <v>266</v>
      </c>
      <c r="K42" s="72">
        <v>43</v>
      </c>
      <c r="L42" s="72">
        <v>228</v>
      </c>
      <c r="M42" s="72">
        <v>33</v>
      </c>
      <c r="N42" s="72">
        <v>570</v>
      </c>
      <c r="O42" s="72">
        <v>20</v>
      </c>
      <c r="P42" s="146"/>
      <c r="Q42" s="73">
        <v>2905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2" t="s">
        <v>366</v>
      </c>
      <c r="B44" s="55"/>
      <c r="C44" s="149"/>
      <c r="D44" s="149"/>
      <c r="E44" s="149">
        <v>2</v>
      </c>
      <c r="F44" s="149"/>
      <c r="G44" s="61">
        <v>2</v>
      </c>
      <c r="H44" s="61">
        <v>15</v>
      </c>
      <c r="I44" s="55"/>
      <c r="J44" s="149">
        <v>7</v>
      </c>
      <c r="K44" s="149"/>
      <c r="L44" s="149">
        <v>4</v>
      </c>
      <c r="M44" s="149"/>
      <c r="N44" s="61">
        <v>11</v>
      </c>
      <c r="O44" s="61">
        <v>85</v>
      </c>
      <c r="P44" s="55"/>
      <c r="Q44" s="61">
        <v>13</v>
      </c>
    </row>
    <row r="45" spans="1:17" ht="15.75">
      <c r="A45" s="102" t="s">
        <v>183</v>
      </c>
      <c r="B45" s="55"/>
      <c r="C45" s="149">
        <v>4</v>
      </c>
      <c r="D45" s="149"/>
      <c r="E45" s="149">
        <v>15</v>
      </c>
      <c r="F45" s="149"/>
      <c r="G45" s="61">
        <v>19</v>
      </c>
      <c r="H45" s="61">
        <v>59</v>
      </c>
      <c r="I45" s="55"/>
      <c r="J45" s="149">
        <v>4</v>
      </c>
      <c r="K45" s="149"/>
      <c r="L45" s="149">
        <v>9</v>
      </c>
      <c r="M45" s="149"/>
      <c r="N45" s="61">
        <v>13</v>
      </c>
      <c r="O45" s="61">
        <v>41</v>
      </c>
      <c r="P45" s="55"/>
      <c r="Q45" s="61">
        <v>32</v>
      </c>
    </row>
    <row r="46" spans="1:17" ht="15.75">
      <c r="A46" s="102" t="s">
        <v>184</v>
      </c>
      <c r="B46" s="55"/>
      <c r="C46" s="149">
        <v>1</v>
      </c>
      <c r="D46" s="149"/>
      <c r="E46" s="149">
        <v>9</v>
      </c>
      <c r="F46" s="149"/>
      <c r="G46" s="61">
        <v>10</v>
      </c>
      <c r="H46" s="61">
        <v>45</v>
      </c>
      <c r="I46" s="55"/>
      <c r="J46" s="149">
        <v>2</v>
      </c>
      <c r="K46" s="149"/>
      <c r="L46" s="149">
        <v>10</v>
      </c>
      <c r="M46" s="149"/>
      <c r="N46" s="61">
        <v>12</v>
      </c>
      <c r="O46" s="61">
        <v>55</v>
      </c>
      <c r="P46" s="55"/>
      <c r="Q46" s="61">
        <v>22</v>
      </c>
    </row>
    <row r="47" spans="1:17" ht="15.75">
      <c r="A47" s="102" t="s">
        <v>185</v>
      </c>
      <c r="B47" s="55"/>
      <c r="C47" s="149"/>
      <c r="D47" s="149"/>
      <c r="E47" s="149">
        <v>2</v>
      </c>
      <c r="F47" s="149"/>
      <c r="G47" s="61">
        <v>2</v>
      </c>
      <c r="H47" s="61">
        <v>67</v>
      </c>
      <c r="I47" s="55"/>
      <c r="J47" s="149"/>
      <c r="K47" s="149"/>
      <c r="L47" s="149">
        <v>1</v>
      </c>
      <c r="M47" s="149"/>
      <c r="N47" s="61">
        <v>1</v>
      </c>
      <c r="O47" s="61">
        <v>33</v>
      </c>
      <c r="P47" s="55"/>
      <c r="Q47" s="61">
        <v>3</v>
      </c>
    </row>
    <row r="48" spans="1:17" ht="15.75">
      <c r="A48" s="102" t="s">
        <v>186</v>
      </c>
      <c r="B48" s="55"/>
      <c r="C48" s="149">
        <v>2</v>
      </c>
      <c r="D48" s="149"/>
      <c r="E48" s="149"/>
      <c r="F48" s="149"/>
      <c r="G48" s="61">
        <v>2</v>
      </c>
      <c r="H48" s="61">
        <v>40</v>
      </c>
      <c r="I48" s="55"/>
      <c r="J48" s="149"/>
      <c r="K48" s="149"/>
      <c r="L48" s="149">
        <v>3</v>
      </c>
      <c r="M48" s="149"/>
      <c r="N48" s="61">
        <v>3</v>
      </c>
      <c r="O48" s="61">
        <v>60</v>
      </c>
      <c r="P48" s="55"/>
      <c r="Q48" s="61">
        <v>5</v>
      </c>
    </row>
    <row r="49" spans="1:17" ht="15.75">
      <c r="A49" s="102" t="s">
        <v>187</v>
      </c>
      <c r="B49" s="55"/>
      <c r="C49" s="149">
        <v>2</v>
      </c>
      <c r="D49" s="149"/>
      <c r="E49" s="149">
        <v>2</v>
      </c>
      <c r="F49" s="149"/>
      <c r="G49" s="61">
        <v>4</v>
      </c>
      <c r="H49" s="61">
        <v>6</v>
      </c>
      <c r="I49" s="55"/>
      <c r="J49" s="149">
        <v>14</v>
      </c>
      <c r="K49" s="149"/>
      <c r="L49" s="149">
        <v>46</v>
      </c>
      <c r="M49" s="149"/>
      <c r="N49" s="61">
        <v>60</v>
      </c>
      <c r="O49" s="61">
        <v>94</v>
      </c>
      <c r="P49" s="55"/>
      <c r="Q49" s="61">
        <v>64</v>
      </c>
    </row>
    <row r="50" spans="1:17" ht="15.75">
      <c r="A50" s="102" t="s">
        <v>188</v>
      </c>
      <c r="B50" s="55"/>
      <c r="C50" s="149">
        <v>4</v>
      </c>
      <c r="D50" s="149"/>
      <c r="E50" s="149">
        <v>5</v>
      </c>
      <c r="F50" s="149"/>
      <c r="G50" s="61">
        <v>9</v>
      </c>
      <c r="H50" s="61">
        <v>33</v>
      </c>
      <c r="I50" s="55"/>
      <c r="J50" s="149">
        <v>9</v>
      </c>
      <c r="K50" s="149"/>
      <c r="L50" s="149">
        <v>9</v>
      </c>
      <c r="M50" s="149"/>
      <c r="N50" s="61">
        <v>18</v>
      </c>
      <c r="O50" s="61">
        <v>67</v>
      </c>
      <c r="P50" s="55"/>
      <c r="Q50" s="61">
        <v>27</v>
      </c>
    </row>
    <row r="51" spans="1:17" ht="15.75">
      <c r="A51" s="102" t="s">
        <v>189</v>
      </c>
      <c r="B51" s="55"/>
      <c r="C51" s="149">
        <v>6</v>
      </c>
      <c r="D51" s="149"/>
      <c r="E51" s="149">
        <v>11</v>
      </c>
      <c r="F51" s="149"/>
      <c r="G51" s="61">
        <v>17</v>
      </c>
      <c r="H51" s="61">
        <v>40</v>
      </c>
      <c r="I51" s="55"/>
      <c r="J51" s="149">
        <v>21</v>
      </c>
      <c r="K51" s="149"/>
      <c r="L51" s="149">
        <v>5</v>
      </c>
      <c r="M51" s="149"/>
      <c r="N51" s="61">
        <v>26</v>
      </c>
      <c r="O51" s="61">
        <v>60</v>
      </c>
      <c r="P51" s="55"/>
      <c r="Q51" s="61">
        <v>43</v>
      </c>
    </row>
    <row r="52" spans="1:17" ht="15.75">
      <c r="A52" s="102" t="s">
        <v>190</v>
      </c>
      <c r="B52" s="55"/>
      <c r="C52" s="149">
        <v>9</v>
      </c>
      <c r="D52" s="149"/>
      <c r="E52" s="149">
        <v>14</v>
      </c>
      <c r="F52" s="149"/>
      <c r="G52" s="61">
        <v>23</v>
      </c>
      <c r="H52" s="61">
        <v>50</v>
      </c>
      <c r="I52" s="55"/>
      <c r="J52" s="149">
        <v>15</v>
      </c>
      <c r="K52" s="149"/>
      <c r="L52" s="149">
        <v>8</v>
      </c>
      <c r="M52" s="149"/>
      <c r="N52" s="61">
        <v>23</v>
      </c>
      <c r="O52" s="61">
        <v>50</v>
      </c>
      <c r="P52" s="55"/>
      <c r="Q52" s="61">
        <v>46</v>
      </c>
    </row>
    <row r="53" spans="1:17" ht="15.75">
      <c r="A53" s="102" t="s">
        <v>182</v>
      </c>
      <c r="B53" s="55"/>
      <c r="C53" s="149">
        <v>5</v>
      </c>
      <c r="D53" s="149"/>
      <c r="E53" s="149">
        <v>19</v>
      </c>
      <c r="F53" s="149"/>
      <c r="G53" s="61">
        <v>24</v>
      </c>
      <c r="H53" s="61">
        <v>43</v>
      </c>
      <c r="I53" s="55"/>
      <c r="J53" s="149">
        <v>7</v>
      </c>
      <c r="K53" s="149"/>
      <c r="L53" s="149">
        <v>25</v>
      </c>
      <c r="M53" s="149"/>
      <c r="N53" s="61">
        <v>32</v>
      </c>
      <c r="O53" s="61">
        <v>57</v>
      </c>
      <c r="P53" s="55"/>
      <c r="Q53" s="61">
        <v>56</v>
      </c>
    </row>
    <row r="54" spans="1:17" ht="15.75">
      <c r="A54" s="102" t="s">
        <v>180</v>
      </c>
      <c r="B54" s="55"/>
      <c r="C54" s="149"/>
      <c r="D54" s="149">
        <v>1</v>
      </c>
      <c r="E54" s="149"/>
      <c r="F54" s="149">
        <v>6</v>
      </c>
      <c r="G54" s="61">
        <v>7</v>
      </c>
      <c r="H54" s="61">
        <v>24</v>
      </c>
      <c r="I54" s="55"/>
      <c r="J54" s="149"/>
      <c r="K54" s="149">
        <v>10</v>
      </c>
      <c r="L54" s="149"/>
      <c r="M54" s="149">
        <v>12</v>
      </c>
      <c r="N54" s="61">
        <v>22</v>
      </c>
      <c r="O54" s="61">
        <v>76</v>
      </c>
      <c r="P54" s="55"/>
      <c r="Q54" s="61">
        <v>29</v>
      </c>
    </row>
    <row r="55" spans="1:17" ht="15.75">
      <c r="A55" s="102" t="s">
        <v>179</v>
      </c>
      <c r="B55" s="55"/>
      <c r="C55" s="149">
        <v>1</v>
      </c>
      <c r="D55" s="149"/>
      <c r="E55" s="149">
        <v>8</v>
      </c>
      <c r="F55" s="149"/>
      <c r="G55" s="61">
        <v>9</v>
      </c>
      <c r="H55" s="61">
        <v>20</v>
      </c>
      <c r="I55" s="55"/>
      <c r="J55" s="149">
        <v>16</v>
      </c>
      <c r="K55" s="149"/>
      <c r="L55" s="149">
        <v>20</v>
      </c>
      <c r="M55" s="149"/>
      <c r="N55" s="61">
        <v>36</v>
      </c>
      <c r="O55" s="61">
        <v>80</v>
      </c>
      <c r="P55" s="55"/>
      <c r="Q55" s="61">
        <v>45</v>
      </c>
    </row>
    <row r="56" spans="1:17" ht="15.75">
      <c r="A56" s="102" t="s">
        <v>181</v>
      </c>
      <c r="B56" s="55"/>
      <c r="C56" s="149">
        <v>1</v>
      </c>
      <c r="D56" s="149"/>
      <c r="E56" s="149">
        <v>15</v>
      </c>
      <c r="F56" s="149"/>
      <c r="G56" s="61">
        <v>16</v>
      </c>
      <c r="H56" s="61">
        <v>19</v>
      </c>
      <c r="I56" s="55"/>
      <c r="J56" s="149">
        <v>23</v>
      </c>
      <c r="K56" s="149"/>
      <c r="L56" s="149">
        <v>47</v>
      </c>
      <c r="M56" s="149"/>
      <c r="N56" s="61">
        <v>70</v>
      </c>
      <c r="O56" s="61">
        <v>81</v>
      </c>
      <c r="P56" s="55"/>
      <c r="Q56" s="61">
        <v>86</v>
      </c>
    </row>
    <row r="57" spans="1:17" ht="15.75">
      <c r="A57" s="102" t="s">
        <v>191</v>
      </c>
      <c r="B57" s="55"/>
      <c r="C57" s="149"/>
      <c r="D57" s="149"/>
      <c r="E57" s="149"/>
      <c r="F57" s="149"/>
      <c r="G57" s="61">
        <v>0</v>
      </c>
      <c r="H57" s="61">
        <v>0</v>
      </c>
      <c r="I57" s="55"/>
      <c r="J57" s="149">
        <v>1</v>
      </c>
      <c r="K57" s="149"/>
      <c r="L57" s="149">
        <v>2</v>
      </c>
      <c r="M57" s="149"/>
      <c r="N57" s="61">
        <v>3</v>
      </c>
      <c r="O57" s="61">
        <v>100</v>
      </c>
      <c r="P57" s="55"/>
      <c r="Q57" s="61">
        <v>3</v>
      </c>
    </row>
    <row r="58" spans="1:17" ht="8.1" customHeight="1">
      <c r="A58" s="139"/>
      <c r="B58" s="55"/>
      <c r="C58" s="151"/>
      <c r="D58" s="151"/>
      <c r="E58" s="151"/>
      <c r="F58" s="151"/>
      <c r="G58" s="158"/>
      <c r="H58" s="158"/>
      <c r="I58" s="55"/>
      <c r="J58" s="151"/>
      <c r="K58" s="151"/>
      <c r="L58" s="151"/>
      <c r="M58" s="151"/>
      <c r="N58" s="158"/>
      <c r="O58" s="158"/>
      <c r="P58" s="55"/>
      <c r="Q58" s="158"/>
    </row>
    <row r="59" spans="1:17" ht="15.75">
      <c r="A59" s="180" t="s">
        <v>193</v>
      </c>
      <c r="B59" s="55"/>
      <c r="C59" s="168">
        <v>35</v>
      </c>
      <c r="D59" s="168">
        <v>1</v>
      </c>
      <c r="E59" s="168">
        <v>102</v>
      </c>
      <c r="F59" s="168">
        <v>6</v>
      </c>
      <c r="G59" s="168">
        <v>144</v>
      </c>
      <c r="H59" s="168">
        <f>G59*100/Q59</f>
        <v>30.379746835443036</v>
      </c>
      <c r="I59" s="55"/>
      <c r="J59" s="168">
        <v>119</v>
      </c>
      <c r="K59" s="168">
        <v>10</v>
      </c>
      <c r="L59" s="168">
        <v>189</v>
      </c>
      <c r="M59" s="168">
        <v>12</v>
      </c>
      <c r="N59" s="168">
        <v>330</v>
      </c>
      <c r="O59" s="168">
        <f>N59*100/Q59</f>
        <v>69.620253164556956</v>
      </c>
      <c r="P59" s="55"/>
      <c r="Q59" s="155">
        <v>474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1" t="s">
        <v>90</v>
      </c>
      <c r="B61" s="146"/>
      <c r="C61" s="73">
        <v>1089</v>
      </c>
      <c r="D61" s="72">
        <v>119</v>
      </c>
      <c r="E61" s="73">
        <v>1208</v>
      </c>
      <c r="F61" s="72">
        <v>63</v>
      </c>
      <c r="G61" s="73">
        <v>2479</v>
      </c>
      <c r="H61" s="72">
        <v>73</v>
      </c>
      <c r="I61" s="146"/>
      <c r="J61" s="72">
        <v>385</v>
      </c>
      <c r="K61" s="72">
        <v>53</v>
      </c>
      <c r="L61" s="72">
        <v>417</v>
      </c>
      <c r="M61" s="72">
        <v>45</v>
      </c>
      <c r="N61" s="72">
        <v>900</v>
      </c>
      <c r="O61" s="72">
        <v>27</v>
      </c>
      <c r="P61" s="146"/>
      <c r="Q61" s="73">
        <v>3379</v>
      </c>
    </row>
    <row r="63" spans="1:17" ht="24.75" customHeight="1">
      <c r="A63" s="55"/>
    </row>
    <row r="64" spans="1:17" ht="14.1" customHeight="1">
      <c r="A64" s="160" t="s">
        <v>276</v>
      </c>
    </row>
    <row r="65" spans="1:1" ht="14.1" customHeight="1">
      <c r="A65" s="160" t="s">
        <v>515</v>
      </c>
    </row>
    <row r="66" spans="1:1" ht="14.1" customHeight="1">
      <c r="A66" s="160" t="s">
        <v>265</v>
      </c>
    </row>
    <row r="67" spans="1:1" ht="14.1" customHeight="1">
      <c r="A67" s="160" t="s">
        <v>266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9" firstPageNumber="26" orientation="landscape" useFirstPageNumber="1" r:id="rId1"/>
  <headerFooter scaleWithDoc="0">
    <oddHeader>&amp;L&amp;G&amp;C&amp;G&amp;R&amp;G</oddHeader>
    <oddFooter>&amp;R&amp;"Montserrat,Normal"&amp;10 36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F05BE-1CAF-45A0-854D-64DB724A2874}">
  <dimension ref="A1:M97"/>
  <sheetViews>
    <sheetView view="pageBreakPreview" zoomScale="85" zoomScaleNormal="100" zoomScaleSheetLayoutView="85" workbookViewId="0">
      <selection activeCell="P35" sqref="P35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39.950000000000003" customHeight="1">
      <c r="A2" s="500" t="s">
        <v>516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UPPER(CONCATENATE("Septiembre 2023"))</f>
        <v>SEPTIEMBRE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55"/>
    </row>
    <row r="5" spans="1:13">
      <c r="A5" s="76" t="s">
        <v>368</v>
      </c>
      <c r="B5" s="76" t="s">
        <v>90</v>
      </c>
    </row>
    <row r="6" spans="1:13" ht="5.0999999999999996" customHeight="1">
      <c r="A6" s="76" t="s">
        <v>56</v>
      </c>
      <c r="B6" s="76">
        <v>478</v>
      </c>
    </row>
    <row r="7" spans="1:13" ht="5.0999999999999996" customHeight="1">
      <c r="A7" s="76" t="s">
        <v>61</v>
      </c>
      <c r="B7" s="76">
        <v>431</v>
      </c>
    </row>
    <row r="8" spans="1:13" ht="5.0999999999999996" customHeight="1">
      <c r="A8" s="76" t="s">
        <v>63</v>
      </c>
      <c r="B8" s="76">
        <v>284</v>
      </c>
    </row>
    <row r="9" spans="1:13" ht="5.0999999999999996" customHeight="1">
      <c r="A9" s="76" t="s">
        <v>73</v>
      </c>
      <c r="B9" s="76">
        <v>218</v>
      </c>
    </row>
    <row r="10" spans="1:13" ht="5.0999999999999996" customHeight="1">
      <c r="A10" s="76" t="s">
        <v>69</v>
      </c>
      <c r="B10" s="76">
        <v>198</v>
      </c>
    </row>
    <row r="11" spans="1:13" ht="5.0999999999999996" customHeight="1">
      <c r="A11" s="76" t="s">
        <v>62</v>
      </c>
      <c r="B11" s="76">
        <v>169</v>
      </c>
    </row>
    <row r="12" spans="1:13" ht="5.0999999999999996" customHeight="1">
      <c r="A12" s="76" t="s">
        <v>80</v>
      </c>
      <c r="B12" s="76">
        <v>121</v>
      </c>
    </row>
    <row r="13" spans="1:13" ht="5.0999999999999996" customHeight="1">
      <c r="A13" s="76" t="s">
        <v>68</v>
      </c>
      <c r="B13" s="76">
        <v>119</v>
      </c>
    </row>
    <row r="14" spans="1:13" ht="5.0999999999999996" customHeight="1">
      <c r="A14" s="76" t="s">
        <v>77</v>
      </c>
      <c r="B14" s="76">
        <v>109</v>
      </c>
    </row>
    <row r="15" spans="1:13" ht="5.0999999999999996" customHeight="1">
      <c r="A15" s="76" t="s">
        <v>82</v>
      </c>
      <c r="B15" s="76">
        <v>103</v>
      </c>
      <c r="J15" s="499" t="s">
        <v>267</v>
      </c>
      <c r="K15" s="498">
        <v>3379</v>
      </c>
    </row>
    <row r="16" spans="1:13" ht="5.0999999999999996" customHeight="1">
      <c r="A16" s="76" t="s">
        <v>181</v>
      </c>
      <c r="B16" s="76">
        <v>86</v>
      </c>
      <c r="J16" s="499"/>
      <c r="K16" s="498"/>
    </row>
    <row r="17" spans="1:11" ht="5.0999999999999996" customHeight="1">
      <c r="A17" s="76" t="s">
        <v>59</v>
      </c>
      <c r="B17" s="76">
        <v>85</v>
      </c>
      <c r="J17" s="499"/>
      <c r="K17" s="498"/>
    </row>
    <row r="18" spans="1:11" ht="5.0999999999999996" customHeight="1">
      <c r="A18" s="76" t="s">
        <v>187</v>
      </c>
      <c r="B18" s="76">
        <v>64</v>
      </c>
    </row>
    <row r="19" spans="1:11" ht="5.0999999999999996" customHeight="1">
      <c r="A19" s="76" t="s">
        <v>70</v>
      </c>
      <c r="B19" s="76">
        <v>64</v>
      </c>
    </row>
    <row r="20" spans="1:11" ht="5.0999999999999996" customHeight="1">
      <c r="A20" s="76" t="s">
        <v>84</v>
      </c>
      <c r="B20" s="76">
        <v>60</v>
      </c>
    </row>
    <row r="21" spans="1:11" ht="5.0999999999999996" customHeight="1">
      <c r="A21" s="76" t="s">
        <v>182</v>
      </c>
      <c r="B21" s="76">
        <v>56</v>
      </c>
    </row>
    <row r="22" spans="1:11" ht="5.0999999999999996" customHeight="1">
      <c r="A22" s="76" t="s">
        <v>190</v>
      </c>
      <c r="B22" s="76">
        <v>46</v>
      </c>
    </row>
    <row r="23" spans="1:11" ht="5.0999999999999996" customHeight="1">
      <c r="A23" s="76" t="s">
        <v>179</v>
      </c>
      <c r="B23" s="76">
        <v>45</v>
      </c>
    </row>
    <row r="24" spans="1:11" ht="5.0999999999999996" customHeight="1">
      <c r="A24" s="76" t="s">
        <v>81</v>
      </c>
      <c r="B24" s="76">
        <v>43</v>
      </c>
    </row>
    <row r="25" spans="1:11" ht="5.0999999999999996" customHeight="1">
      <c r="A25" s="76" t="s">
        <v>189</v>
      </c>
      <c r="B25" s="76">
        <v>43</v>
      </c>
    </row>
    <row r="26" spans="1:11" ht="5.0999999999999996" customHeight="1">
      <c r="A26" s="76" t="s">
        <v>86</v>
      </c>
      <c r="B26" s="76">
        <v>43</v>
      </c>
    </row>
    <row r="27" spans="1:11" ht="5.0999999999999996" customHeight="1">
      <c r="A27" s="76" t="s">
        <v>76</v>
      </c>
      <c r="B27" s="76">
        <v>40</v>
      </c>
    </row>
    <row r="28" spans="1:11" ht="5.0999999999999996" customHeight="1">
      <c r="A28" s="76" t="s">
        <v>65</v>
      </c>
      <c r="B28" s="76">
        <v>38</v>
      </c>
    </row>
    <row r="29" spans="1:11" ht="5.0999999999999996" customHeight="1">
      <c r="A29" s="76" t="s">
        <v>75</v>
      </c>
      <c r="B29" s="76">
        <v>35</v>
      </c>
    </row>
    <row r="30" spans="1:11" ht="5.0999999999999996" customHeight="1">
      <c r="A30" s="76" t="s">
        <v>66</v>
      </c>
      <c r="B30" s="76">
        <v>35</v>
      </c>
    </row>
    <row r="31" spans="1:11" ht="5.0999999999999996" customHeight="1">
      <c r="A31" s="76" t="s">
        <v>55</v>
      </c>
      <c r="B31" s="76">
        <v>33</v>
      </c>
    </row>
    <row r="32" spans="1:11" ht="5.0999999999999996" customHeight="1">
      <c r="A32" s="76" t="s">
        <v>183</v>
      </c>
      <c r="B32" s="76">
        <v>32</v>
      </c>
    </row>
    <row r="33" spans="1:2" ht="5.0999999999999996" customHeight="1">
      <c r="A33" s="76" t="s">
        <v>180</v>
      </c>
      <c r="B33" s="76">
        <v>29</v>
      </c>
    </row>
    <row r="34" spans="1:2" ht="5.0999999999999996" customHeight="1">
      <c r="A34" s="76" t="s">
        <v>67</v>
      </c>
      <c r="B34" s="76">
        <v>29</v>
      </c>
    </row>
    <row r="35" spans="1:2" ht="5.0999999999999996" customHeight="1">
      <c r="A35" s="76" t="s">
        <v>188</v>
      </c>
      <c r="B35" s="76">
        <v>27</v>
      </c>
    </row>
    <row r="36" spans="1:2" ht="5.0999999999999996" customHeight="1">
      <c r="A36" s="76" t="s">
        <v>64</v>
      </c>
      <c r="B36" s="76">
        <v>22</v>
      </c>
    </row>
    <row r="37" spans="1:2" ht="5.0999999999999996" customHeight="1">
      <c r="A37" s="76" t="s">
        <v>184</v>
      </c>
      <c r="B37" s="76">
        <v>22</v>
      </c>
    </row>
    <row r="38" spans="1:2" ht="5.0999999999999996" customHeight="1">
      <c r="A38" s="76" t="s">
        <v>78</v>
      </c>
      <c r="B38" s="76">
        <v>22</v>
      </c>
    </row>
    <row r="39" spans="1:2" ht="5.0999999999999996" customHeight="1">
      <c r="A39" s="76" t="s">
        <v>79</v>
      </c>
      <c r="B39" s="76">
        <v>19</v>
      </c>
    </row>
    <row r="40" spans="1:2" ht="5.0999999999999996" customHeight="1">
      <c r="A40" s="76" t="s">
        <v>74</v>
      </c>
      <c r="B40" s="76">
        <v>19</v>
      </c>
    </row>
    <row r="41" spans="1:2" ht="5.0999999999999996" customHeight="1">
      <c r="A41" s="76" t="s">
        <v>60</v>
      </c>
      <c r="B41" s="76">
        <v>17</v>
      </c>
    </row>
    <row r="42" spans="1:2" ht="5.0999999999999996" customHeight="1">
      <c r="A42" s="76" t="s">
        <v>85</v>
      </c>
      <c r="B42" s="76">
        <v>17</v>
      </c>
    </row>
    <row r="43" spans="1:2" ht="5.0999999999999996" customHeight="1">
      <c r="A43" s="76" t="s">
        <v>71</v>
      </c>
      <c r="B43" s="76">
        <v>14</v>
      </c>
    </row>
    <row r="44" spans="1:2" ht="5.0999999999999996" customHeight="1">
      <c r="A44" s="76" t="s">
        <v>366</v>
      </c>
      <c r="B44" s="76">
        <v>13</v>
      </c>
    </row>
    <row r="45" spans="1:2" ht="5.0999999999999996" customHeight="1">
      <c r="A45" s="76" t="s">
        <v>57</v>
      </c>
      <c r="B45" s="76">
        <v>12</v>
      </c>
    </row>
    <row r="46" spans="1:2" ht="5.0999999999999996" customHeight="1">
      <c r="A46" s="76" t="s">
        <v>58</v>
      </c>
      <c r="B46" s="76">
        <v>11</v>
      </c>
    </row>
    <row r="47" spans="1:2" ht="5.0999999999999996" customHeight="1">
      <c r="A47" s="76" t="s">
        <v>72</v>
      </c>
      <c r="B47" s="76">
        <v>11</v>
      </c>
    </row>
    <row r="48" spans="1:2" ht="5.0999999999999996" customHeight="1">
      <c r="A48" s="76" t="s">
        <v>83</v>
      </c>
      <c r="B48" s="76">
        <v>6</v>
      </c>
    </row>
    <row r="49" spans="1:2" ht="5.0999999999999996" customHeight="1">
      <c r="A49" s="76" t="s">
        <v>186</v>
      </c>
      <c r="B49" s="76">
        <v>5</v>
      </c>
    </row>
    <row r="50" spans="1:2" ht="5.0999999999999996" customHeight="1">
      <c r="A50" s="76" t="s">
        <v>191</v>
      </c>
      <c r="B50" s="76">
        <v>3</v>
      </c>
    </row>
    <row r="51" spans="1:2" ht="5.0999999999999996" customHeight="1">
      <c r="A51" s="76" t="s">
        <v>185</v>
      </c>
      <c r="B51" s="76">
        <v>3</v>
      </c>
    </row>
    <row r="52" spans="1:2" ht="5.0999999999999996" customHeight="1">
      <c r="A52" s="76" t="s">
        <v>274</v>
      </c>
      <c r="B52" s="76"/>
    </row>
    <row r="53" spans="1:2" ht="5.0999999999999996" customHeight="1">
      <c r="A53" s="76" t="s">
        <v>90</v>
      </c>
      <c r="B53" s="76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0" t="s">
        <v>276</v>
      </c>
    </row>
    <row r="96" spans="1:1" ht="8.1" customHeight="1">
      <c r="A96" s="100" t="s">
        <v>265</v>
      </c>
    </row>
    <row r="97" spans="1:1" ht="8.1" customHeight="1">
      <c r="A97" s="100" t="s">
        <v>266</v>
      </c>
    </row>
  </sheetData>
  <mergeCells count="4">
    <mergeCell ref="K15:K17"/>
    <mergeCell ref="J15:J17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27" orientation="landscape" useFirstPageNumber="1" r:id="rId1"/>
  <headerFooter scaleWithDoc="0">
    <oddHeader>&amp;L&amp;G&amp;C&amp;G&amp;R&amp;G</oddHeader>
    <oddFooter>&amp;R&amp;"Montserrat,Normal"&amp;10 37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F8152-81B3-436E-B2EE-44F08FA30799}">
  <dimension ref="A1:BL69"/>
  <sheetViews>
    <sheetView view="pageBreakPreview" zoomScale="40" zoomScaleNormal="100" zoomScaleSheetLayoutView="40" workbookViewId="0">
      <selection activeCell="BS16" sqref="BS16"/>
    </sheetView>
  </sheetViews>
  <sheetFormatPr baseColWidth="10" defaultRowHeight="15"/>
  <cols>
    <col min="1" max="1" width="65" style="54" customWidth="1"/>
    <col min="2" max="2" width="1.7109375" style="54" customWidth="1"/>
    <col min="3" max="61" width="7.28515625" style="54" customWidth="1"/>
    <col min="62" max="62" width="1.7109375" style="54" customWidth="1"/>
    <col min="63" max="63" width="10.7109375" style="54" customWidth="1"/>
    <col min="64" max="16384" width="11.42578125" style="54"/>
  </cols>
  <sheetData>
    <row r="1" spans="1:64">
      <c r="A1" s="53" t="s">
        <v>53</v>
      </c>
    </row>
    <row r="2" spans="1:64" ht="38.1" customHeight="1">
      <c r="A2" s="495" t="s">
        <v>192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495"/>
      <c r="AH2" s="495"/>
      <c r="AI2" s="495"/>
      <c r="AJ2" s="495"/>
      <c r="AK2" s="495"/>
      <c r="AL2" s="495"/>
      <c r="AM2" s="495"/>
      <c r="AN2" s="495"/>
      <c r="AO2" s="495"/>
      <c r="AP2" s="495"/>
      <c r="AQ2" s="495"/>
      <c r="AR2" s="495"/>
      <c r="AS2" s="495"/>
      <c r="AT2" s="495"/>
      <c r="AU2" s="495"/>
      <c r="AV2" s="495"/>
      <c r="AW2" s="495"/>
      <c r="AX2" s="495"/>
      <c r="AY2" s="495"/>
      <c r="AZ2" s="495"/>
      <c r="BA2" s="495"/>
      <c r="BB2" s="495"/>
      <c r="BC2" s="495"/>
      <c r="BD2" s="495"/>
      <c r="BE2" s="495"/>
      <c r="BF2" s="495"/>
      <c r="BG2" s="495"/>
      <c r="BH2" s="495"/>
      <c r="BI2" s="495"/>
      <c r="BJ2" s="495"/>
      <c r="BK2" s="495"/>
    </row>
    <row r="3" spans="1:64" ht="38.1" customHeight="1">
      <c r="A3" s="495" t="str">
        <f>UPPER(CONCATENATE("Septiembre 2023"))</f>
        <v>SEPTIEMBRE 2023</v>
      </c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  <c r="N3" s="495"/>
      <c r="O3" s="495"/>
      <c r="P3" s="495"/>
      <c r="Q3" s="495"/>
      <c r="R3" s="495"/>
      <c r="S3" s="495"/>
      <c r="T3" s="495"/>
      <c r="U3" s="495"/>
      <c r="V3" s="495"/>
      <c r="W3" s="495"/>
      <c r="X3" s="495"/>
      <c r="Y3" s="495"/>
      <c r="Z3" s="495"/>
      <c r="AA3" s="495"/>
      <c r="AB3" s="495"/>
      <c r="AC3" s="495"/>
      <c r="AD3" s="495"/>
      <c r="AE3" s="495"/>
      <c r="AF3" s="495"/>
      <c r="AG3" s="495"/>
      <c r="AH3" s="495"/>
      <c r="AI3" s="495"/>
      <c r="AJ3" s="495"/>
      <c r="AK3" s="495"/>
      <c r="AL3" s="495"/>
      <c r="AM3" s="495"/>
      <c r="AN3" s="495"/>
      <c r="AO3" s="495"/>
      <c r="AP3" s="495"/>
      <c r="AQ3" s="495"/>
      <c r="AR3" s="495"/>
      <c r="AS3" s="495"/>
      <c r="AT3" s="495"/>
      <c r="AU3" s="495"/>
      <c r="AV3" s="495"/>
      <c r="AW3" s="495"/>
      <c r="AX3" s="495"/>
      <c r="AY3" s="495"/>
      <c r="AZ3" s="495"/>
      <c r="BA3" s="495"/>
      <c r="BB3" s="495"/>
      <c r="BC3" s="495"/>
      <c r="BD3" s="495"/>
      <c r="BE3" s="495"/>
      <c r="BF3" s="495"/>
      <c r="BG3" s="495"/>
      <c r="BH3" s="495"/>
      <c r="BI3" s="495"/>
      <c r="BJ3" s="495"/>
      <c r="BK3" s="495"/>
    </row>
    <row r="4" spans="1:64">
      <c r="A4" s="55"/>
    </row>
    <row r="5" spans="1:64" ht="24.95" customHeight="1">
      <c r="A5" s="494" t="s">
        <v>200</v>
      </c>
      <c r="B5" s="56"/>
      <c r="C5" s="494" t="s">
        <v>89</v>
      </c>
      <c r="D5" s="494"/>
      <c r="E5" s="494"/>
      <c r="F5" s="494"/>
      <c r="G5" s="494"/>
      <c r="H5" s="494"/>
      <c r="I5" s="494"/>
      <c r="J5" s="494"/>
      <c r="K5" s="494"/>
      <c r="L5" s="494"/>
      <c r="M5" s="494"/>
      <c r="N5" s="494"/>
      <c r="O5" s="494"/>
      <c r="P5" s="494"/>
      <c r="Q5" s="494"/>
      <c r="R5" s="494"/>
      <c r="S5" s="494"/>
      <c r="T5" s="494"/>
      <c r="U5" s="494"/>
      <c r="V5" s="494"/>
      <c r="W5" s="494"/>
      <c r="X5" s="494"/>
      <c r="Y5" s="494"/>
      <c r="Z5" s="494"/>
      <c r="AA5" s="494"/>
      <c r="AB5" s="494"/>
      <c r="AC5" s="494"/>
      <c r="AD5" s="494"/>
      <c r="AE5" s="494"/>
      <c r="AF5" s="494"/>
      <c r="AG5" s="494"/>
      <c r="AH5" s="494"/>
      <c r="AI5" s="494"/>
      <c r="AJ5" s="494"/>
      <c r="AK5" s="494"/>
      <c r="AL5" s="494"/>
      <c r="AM5" s="494"/>
      <c r="AN5" s="494"/>
      <c r="AO5" s="494"/>
      <c r="AP5" s="494"/>
      <c r="AQ5" s="494"/>
      <c r="AR5" s="494"/>
      <c r="AS5" s="494"/>
      <c r="AT5" s="494"/>
      <c r="AU5" s="494"/>
      <c r="AV5" s="494"/>
      <c r="AW5" s="494"/>
      <c r="AX5" s="494"/>
      <c r="AY5" s="494"/>
      <c r="AZ5" s="494"/>
      <c r="BA5" s="494"/>
      <c r="BB5" s="494"/>
      <c r="BC5" s="494"/>
      <c r="BD5" s="494"/>
      <c r="BE5" s="494"/>
      <c r="BF5" s="494"/>
      <c r="BG5" s="494"/>
      <c r="BH5" s="494"/>
      <c r="BI5" s="494"/>
      <c r="BJ5" s="55"/>
      <c r="BK5" s="494" t="s">
        <v>90</v>
      </c>
    </row>
    <row r="6" spans="1:64" ht="230.1" customHeight="1">
      <c r="A6" s="494"/>
      <c r="B6" s="56"/>
      <c r="C6" s="233" t="s">
        <v>91</v>
      </c>
      <c r="D6" s="233" t="s">
        <v>92</v>
      </c>
      <c r="E6" s="233" t="s">
        <v>93</v>
      </c>
      <c r="F6" s="233" t="s">
        <v>94</v>
      </c>
      <c r="G6" s="233" t="s">
        <v>95</v>
      </c>
      <c r="H6" s="233" t="s">
        <v>96</v>
      </c>
      <c r="I6" s="233" t="s">
        <v>97</v>
      </c>
      <c r="J6" s="233" t="s">
        <v>92</v>
      </c>
      <c r="K6" s="233" t="s">
        <v>98</v>
      </c>
      <c r="L6" s="233" t="s">
        <v>99</v>
      </c>
      <c r="M6" s="233" t="s">
        <v>100</v>
      </c>
      <c r="N6" s="233" t="s">
        <v>93</v>
      </c>
      <c r="O6" s="233" t="s">
        <v>101</v>
      </c>
      <c r="P6" s="233" t="s">
        <v>102</v>
      </c>
      <c r="Q6" s="233" t="s">
        <v>93</v>
      </c>
      <c r="R6" s="233" t="s">
        <v>103</v>
      </c>
      <c r="S6" s="233" t="s">
        <v>93</v>
      </c>
      <c r="T6" s="233" t="s">
        <v>92</v>
      </c>
      <c r="U6" s="233" t="s">
        <v>104</v>
      </c>
      <c r="V6" s="233" t="s">
        <v>105</v>
      </c>
      <c r="W6" s="233" t="s">
        <v>98</v>
      </c>
      <c r="X6" s="233" t="s">
        <v>98</v>
      </c>
      <c r="Y6" s="233" t="s">
        <v>92</v>
      </c>
      <c r="Z6" s="233" t="s">
        <v>106</v>
      </c>
      <c r="AA6" s="233" t="s">
        <v>201</v>
      </c>
      <c r="AB6" s="233" t="s">
        <v>107</v>
      </c>
      <c r="AC6" s="233" t="s">
        <v>108</v>
      </c>
      <c r="AD6" s="233" t="s">
        <v>202</v>
      </c>
      <c r="AE6" s="233" t="s">
        <v>93</v>
      </c>
      <c r="AF6" s="233" t="s">
        <v>93</v>
      </c>
      <c r="AG6" s="233" t="s">
        <v>109</v>
      </c>
      <c r="AH6" s="233" t="s">
        <v>92</v>
      </c>
      <c r="AI6" s="233" t="s">
        <v>564</v>
      </c>
      <c r="AJ6" s="233" t="s">
        <v>201</v>
      </c>
      <c r="AK6" s="233" t="s">
        <v>203</v>
      </c>
      <c r="AL6" s="233" t="s">
        <v>98</v>
      </c>
      <c r="AM6" s="233" t="s">
        <v>110</v>
      </c>
      <c r="AN6" s="233" t="s">
        <v>111</v>
      </c>
      <c r="AO6" s="233" t="s">
        <v>101</v>
      </c>
      <c r="AP6" s="233" t="s">
        <v>112</v>
      </c>
      <c r="AQ6" s="233" t="s">
        <v>113</v>
      </c>
      <c r="AR6" s="233" t="s">
        <v>114</v>
      </c>
      <c r="AS6" s="233" t="s">
        <v>115</v>
      </c>
      <c r="AT6" s="233" t="s">
        <v>111</v>
      </c>
      <c r="AU6" s="233" t="s">
        <v>93</v>
      </c>
      <c r="AV6" s="233" t="s">
        <v>116</v>
      </c>
      <c r="AW6" s="233" t="s">
        <v>113</v>
      </c>
      <c r="AX6" s="233" t="s">
        <v>117</v>
      </c>
      <c r="AY6" s="233" t="s">
        <v>118</v>
      </c>
      <c r="AZ6" s="233" t="s">
        <v>92</v>
      </c>
      <c r="BA6" s="233" t="s">
        <v>119</v>
      </c>
      <c r="BB6" s="233" t="s">
        <v>93</v>
      </c>
      <c r="BC6" s="233" t="s">
        <v>120</v>
      </c>
      <c r="BD6" s="233" t="s">
        <v>92</v>
      </c>
      <c r="BE6" s="233" t="s">
        <v>111</v>
      </c>
      <c r="BF6" s="233" t="s">
        <v>95</v>
      </c>
      <c r="BG6" s="233" t="s">
        <v>121</v>
      </c>
      <c r="BH6" s="496" t="s">
        <v>178</v>
      </c>
      <c r="BI6" s="496" t="s">
        <v>204</v>
      </c>
      <c r="BJ6" s="55"/>
      <c r="BK6" s="494"/>
    </row>
    <row r="7" spans="1:64" ht="212.1" customHeight="1">
      <c r="A7" s="494"/>
      <c r="B7" s="56"/>
      <c r="C7" s="234" t="s">
        <v>122</v>
      </c>
      <c r="D7" s="234" t="s">
        <v>123</v>
      </c>
      <c r="E7" s="234" t="s">
        <v>124</v>
      </c>
      <c r="F7" s="234" t="s">
        <v>125</v>
      </c>
      <c r="G7" s="234" t="s">
        <v>126</v>
      </c>
      <c r="H7" s="234" t="s">
        <v>127</v>
      </c>
      <c r="I7" s="234" t="s">
        <v>128</v>
      </c>
      <c r="J7" s="234" t="s">
        <v>129</v>
      </c>
      <c r="K7" s="234" t="s">
        <v>130</v>
      </c>
      <c r="L7" s="234" t="s">
        <v>131</v>
      </c>
      <c r="M7" s="234" t="s">
        <v>132</v>
      </c>
      <c r="N7" s="234" t="s">
        <v>133</v>
      </c>
      <c r="O7" s="234" t="s">
        <v>134</v>
      </c>
      <c r="P7" s="234" t="s">
        <v>135</v>
      </c>
      <c r="Q7" s="234" t="s">
        <v>136</v>
      </c>
      <c r="R7" s="234" t="s">
        <v>137</v>
      </c>
      <c r="S7" s="234" t="s">
        <v>138</v>
      </c>
      <c r="T7" s="234" t="s">
        <v>139</v>
      </c>
      <c r="U7" s="234" t="s">
        <v>140</v>
      </c>
      <c r="V7" s="234" t="s">
        <v>141</v>
      </c>
      <c r="W7" s="234" t="s">
        <v>142</v>
      </c>
      <c r="X7" s="234" t="s">
        <v>143</v>
      </c>
      <c r="Y7" s="234" t="s">
        <v>144</v>
      </c>
      <c r="Z7" s="234" t="s">
        <v>145</v>
      </c>
      <c r="AA7" s="234" t="s">
        <v>146</v>
      </c>
      <c r="AB7" s="234" t="s">
        <v>147</v>
      </c>
      <c r="AC7" s="234" t="s">
        <v>54</v>
      </c>
      <c r="AD7" s="234" t="s">
        <v>148</v>
      </c>
      <c r="AE7" s="234" t="s">
        <v>149</v>
      </c>
      <c r="AF7" s="234" t="s">
        <v>150</v>
      </c>
      <c r="AG7" s="234" t="s">
        <v>151</v>
      </c>
      <c r="AH7" s="234" t="s">
        <v>152</v>
      </c>
      <c r="AI7" s="234" t="s">
        <v>153</v>
      </c>
      <c r="AJ7" s="234" t="s">
        <v>154</v>
      </c>
      <c r="AK7" s="234" t="s">
        <v>155</v>
      </c>
      <c r="AL7" s="234" t="s">
        <v>156</v>
      </c>
      <c r="AM7" s="234" t="s">
        <v>157</v>
      </c>
      <c r="AN7" s="234" t="s">
        <v>158</v>
      </c>
      <c r="AO7" s="234" t="s">
        <v>159</v>
      </c>
      <c r="AP7" s="234" t="s">
        <v>160</v>
      </c>
      <c r="AQ7" s="234" t="s">
        <v>161</v>
      </c>
      <c r="AR7" s="234" t="s">
        <v>162</v>
      </c>
      <c r="AS7" s="234" t="s">
        <v>163</v>
      </c>
      <c r="AT7" s="234" t="s">
        <v>164</v>
      </c>
      <c r="AU7" s="234" t="s">
        <v>165</v>
      </c>
      <c r="AV7" s="234" t="s">
        <v>166</v>
      </c>
      <c r="AW7" s="234" t="s">
        <v>167</v>
      </c>
      <c r="AX7" s="234" t="s">
        <v>168</v>
      </c>
      <c r="AY7" s="234" t="s">
        <v>169</v>
      </c>
      <c r="AZ7" s="234" t="s">
        <v>170</v>
      </c>
      <c r="BA7" s="234" t="s">
        <v>171</v>
      </c>
      <c r="BB7" s="234" t="s">
        <v>172</v>
      </c>
      <c r="BC7" s="234" t="s">
        <v>173</v>
      </c>
      <c r="BD7" s="234" t="s">
        <v>174</v>
      </c>
      <c r="BE7" s="234" t="s">
        <v>175</v>
      </c>
      <c r="BF7" s="234" t="s">
        <v>176</v>
      </c>
      <c r="BG7" s="234" t="s">
        <v>177</v>
      </c>
      <c r="BH7" s="497"/>
      <c r="BI7" s="497"/>
      <c r="BJ7" s="55"/>
      <c r="BK7" s="494"/>
    </row>
    <row r="8" spans="1:64" ht="8.1" customHeight="1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</row>
    <row r="9" spans="1:64" ht="24.95" customHeight="1">
      <c r="A9" s="148" t="s">
        <v>55</v>
      </c>
      <c r="B9" s="56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>
        <v>1</v>
      </c>
      <c r="AE9" s="58"/>
      <c r="AF9" s="58">
        <v>1</v>
      </c>
      <c r="AG9" s="58">
        <v>2</v>
      </c>
      <c r="AH9" s="58"/>
      <c r="AI9" s="58">
        <v>1</v>
      </c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>
        <v>1</v>
      </c>
      <c r="AY9" s="58"/>
      <c r="AZ9" s="58"/>
      <c r="BA9" s="58"/>
      <c r="BB9" s="58"/>
      <c r="BC9" s="58"/>
      <c r="BD9" s="58">
        <v>2</v>
      </c>
      <c r="BE9" s="58"/>
      <c r="BF9" s="58"/>
      <c r="BG9" s="58"/>
      <c r="BH9" s="58"/>
      <c r="BI9" s="58"/>
      <c r="BJ9" s="55"/>
      <c r="BK9" s="59">
        <v>8</v>
      </c>
    </row>
    <row r="10" spans="1:64" ht="24.95" customHeight="1">
      <c r="A10" s="148" t="s">
        <v>56</v>
      </c>
      <c r="B10" s="56"/>
      <c r="C10" s="58">
        <v>3</v>
      </c>
      <c r="D10" s="58">
        <v>6</v>
      </c>
      <c r="E10" s="58">
        <v>5</v>
      </c>
      <c r="F10" s="58"/>
      <c r="G10" s="58">
        <v>4</v>
      </c>
      <c r="H10" s="58"/>
      <c r="I10" s="58">
        <v>1</v>
      </c>
      <c r="J10" s="58"/>
      <c r="K10" s="58"/>
      <c r="L10" s="58">
        <v>1</v>
      </c>
      <c r="M10" s="58">
        <v>2</v>
      </c>
      <c r="N10" s="58"/>
      <c r="O10" s="58"/>
      <c r="P10" s="58"/>
      <c r="Q10" s="58"/>
      <c r="R10" s="58">
        <v>1</v>
      </c>
      <c r="S10" s="58">
        <v>5</v>
      </c>
      <c r="T10" s="58"/>
      <c r="U10" s="58"/>
      <c r="V10" s="58"/>
      <c r="W10" s="58">
        <v>1</v>
      </c>
      <c r="X10" s="58">
        <v>1</v>
      </c>
      <c r="Y10" s="58"/>
      <c r="Z10" s="58">
        <v>3</v>
      </c>
      <c r="AA10" s="58"/>
      <c r="AB10" s="58">
        <v>9</v>
      </c>
      <c r="AC10" s="58"/>
      <c r="AD10" s="58"/>
      <c r="AE10" s="58"/>
      <c r="AF10" s="58">
        <v>2</v>
      </c>
      <c r="AG10" s="58">
        <v>57</v>
      </c>
      <c r="AH10" s="58"/>
      <c r="AI10" s="58">
        <v>11</v>
      </c>
      <c r="AJ10" s="58"/>
      <c r="AK10" s="58"/>
      <c r="AL10" s="58">
        <v>1</v>
      </c>
      <c r="AM10" s="58"/>
      <c r="AN10" s="58"/>
      <c r="AO10" s="58"/>
      <c r="AP10" s="58"/>
      <c r="AQ10" s="58"/>
      <c r="AR10" s="58">
        <v>1</v>
      </c>
      <c r="AS10" s="58"/>
      <c r="AT10" s="58">
        <v>12</v>
      </c>
      <c r="AU10" s="58"/>
      <c r="AV10" s="58">
        <v>2</v>
      </c>
      <c r="AW10" s="58"/>
      <c r="AX10" s="58"/>
      <c r="AY10" s="58">
        <v>3</v>
      </c>
      <c r="AZ10" s="58"/>
      <c r="BA10" s="58"/>
      <c r="BB10" s="58">
        <v>6</v>
      </c>
      <c r="BC10" s="58">
        <v>5</v>
      </c>
      <c r="BD10" s="58">
        <v>2</v>
      </c>
      <c r="BE10" s="58">
        <v>2</v>
      </c>
      <c r="BF10" s="58">
        <v>8</v>
      </c>
      <c r="BG10" s="58">
        <v>2</v>
      </c>
      <c r="BH10" s="58"/>
      <c r="BI10" s="58"/>
      <c r="BJ10" s="55"/>
      <c r="BK10" s="59">
        <v>156</v>
      </c>
    </row>
    <row r="11" spans="1:64" ht="24.95" customHeight="1">
      <c r="A11" s="148" t="s">
        <v>57</v>
      </c>
      <c r="B11" s="56"/>
      <c r="C11" s="58">
        <v>2</v>
      </c>
      <c r="D11" s="58"/>
      <c r="E11" s="58"/>
      <c r="F11" s="58"/>
      <c r="G11" s="58"/>
      <c r="H11" s="58"/>
      <c r="I11" s="58"/>
      <c r="J11" s="58"/>
      <c r="K11" s="58"/>
      <c r="L11" s="58">
        <v>1</v>
      </c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>
        <v>1</v>
      </c>
      <c r="AD11" s="58"/>
      <c r="AE11" s="58">
        <v>2</v>
      </c>
      <c r="AF11" s="58">
        <v>2</v>
      </c>
      <c r="AG11" s="58">
        <v>2</v>
      </c>
      <c r="AH11" s="58"/>
      <c r="AI11" s="58">
        <v>7</v>
      </c>
      <c r="AJ11" s="58"/>
      <c r="AK11" s="58"/>
      <c r="AL11" s="58"/>
      <c r="AM11" s="58"/>
      <c r="AN11" s="58"/>
      <c r="AO11" s="58"/>
      <c r="AP11" s="58">
        <v>6</v>
      </c>
      <c r="AQ11" s="58">
        <v>1</v>
      </c>
      <c r="AR11" s="58"/>
      <c r="AS11" s="58"/>
      <c r="AT11" s="58"/>
      <c r="AU11" s="58"/>
      <c r="AV11" s="58">
        <v>1</v>
      </c>
      <c r="AW11" s="58"/>
      <c r="AX11" s="58"/>
      <c r="AY11" s="58">
        <v>1</v>
      </c>
      <c r="AZ11" s="58"/>
      <c r="BA11" s="58"/>
      <c r="BB11" s="58"/>
      <c r="BC11" s="58">
        <v>3</v>
      </c>
      <c r="BD11" s="58">
        <v>3</v>
      </c>
      <c r="BE11" s="58">
        <v>2</v>
      </c>
      <c r="BF11" s="58">
        <v>3</v>
      </c>
      <c r="BG11" s="58"/>
      <c r="BH11" s="58"/>
      <c r="BI11" s="58"/>
      <c r="BJ11" s="55"/>
      <c r="BK11" s="59">
        <v>37</v>
      </c>
    </row>
    <row r="12" spans="1:64" ht="24.95" customHeight="1">
      <c r="A12" s="148" t="s">
        <v>58</v>
      </c>
      <c r="B12" s="56"/>
      <c r="C12" s="58"/>
      <c r="D12" s="58"/>
      <c r="E12" s="58"/>
      <c r="F12" s="58"/>
      <c r="G12" s="58"/>
      <c r="H12" s="58">
        <v>14</v>
      </c>
      <c r="I12" s="58">
        <v>2</v>
      </c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>
        <v>31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>
        <v>1</v>
      </c>
      <c r="BB12" s="58"/>
      <c r="BC12" s="58">
        <v>3</v>
      </c>
      <c r="BD12" s="58">
        <v>3</v>
      </c>
      <c r="BE12" s="58"/>
      <c r="BF12" s="58">
        <v>1</v>
      </c>
      <c r="BG12" s="58"/>
      <c r="BH12" s="58"/>
      <c r="BI12" s="58"/>
      <c r="BJ12" s="55"/>
      <c r="BK12" s="59">
        <v>55</v>
      </c>
    </row>
    <row r="13" spans="1:64" ht="24.95" customHeight="1">
      <c r="A13" s="148" t="s">
        <v>61</v>
      </c>
      <c r="B13" s="56"/>
      <c r="C13" s="58"/>
      <c r="D13" s="58"/>
      <c r="E13" s="58"/>
      <c r="F13" s="58"/>
      <c r="G13" s="58"/>
      <c r="H13" s="58">
        <v>165</v>
      </c>
      <c r="I13" s="58"/>
      <c r="J13" s="58">
        <v>1</v>
      </c>
      <c r="K13" s="58"/>
      <c r="L13" s="58"/>
      <c r="M13" s="58"/>
      <c r="N13" s="58"/>
      <c r="O13" s="58"/>
      <c r="P13" s="58"/>
      <c r="Q13" s="58"/>
      <c r="R13" s="58"/>
      <c r="S13" s="58"/>
      <c r="T13" s="58">
        <v>1</v>
      </c>
      <c r="U13" s="58">
        <v>6</v>
      </c>
      <c r="V13" s="58"/>
      <c r="W13" s="58"/>
      <c r="X13" s="58"/>
      <c r="Y13" s="58"/>
      <c r="Z13" s="58">
        <v>4</v>
      </c>
      <c r="AA13" s="58"/>
      <c r="AB13" s="58">
        <v>1</v>
      </c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>
        <v>2</v>
      </c>
      <c r="AT13" s="58"/>
      <c r="AU13" s="58"/>
      <c r="AV13" s="58"/>
      <c r="AW13" s="58"/>
      <c r="AX13" s="58"/>
      <c r="AY13" s="58"/>
      <c r="AZ13" s="58">
        <v>16</v>
      </c>
      <c r="BA13" s="58"/>
      <c r="BB13" s="58"/>
      <c r="BC13" s="58">
        <v>407</v>
      </c>
      <c r="BD13" s="58">
        <v>349</v>
      </c>
      <c r="BE13" s="58"/>
      <c r="BF13" s="58">
        <v>5</v>
      </c>
      <c r="BG13" s="58">
        <v>44</v>
      </c>
      <c r="BH13" s="58">
        <v>1</v>
      </c>
      <c r="BI13" s="58"/>
      <c r="BJ13" s="55"/>
      <c r="BK13" s="60">
        <v>1002</v>
      </c>
    </row>
    <row r="14" spans="1:64" ht="24.95" customHeight="1">
      <c r="A14" s="148" t="s">
        <v>62</v>
      </c>
      <c r="B14" s="56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>
        <v>1</v>
      </c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>
        <v>1</v>
      </c>
      <c r="AC14" s="58"/>
      <c r="AD14" s="58"/>
      <c r="AE14" s="58"/>
      <c r="AF14" s="58"/>
      <c r="AG14" s="58">
        <v>2</v>
      </c>
      <c r="AH14" s="58"/>
      <c r="AI14" s="58">
        <v>3</v>
      </c>
      <c r="AJ14" s="58"/>
      <c r="AK14" s="58"/>
      <c r="AL14" s="58"/>
      <c r="AM14" s="58"/>
      <c r="AN14" s="58"/>
      <c r="AO14" s="58">
        <v>2</v>
      </c>
      <c r="AP14" s="58"/>
      <c r="AQ14" s="58">
        <v>1</v>
      </c>
      <c r="AR14" s="58">
        <v>1</v>
      </c>
      <c r="AS14" s="58"/>
      <c r="AT14" s="58"/>
      <c r="AU14" s="58"/>
      <c r="AV14" s="58">
        <v>423</v>
      </c>
      <c r="AW14" s="58"/>
      <c r="AX14" s="58">
        <v>34</v>
      </c>
      <c r="AY14" s="58">
        <v>2</v>
      </c>
      <c r="AZ14" s="58">
        <v>1</v>
      </c>
      <c r="BA14" s="58"/>
      <c r="BB14" s="58"/>
      <c r="BC14" s="58">
        <v>2</v>
      </c>
      <c r="BD14" s="58"/>
      <c r="BE14" s="58"/>
      <c r="BF14" s="58">
        <v>3</v>
      </c>
      <c r="BG14" s="58"/>
      <c r="BH14" s="58">
        <v>1</v>
      </c>
      <c r="BI14" s="58">
        <v>1</v>
      </c>
      <c r="BJ14" s="55"/>
      <c r="BK14" s="59">
        <v>478</v>
      </c>
    </row>
    <row r="15" spans="1:64" ht="24.95" customHeight="1">
      <c r="A15" s="148" t="s">
        <v>63</v>
      </c>
      <c r="B15" s="56"/>
      <c r="C15" s="58">
        <v>1</v>
      </c>
      <c r="D15" s="58"/>
      <c r="E15" s="58"/>
      <c r="F15" s="58"/>
      <c r="G15" s="58">
        <v>9</v>
      </c>
      <c r="H15" s="58"/>
      <c r="I15" s="58">
        <v>2</v>
      </c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>
        <v>1</v>
      </c>
      <c r="AA15" s="58"/>
      <c r="AB15" s="58">
        <v>18</v>
      </c>
      <c r="AC15" s="58"/>
      <c r="AD15" s="58">
        <v>12</v>
      </c>
      <c r="AE15" s="58">
        <v>52</v>
      </c>
      <c r="AF15" s="58">
        <v>5</v>
      </c>
      <c r="AG15" s="58">
        <v>19</v>
      </c>
      <c r="AH15" s="58"/>
      <c r="AI15" s="58">
        <v>88</v>
      </c>
      <c r="AJ15" s="58"/>
      <c r="AK15" s="58">
        <v>27</v>
      </c>
      <c r="AL15" s="58"/>
      <c r="AM15" s="58"/>
      <c r="AN15" s="58"/>
      <c r="AO15" s="58"/>
      <c r="AP15" s="58"/>
      <c r="AQ15" s="58"/>
      <c r="AR15" s="58">
        <v>4</v>
      </c>
      <c r="AS15" s="58"/>
      <c r="AT15" s="58"/>
      <c r="AU15" s="58"/>
      <c r="AV15" s="58"/>
      <c r="AW15" s="58"/>
      <c r="AX15" s="58"/>
      <c r="AY15" s="58"/>
      <c r="AZ15" s="58"/>
      <c r="BA15" s="58">
        <v>11</v>
      </c>
      <c r="BB15" s="58"/>
      <c r="BC15" s="58">
        <v>6</v>
      </c>
      <c r="BD15" s="58">
        <v>6</v>
      </c>
      <c r="BE15" s="58"/>
      <c r="BF15" s="58">
        <v>17</v>
      </c>
      <c r="BG15" s="58">
        <v>1</v>
      </c>
      <c r="BH15" s="58">
        <v>46</v>
      </c>
      <c r="BI15" s="58">
        <v>54</v>
      </c>
      <c r="BJ15" s="55"/>
      <c r="BK15" s="59">
        <v>379</v>
      </c>
    </row>
    <row r="16" spans="1:64" ht="24.95" customHeight="1">
      <c r="A16" s="148" t="s">
        <v>59</v>
      </c>
      <c r="B16" s="56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>
        <v>1</v>
      </c>
      <c r="Q16" s="58"/>
      <c r="R16" s="58"/>
      <c r="S16" s="58"/>
      <c r="T16" s="58"/>
      <c r="U16" s="58"/>
      <c r="V16" s="58">
        <v>2</v>
      </c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5"/>
      <c r="BK16" s="59">
        <v>3</v>
      </c>
    </row>
    <row r="17" spans="1:63" ht="24.95" customHeight="1">
      <c r="A17" s="148" t="s">
        <v>60</v>
      </c>
      <c r="B17" s="56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>
        <v>1</v>
      </c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>
        <v>1</v>
      </c>
      <c r="AG17" s="58">
        <v>1</v>
      </c>
      <c r="AH17" s="58"/>
      <c r="AI17" s="58">
        <v>5</v>
      </c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5"/>
      <c r="BK17" s="59">
        <v>8</v>
      </c>
    </row>
    <row r="18" spans="1:63" ht="24.95" customHeight="1">
      <c r="A18" s="148" t="s">
        <v>64</v>
      </c>
      <c r="B18" s="56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>
        <v>9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>
        <v>2</v>
      </c>
      <c r="AH18" s="58"/>
      <c r="AI18" s="58">
        <v>2</v>
      </c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>
        <v>3</v>
      </c>
      <c r="AW18" s="58"/>
      <c r="AX18" s="58">
        <v>79</v>
      </c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5"/>
      <c r="BK18" s="59">
        <v>95</v>
      </c>
    </row>
    <row r="19" spans="1:63" ht="24.95" customHeight="1">
      <c r="A19" s="148" t="s">
        <v>69</v>
      </c>
      <c r="B19" s="56"/>
      <c r="C19" s="58">
        <v>6</v>
      </c>
      <c r="D19" s="58"/>
      <c r="E19" s="58"/>
      <c r="F19" s="58">
        <v>4</v>
      </c>
      <c r="G19" s="58">
        <v>10</v>
      </c>
      <c r="H19" s="58"/>
      <c r="I19" s="58"/>
      <c r="J19" s="58"/>
      <c r="K19" s="58">
        <v>1</v>
      </c>
      <c r="L19" s="58">
        <v>1</v>
      </c>
      <c r="M19" s="58"/>
      <c r="N19" s="58">
        <v>2</v>
      </c>
      <c r="O19" s="58"/>
      <c r="P19" s="58">
        <v>2</v>
      </c>
      <c r="Q19" s="58">
        <v>4</v>
      </c>
      <c r="R19" s="58"/>
      <c r="S19" s="58"/>
      <c r="T19" s="58"/>
      <c r="U19" s="58"/>
      <c r="V19" s="58"/>
      <c r="W19" s="58"/>
      <c r="X19" s="58"/>
      <c r="Y19" s="58"/>
      <c r="Z19" s="58"/>
      <c r="AA19" s="58">
        <v>1</v>
      </c>
      <c r="AB19" s="58">
        <v>2</v>
      </c>
      <c r="AC19" s="58">
        <v>1</v>
      </c>
      <c r="AD19" s="58">
        <v>102</v>
      </c>
      <c r="AE19" s="58">
        <v>35</v>
      </c>
      <c r="AF19" s="58">
        <v>13</v>
      </c>
      <c r="AG19" s="58">
        <v>33</v>
      </c>
      <c r="AH19" s="58">
        <v>1</v>
      </c>
      <c r="AI19" s="58">
        <v>81</v>
      </c>
      <c r="AJ19" s="58"/>
      <c r="AK19" s="58">
        <v>142</v>
      </c>
      <c r="AL19" s="58"/>
      <c r="AM19" s="58"/>
      <c r="AN19" s="58"/>
      <c r="AO19" s="58"/>
      <c r="AP19" s="58">
        <v>1</v>
      </c>
      <c r="AQ19" s="58"/>
      <c r="AR19" s="58">
        <v>1</v>
      </c>
      <c r="AS19" s="58">
        <v>1</v>
      </c>
      <c r="AT19" s="58"/>
      <c r="AU19" s="58"/>
      <c r="AV19" s="58">
        <v>2</v>
      </c>
      <c r="AW19" s="58">
        <v>2</v>
      </c>
      <c r="AX19" s="58">
        <v>1</v>
      </c>
      <c r="AY19" s="58">
        <v>7</v>
      </c>
      <c r="AZ19" s="58"/>
      <c r="BA19" s="58">
        <v>20</v>
      </c>
      <c r="BB19" s="58"/>
      <c r="BC19" s="58">
        <v>2</v>
      </c>
      <c r="BD19" s="58">
        <v>4</v>
      </c>
      <c r="BE19" s="58">
        <v>1</v>
      </c>
      <c r="BF19" s="58">
        <v>23</v>
      </c>
      <c r="BG19" s="58">
        <v>2</v>
      </c>
      <c r="BH19" s="58"/>
      <c r="BI19" s="58"/>
      <c r="BJ19" s="55"/>
      <c r="BK19" s="59">
        <v>508</v>
      </c>
    </row>
    <row r="20" spans="1:63" ht="24.95" customHeight="1">
      <c r="A20" s="148" t="s">
        <v>65</v>
      </c>
      <c r="B20" s="56"/>
      <c r="C20" s="58"/>
      <c r="D20" s="58"/>
      <c r="E20" s="58"/>
      <c r="F20" s="58">
        <v>3</v>
      </c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>
        <v>3</v>
      </c>
      <c r="AJ20" s="58"/>
      <c r="AK20" s="58">
        <v>1</v>
      </c>
      <c r="AL20" s="58"/>
      <c r="AM20" s="58"/>
      <c r="AN20" s="58"/>
      <c r="AO20" s="58"/>
      <c r="AP20" s="58"/>
      <c r="AQ20" s="58"/>
      <c r="AR20" s="58">
        <v>1</v>
      </c>
      <c r="AS20" s="58"/>
      <c r="AT20" s="58"/>
      <c r="AU20" s="58"/>
      <c r="AV20" s="58"/>
      <c r="AW20" s="58"/>
      <c r="AX20" s="58"/>
      <c r="AY20" s="58"/>
      <c r="AZ20" s="58"/>
      <c r="BA20" s="58">
        <v>1</v>
      </c>
      <c r="BB20" s="58"/>
      <c r="BC20" s="58"/>
      <c r="BD20" s="58"/>
      <c r="BE20" s="58"/>
      <c r="BF20" s="58">
        <v>1</v>
      </c>
      <c r="BG20" s="58"/>
      <c r="BH20" s="58"/>
      <c r="BI20" s="58"/>
      <c r="BJ20" s="55"/>
      <c r="BK20" s="59">
        <v>10</v>
      </c>
    </row>
    <row r="21" spans="1:63" ht="24.95" customHeight="1">
      <c r="A21" s="148" t="s">
        <v>66</v>
      </c>
      <c r="B21" s="56"/>
      <c r="C21" s="58">
        <v>57</v>
      </c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>
        <v>2</v>
      </c>
      <c r="AE21" s="58"/>
      <c r="AF21" s="58"/>
      <c r="AG21" s="58">
        <v>116</v>
      </c>
      <c r="AH21" s="58"/>
      <c r="AI21" s="58">
        <v>134</v>
      </c>
      <c r="AJ21" s="58"/>
      <c r="AK21" s="58"/>
      <c r="AL21" s="58"/>
      <c r="AM21" s="58"/>
      <c r="AN21" s="58"/>
      <c r="AO21" s="58"/>
      <c r="AP21" s="58"/>
      <c r="AQ21" s="58"/>
      <c r="AR21" s="58">
        <v>1</v>
      </c>
      <c r="AS21" s="58"/>
      <c r="AT21" s="58"/>
      <c r="AU21" s="58"/>
      <c r="AV21" s="58"/>
      <c r="AW21" s="58"/>
      <c r="AX21" s="58"/>
      <c r="AY21" s="58">
        <v>121</v>
      </c>
      <c r="AZ21" s="58"/>
      <c r="BA21" s="58">
        <v>1</v>
      </c>
      <c r="BB21" s="58"/>
      <c r="BC21" s="58">
        <v>1</v>
      </c>
      <c r="BD21" s="58"/>
      <c r="BE21" s="58"/>
      <c r="BF21" s="58">
        <v>1</v>
      </c>
      <c r="BG21" s="58"/>
      <c r="BH21" s="58">
        <v>2</v>
      </c>
      <c r="BI21" s="58">
        <v>41</v>
      </c>
      <c r="BJ21" s="55"/>
      <c r="BK21" s="59">
        <v>477</v>
      </c>
    </row>
    <row r="22" spans="1:63" ht="24.95" customHeight="1">
      <c r="A22" s="148" t="s">
        <v>67</v>
      </c>
      <c r="B22" s="56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>
        <v>2</v>
      </c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>
        <v>1</v>
      </c>
      <c r="AF22" s="58">
        <v>1</v>
      </c>
      <c r="AG22" s="58">
        <v>1</v>
      </c>
      <c r="AH22" s="58"/>
      <c r="AI22" s="58">
        <v>179</v>
      </c>
      <c r="AJ22" s="58"/>
      <c r="AK22" s="58">
        <v>149</v>
      </c>
      <c r="AL22" s="58"/>
      <c r="AM22" s="58"/>
      <c r="AN22" s="58"/>
      <c r="AO22" s="58"/>
      <c r="AP22" s="58"/>
      <c r="AQ22" s="58">
        <v>1</v>
      </c>
      <c r="AR22" s="58"/>
      <c r="AS22" s="58"/>
      <c r="AT22" s="58"/>
      <c r="AU22" s="58"/>
      <c r="AV22" s="58"/>
      <c r="AW22" s="58">
        <v>2</v>
      </c>
      <c r="AX22" s="58"/>
      <c r="AY22" s="58"/>
      <c r="AZ22" s="58"/>
      <c r="BA22" s="58">
        <v>1</v>
      </c>
      <c r="BB22" s="58"/>
      <c r="BC22" s="58"/>
      <c r="BD22" s="58"/>
      <c r="BE22" s="58"/>
      <c r="BF22" s="58">
        <v>2</v>
      </c>
      <c r="BG22" s="58"/>
      <c r="BH22" s="58"/>
      <c r="BI22" s="58"/>
      <c r="BJ22" s="55"/>
      <c r="BK22" s="59">
        <v>339</v>
      </c>
    </row>
    <row r="23" spans="1:63" ht="24.95" customHeight="1">
      <c r="A23" s="148" t="s">
        <v>68</v>
      </c>
      <c r="B23" s="56"/>
      <c r="C23" s="58"/>
      <c r="D23" s="58"/>
      <c r="E23" s="58"/>
      <c r="F23" s="58"/>
      <c r="G23" s="58"/>
      <c r="H23" s="58"/>
      <c r="I23" s="58"/>
      <c r="J23" s="58"/>
      <c r="K23" s="58"/>
      <c r="L23" s="58">
        <v>1</v>
      </c>
      <c r="M23" s="58"/>
      <c r="N23" s="58"/>
      <c r="O23" s="58"/>
      <c r="P23" s="58">
        <v>1</v>
      </c>
      <c r="Q23" s="58"/>
      <c r="R23" s="58">
        <v>47</v>
      </c>
      <c r="S23" s="58"/>
      <c r="T23" s="58"/>
      <c r="U23" s="58"/>
      <c r="V23" s="58"/>
      <c r="W23" s="58"/>
      <c r="X23" s="58"/>
      <c r="Y23" s="58"/>
      <c r="Z23" s="58"/>
      <c r="AA23" s="58"/>
      <c r="AB23" s="58">
        <v>2</v>
      </c>
      <c r="AC23" s="58"/>
      <c r="AD23" s="58">
        <v>1</v>
      </c>
      <c r="AE23" s="58"/>
      <c r="AF23" s="58"/>
      <c r="AG23" s="58">
        <v>2</v>
      </c>
      <c r="AH23" s="58"/>
      <c r="AI23" s="58">
        <v>18</v>
      </c>
      <c r="AJ23" s="58"/>
      <c r="AK23" s="58">
        <v>2</v>
      </c>
      <c r="AL23" s="58"/>
      <c r="AM23" s="58"/>
      <c r="AN23" s="58"/>
      <c r="AO23" s="58"/>
      <c r="AP23" s="58"/>
      <c r="AQ23" s="58"/>
      <c r="AR23" s="58">
        <v>4</v>
      </c>
      <c r="AS23" s="58"/>
      <c r="AT23" s="58"/>
      <c r="AU23" s="58"/>
      <c r="AV23" s="58"/>
      <c r="AW23" s="58"/>
      <c r="AX23" s="58">
        <v>2</v>
      </c>
      <c r="AY23" s="58"/>
      <c r="AZ23" s="58"/>
      <c r="BA23" s="58">
        <v>1</v>
      </c>
      <c r="BB23" s="58"/>
      <c r="BC23" s="58">
        <v>3</v>
      </c>
      <c r="BD23" s="58">
        <v>1</v>
      </c>
      <c r="BE23" s="58"/>
      <c r="BF23" s="58"/>
      <c r="BG23" s="58">
        <v>1</v>
      </c>
      <c r="BH23" s="58"/>
      <c r="BI23" s="58"/>
      <c r="BJ23" s="55"/>
      <c r="BK23" s="59">
        <v>86</v>
      </c>
    </row>
    <row r="24" spans="1:63" ht="24.95" customHeight="1">
      <c r="A24" s="148" t="s">
        <v>70</v>
      </c>
      <c r="B24" s="56"/>
      <c r="C24" s="58">
        <v>1</v>
      </c>
      <c r="D24" s="58"/>
      <c r="E24" s="58"/>
      <c r="F24" s="58"/>
      <c r="G24" s="58"/>
      <c r="H24" s="58">
        <v>1</v>
      </c>
      <c r="I24" s="58"/>
      <c r="J24" s="58"/>
      <c r="K24" s="58"/>
      <c r="L24" s="58"/>
      <c r="M24" s="58"/>
      <c r="N24" s="58"/>
      <c r="O24" s="58"/>
      <c r="P24" s="58"/>
      <c r="Q24" s="58"/>
      <c r="R24" s="58">
        <v>2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>
        <v>35</v>
      </c>
      <c r="AE24" s="58"/>
      <c r="AF24" s="58"/>
      <c r="AG24" s="58">
        <v>10</v>
      </c>
      <c r="AH24" s="58"/>
      <c r="AI24" s="58">
        <v>16</v>
      </c>
      <c r="AJ24" s="58"/>
      <c r="AK24" s="58">
        <v>13</v>
      </c>
      <c r="AL24" s="58"/>
      <c r="AM24" s="58"/>
      <c r="AN24" s="58"/>
      <c r="AO24" s="58"/>
      <c r="AP24" s="58"/>
      <c r="AQ24" s="58"/>
      <c r="AR24" s="58">
        <v>83</v>
      </c>
      <c r="AS24" s="58"/>
      <c r="AT24" s="58"/>
      <c r="AU24" s="58"/>
      <c r="AV24" s="58"/>
      <c r="AW24" s="58">
        <v>1</v>
      </c>
      <c r="AX24" s="58"/>
      <c r="AY24" s="58"/>
      <c r="AZ24" s="58"/>
      <c r="BA24" s="58"/>
      <c r="BB24" s="58"/>
      <c r="BC24" s="58"/>
      <c r="BD24" s="58">
        <v>1</v>
      </c>
      <c r="BE24" s="58"/>
      <c r="BF24" s="58"/>
      <c r="BG24" s="58"/>
      <c r="BH24" s="58">
        <v>3</v>
      </c>
      <c r="BI24" s="58"/>
      <c r="BJ24" s="55"/>
      <c r="BK24" s="59">
        <v>166</v>
      </c>
    </row>
    <row r="25" spans="1:63" ht="24.95" customHeight="1">
      <c r="A25" s="148" t="s">
        <v>71</v>
      </c>
      <c r="B25" s="56"/>
      <c r="C25" s="58">
        <v>1</v>
      </c>
      <c r="D25" s="58"/>
      <c r="E25" s="58"/>
      <c r="F25" s="58"/>
      <c r="G25" s="58"/>
      <c r="H25" s="58">
        <v>1</v>
      </c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>
        <v>1</v>
      </c>
      <c r="AC25" s="58"/>
      <c r="AD25" s="58"/>
      <c r="AE25" s="58">
        <v>5</v>
      </c>
      <c r="AF25" s="58">
        <v>3</v>
      </c>
      <c r="AG25" s="58">
        <v>8</v>
      </c>
      <c r="AH25" s="58"/>
      <c r="AI25" s="58">
        <v>83</v>
      </c>
      <c r="AJ25" s="58"/>
      <c r="AK25" s="58">
        <v>2</v>
      </c>
      <c r="AL25" s="58"/>
      <c r="AM25" s="58"/>
      <c r="AN25" s="58"/>
      <c r="AO25" s="58"/>
      <c r="AP25" s="58">
        <v>1</v>
      </c>
      <c r="AQ25" s="58"/>
      <c r="AR25" s="58">
        <v>1</v>
      </c>
      <c r="AS25" s="58"/>
      <c r="AT25" s="58"/>
      <c r="AU25" s="58"/>
      <c r="AV25" s="58"/>
      <c r="AW25" s="58"/>
      <c r="AX25" s="58"/>
      <c r="AY25" s="58">
        <v>11</v>
      </c>
      <c r="AZ25" s="58"/>
      <c r="BA25" s="58">
        <v>1</v>
      </c>
      <c r="BB25" s="58"/>
      <c r="BC25" s="58"/>
      <c r="BD25" s="58"/>
      <c r="BE25" s="58"/>
      <c r="BF25" s="58">
        <v>1</v>
      </c>
      <c r="BG25" s="58"/>
      <c r="BH25" s="58"/>
      <c r="BI25" s="58"/>
      <c r="BJ25" s="55"/>
      <c r="BK25" s="59">
        <v>119</v>
      </c>
    </row>
    <row r="26" spans="1:63" ht="24.95" customHeight="1">
      <c r="A26" s="148" t="s">
        <v>72</v>
      </c>
      <c r="B26" s="56"/>
      <c r="C26" s="58"/>
      <c r="D26" s="58"/>
      <c r="E26" s="58"/>
      <c r="F26" s="58"/>
      <c r="G26" s="58"/>
      <c r="H26" s="58"/>
      <c r="I26" s="58"/>
      <c r="J26" s="58"/>
      <c r="K26" s="58"/>
      <c r="L26" s="58">
        <v>148</v>
      </c>
      <c r="M26" s="58"/>
      <c r="N26" s="58"/>
      <c r="O26" s="58"/>
      <c r="P26" s="58"/>
      <c r="Q26" s="58">
        <v>3</v>
      </c>
      <c r="R26" s="58">
        <v>81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>
        <v>1</v>
      </c>
      <c r="AH26" s="58"/>
      <c r="AI26" s="58">
        <v>4</v>
      </c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>
        <v>16</v>
      </c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5"/>
      <c r="BK26" s="59">
        <v>253</v>
      </c>
    </row>
    <row r="27" spans="1:63" ht="24.95" customHeight="1">
      <c r="A27" s="148" t="s">
        <v>73</v>
      </c>
      <c r="B27" s="56"/>
      <c r="C27" s="58"/>
      <c r="D27" s="58"/>
      <c r="E27" s="58"/>
      <c r="F27" s="58"/>
      <c r="G27" s="58">
        <v>1</v>
      </c>
      <c r="H27" s="58">
        <v>1</v>
      </c>
      <c r="I27" s="58"/>
      <c r="J27" s="58"/>
      <c r="K27" s="58"/>
      <c r="L27" s="58"/>
      <c r="M27" s="58"/>
      <c r="N27" s="58"/>
      <c r="O27" s="58"/>
      <c r="P27" s="58">
        <v>8</v>
      </c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>
        <v>4</v>
      </c>
      <c r="AC27" s="58"/>
      <c r="AD27" s="58"/>
      <c r="AE27" s="58">
        <v>1</v>
      </c>
      <c r="AF27" s="58">
        <v>1</v>
      </c>
      <c r="AG27" s="58"/>
      <c r="AH27" s="58"/>
      <c r="AI27" s="58">
        <v>23</v>
      </c>
      <c r="AJ27" s="58"/>
      <c r="AK27" s="58">
        <v>1</v>
      </c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>
        <v>3</v>
      </c>
      <c r="BE27" s="58"/>
      <c r="BF27" s="58">
        <v>1</v>
      </c>
      <c r="BG27" s="58"/>
      <c r="BH27" s="58"/>
      <c r="BI27" s="58"/>
      <c r="BJ27" s="55"/>
      <c r="BK27" s="59">
        <v>44</v>
      </c>
    </row>
    <row r="28" spans="1:63" ht="24.95" customHeight="1">
      <c r="A28" s="148" t="s">
        <v>74</v>
      </c>
      <c r="B28" s="56"/>
      <c r="C28" s="58">
        <v>4</v>
      </c>
      <c r="D28" s="58"/>
      <c r="E28" s="58">
        <v>33</v>
      </c>
      <c r="F28" s="58"/>
      <c r="G28" s="58">
        <v>145</v>
      </c>
      <c r="H28" s="58"/>
      <c r="I28" s="58">
        <v>11</v>
      </c>
      <c r="J28" s="58"/>
      <c r="K28" s="58"/>
      <c r="L28" s="58"/>
      <c r="M28" s="58"/>
      <c r="N28" s="58">
        <v>6</v>
      </c>
      <c r="O28" s="58"/>
      <c r="P28" s="58"/>
      <c r="Q28" s="58">
        <v>17</v>
      </c>
      <c r="R28" s="58"/>
      <c r="S28" s="58"/>
      <c r="T28" s="58"/>
      <c r="U28" s="58"/>
      <c r="V28" s="58"/>
      <c r="W28" s="58"/>
      <c r="X28" s="58"/>
      <c r="Y28" s="58"/>
      <c r="Z28" s="58">
        <v>1</v>
      </c>
      <c r="AA28" s="58"/>
      <c r="AB28" s="58">
        <v>1</v>
      </c>
      <c r="AC28" s="58"/>
      <c r="AD28" s="58"/>
      <c r="AE28" s="58">
        <v>183</v>
      </c>
      <c r="AF28" s="58">
        <v>118</v>
      </c>
      <c r="AG28" s="58">
        <v>151</v>
      </c>
      <c r="AH28" s="58"/>
      <c r="AI28" s="58">
        <v>21</v>
      </c>
      <c r="AJ28" s="58"/>
      <c r="AK28" s="58">
        <v>2</v>
      </c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>
        <v>1</v>
      </c>
      <c r="AW28" s="58"/>
      <c r="AX28" s="58">
        <v>1</v>
      </c>
      <c r="AY28" s="58"/>
      <c r="AZ28" s="58"/>
      <c r="BA28" s="58"/>
      <c r="BB28" s="58">
        <v>15</v>
      </c>
      <c r="BC28" s="58">
        <v>1</v>
      </c>
      <c r="BD28" s="58">
        <v>4</v>
      </c>
      <c r="BE28" s="58">
        <v>1</v>
      </c>
      <c r="BF28" s="58">
        <v>415</v>
      </c>
      <c r="BG28" s="58">
        <v>10</v>
      </c>
      <c r="BH28" s="58">
        <v>7</v>
      </c>
      <c r="BI28" s="58"/>
      <c r="BJ28" s="55"/>
      <c r="BK28" s="60">
        <v>1148</v>
      </c>
    </row>
    <row r="29" spans="1:63" ht="24.95" customHeight="1">
      <c r="A29" s="148" t="s">
        <v>75</v>
      </c>
      <c r="B29" s="56"/>
      <c r="C29" s="58"/>
      <c r="D29" s="58"/>
      <c r="E29" s="58">
        <v>1</v>
      </c>
      <c r="F29" s="58"/>
      <c r="G29" s="58">
        <v>1</v>
      </c>
      <c r="H29" s="58">
        <v>1</v>
      </c>
      <c r="I29" s="58"/>
      <c r="J29" s="58"/>
      <c r="K29" s="58"/>
      <c r="L29" s="58"/>
      <c r="M29" s="58"/>
      <c r="N29" s="58">
        <v>1</v>
      </c>
      <c r="O29" s="58"/>
      <c r="P29" s="58"/>
      <c r="Q29" s="58"/>
      <c r="R29" s="58"/>
      <c r="S29" s="58"/>
      <c r="T29" s="58">
        <v>1</v>
      </c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>
        <v>44</v>
      </c>
      <c r="AF29" s="58"/>
      <c r="AG29" s="58">
        <v>10</v>
      </c>
      <c r="AH29" s="58"/>
      <c r="AI29" s="58">
        <v>490</v>
      </c>
      <c r="AJ29" s="58"/>
      <c r="AK29" s="58">
        <v>16</v>
      </c>
      <c r="AL29" s="58"/>
      <c r="AM29" s="58"/>
      <c r="AN29" s="58"/>
      <c r="AO29" s="58"/>
      <c r="AP29" s="58">
        <v>9</v>
      </c>
      <c r="AQ29" s="58">
        <v>1</v>
      </c>
      <c r="AR29" s="58"/>
      <c r="AS29" s="58"/>
      <c r="AT29" s="58"/>
      <c r="AU29" s="58"/>
      <c r="AV29" s="58"/>
      <c r="AW29" s="58">
        <v>1</v>
      </c>
      <c r="AX29" s="58">
        <v>2</v>
      </c>
      <c r="AY29" s="58"/>
      <c r="AZ29" s="58"/>
      <c r="BA29" s="58">
        <v>98</v>
      </c>
      <c r="BB29" s="58">
        <v>1</v>
      </c>
      <c r="BC29" s="58">
        <v>2</v>
      </c>
      <c r="BD29" s="58">
        <v>2</v>
      </c>
      <c r="BE29" s="58"/>
      <c r="BF29" s="58">
        <v>4</v>
      </c>
      <c r="BG29" s="58"/>
      <c r="BH29" s="58"/>
      <c r="BI29" s="58"/>
      <c r="BJ29" s="55"/>
      <c r="BK29" s="59">
        <v>685</v>
      </c>
    </row>
    <row r="30" spans="1:63" ht="24.95" customHeight="1">
      <c r="A30" s="148" t="s">
        <v>76</v>
      </c>
      <c r="B30" s="56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>
        <v>1</v>
      </c>
      <c r="AE30" s="58">
        <v>1</v>
      </c>
      <c r="AF30" s="58">
        <v>1</v>
      </c>
      <c r="AG30" s="58">
        <v>3</v>
      </c>
      <c r="AH30" s="58"/>
      <c r="AI30" s="58">
        <v>1</v>
      </c>
      <c r="AJ30" s="58"/>
      <c r="AK30" s="58">
        <v>22</v>
      </c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>
        <v>1</v>
      </c>
      <c r="AZ30" s="58"/>
      <c r="BA30" s="58">
        <v>1</v>
      </c>
      <c r="BB30" s="58">
        <v>1</v>
      </c>
      <c r="BC30" s="58"/>
      <c r="BD30" s="58">
        <v>1</v>
      </c>
      <c r="BE30" s="58"/>
      <c r="BF30" s="58"/>
      <c r="BG30" s="58"/>
      <c r="BH30" s="58"/>
      <c r="BI30" s="58"/>
      <c r="BJ30" s="55"/>
      <c r="BK30" s="59">
        <v>33</v>
      </c>
    </row>
    <row r="31" spans="1:63" ht="24.95" customHeight="1">
      <c r="A31" s="148" t="s">
        <v>77</v>
      </c>
      <c r="B31" s="56"/>
      <c r="C31" s="58"/>
      <c r="D31" s="58"/>
      <c r="E31" s="58"/>
      <c r="F31" s="58"/>
      <c r="G31" s="58"/>
      <c r="H31" s="58">
        <v>6</v>
      </c>
      <c r="I31" s="58">
        <v>1</v>
      </c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>
        <v>1</v>
      </c>
      <c r="U31" s="58"/>
      <c r="V31" s="58"/>
      <c r="W31" s="58"/>
      <c r="X31" s="58"/>
      <c r="Y31" s="58"/>
      <c r="Z31" s="58"/>
      <c r="AA31" s="58"/>
      <c r="AB31" s="58">
        <v>94</v>
      </c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>
        <v>10</v>
      </c>
      <c r="BD31" s="58">
        <v>3</v>
      </c>
      <c r="BE31" s="58"/>
      <c r="BF31" s="58">
        <v>1</v>
      </c>
      <c r="BG31" s="58">
        <v>2</v>
      </c>
      <c r="BH31" s="58"/>
      <c r="BI31" s="58"/>
      <c r="BJ31" s="55"/>
      <c r="BK31" s="59">
        <v>118</v>
      </c>
    </row>
    <row r="32" spans="1:63" ht="24.95" customHeight="1">
      <c r="A32" s="148" t="s">
        <v>78</v>
      </c>
      <c r="B32" s="56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>
        <v>63</v>
      </c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>
        <v>80</v>
      </c>
      <c r="AJ32" s="58"/>
      <c r="AK32" s="58">
        <v>1</v>
      </c>
      <c r="AL32" s="58"/>
      <c r="AM32" s="58">
        <v>8</v>
      </c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>
        <v>1</v>
      </c>
      <c r="AY32" s="58"/>
      <c r="AZ32" s="58"/>
      <c r="BA32" s="58"/>
      <c r="BB32" s="58"/>
      <c r="BC32" s="58">
        <v>1</v>
      </c>
      <c r="BD32" s="58"/>
      <c r="BE32" s="58"/>
      <c r="BF32" s="58"/>
      <c r="BG32" s="58"/>
      <c r="BH32" s="58"/>
      <c r="BI32" s="58"/>
      <c r="BJ32" s="55"/>
      <c r="BK32" s="59">
        <v>154</v>
      </c>
    </row>
    <row r="33" spans="1:63" ht="24.95" customHeight="1">
      <c r="A33" s="148" t="s">
        <v>79</v>
      </c>
      <c r="B33" s="56"/>
      <c r="C33" s="58">
        <v>1</v>
      </c>
      <c r="D33" s="58"/>
      <c r="E33" s="58"/>
      <c r="F33" s="58"/>
      <c r="G33" s="58"/>
      <c r="H33" s="58"/>
      <c r="I33" s="58"/>
      <c r="J33" s="58"/>
      <c r="K33" s="58"/>
      <c r="L33" s="58">
        <v>1</v>
      </c>
      <c r="M33" s="58"/>
      <c r="N33" s="58"/>
      <c r="O33" s="58">
        <v>1</v>
      </c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>
        <v>36</v>
      </c>
      <c r="AD33" s="58"/>
      <c r="AE33" s="58"/>
      <c r="AF33" s="58"/>
      <c r="AG33" s="58">
        <v>2</v>
      </c>
      <c r="AH33" s="58"/>
      <c r="AI33" s="58">
        <v>7</v>
      </c>
      <c r="AJ33" s="58"/>
      <c r="AK33" s="58">
        <v>2</v>
      </c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>
        <v>26</v>
      </c>
      <c r="AW33" s="58"/>
      <c r="AX33" s="58">
        <v>3</v>
      </c>
      <c r="AY33" s="58"/>
      <c r="AZ33" s="58"/>
      <c r="BA33" s="58"/>
      <c r="BB33" s="58"/>
      <c r="BC33" s="58"/>
      <c r="BD33" s="58"/>
      <c r="BE33" s="58">
        <v>3</v>
      </c>
      <c r="BF33" s="58">
        <v>1</v>
      </c>
      <c r="BG33" s="58"/>
      <c r="BH33" s="58"/>
      <c r="BI33" s="58"/>
      <c r="BJ33" s="55"/>
      <c r="BK33" s="59">
        <v>83</v>
      </c>
    </row>
    <row r="34" spans="1:63" ht="24.95" customHeight="1">
      <c r="A34" s="148" t="s">
        <v>80</v>
      </c>
      <c r="B34" s="56"/>
      <c r="C34" s="58"/>
      <c r="D34" s="58"/>
      <c r="E34" s="58"/>
      <c r="F34" s="58"/>
      <c r="G34" s="58">
        <v>1</v>
      </c>
      <c r="H34" s="58">
        <v>4</v>
      </c>
      <c r="I34" s="58"/>
      <c r="J34" s="58"/>
      <c r="K34" s="58"/>
      <c r="L34" s="58">
        <v>1</v>
      </c>
      <c r="M34" s="58"/>
      <c r="N34" s="58"/>
      <c r="O34" s="58">
        <v>4</v>
      </c>
      <c r="P34" s="58"/>
      <c r="Q34" s="58"/>
      <c r="R34" s="58">
        <v>1</v>
      </c>
      <c r="S34" s="58"/>
      <c r="T34" s="58"/>
      <c r="U34" s="58"/>
      <c r="V34" s="58"/>
      <c r="W34" s="58"/>
      <c r="X34" s="58"/>
      <c r="Y34" s="58">
        <v>3</v>
      </c>
      <c r="Z34" s="58">
        <v>1</v>
      </c>
      <c r="AA34" s="58"/>
      <c r="AB34" s="58">
        <v>2</v>
      </c>
      <c r="AC34" s="58">
        <v>54</v>
      </c>
      <c r="AD34" s="58"/>
      <c r="AE34" s="58"/>
      <c r="AF34" s="58">
        <v>2</v>
      </c>
      <c r="AG34" s="58">
        <v>5</v>
      </c>
      <c r="AH34" s="58"/>
      <c r="AI34" s="58">
        <v>12</v>
      </c>
      <c r="AJ34" s="58"/>
      <c r="AK34" s="58"/>
      <c r="AL34" s="58"/>
      <c r="AM34" s="58"/>
      <c r="AN34" s="58">
        <v>8</v>
      </c>
      <c r="AO34" s="58"/>
      <c r="AP34" s="58"/>
      <c r="AQ34" s="58"/>
      <c r="AR34" s="58"/>
      <c r="AS34" s="58"/>
      <c r="AT34" s="58"/>
      <c r="AU34" s="58"/>
      <c r="AV34" s="58">
        <v>8</v>
      </c>
      <c r="AW34" s="58"/>
      <c r="AX34" s="58"/>
      <c r="AY34" s="58"/>
      <c r="AZ34" s="58"/>
      <c r="BA34" s="58"/>
      <c r="BB34" s="58">
        <v>2</v>
      </c>
      <c r="BC34" s="58">
        <v>10</v>
      </c>
      <c r="BD34" s="58">
        <v>6</v>
      </c>
      <c r="BE34" s="58">
        <v>43</v>
      </c>
      <c r="BF34" s="58">
        <v>6</v>
      </c>
      <c r="BG34" s="58"/>
      <c r="BH34" s="58">
        <v>1</v>
      </c>
      <c r="BI34" s="58">
        <v>1</v>
      </c>
      <c r="BJ34" s="55"/>
      <c r="BK34" s="59">
        <v>175</v>
      </c>
    </row>
    <row r="35" spans="1:63" ht="24.95" customHeight="1">
      <c r="A35" s="148" t="s">
        <v>81</v>
      </c>
      <c r="B35" s="56"/>
      <c r="C35" s="58"/>
      <c r="D35" s="58">
        <v>1</v>
      </c>
      <c r="E35" s="58"/>
      <c r="F35" s="58"/>
      <c r="G35" s="58">
        <v>1</v>
      </c>
      <c r="H35" s="58">
        <v>24</v>
      </c>
      <c r="I35" s="58">
        <v>16</v>
      </c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>
        <v>2</v>
      </c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>
        <v>8</v>
      </c>
      <c r="BD35" s="58">
        <v>3</v>
      </c>
      <c r="BE35" s="58"/>
      <c r="BF35" s="58">
        <v>1</v>
      </c>
      <c r="BG35" s="58">
        <v>2</v>
      </c>
      <c r="BH35" s="58"/>
      <c r="BI35" s="58"/>
      <c r="BJ35" s="55"/>
      <c r="BK35" s="59">
        <v>58</v>
      </c>
    </row>
    <row r="36" spans="1:63" ht="24.95" customHeight="1">
      <c r="A36" s="148" t="s">
        <v>82</v>
      </c>
      <c r="B36" s="56"/>
      <c r="C36" s="58"/>
      <c r="D36" s="58"/>
      <c r="E36" s="58"/>
      <c r="F36" s="58"/>
      <c r="G36" s="58">
        <v>1</v>
      </c>
      <c r="H36" s="58"/>
      <c r="I36" s="58"/>
      <c r="J36" s="58"/>
      <c r="K36" s="58"/>
      <c r="L36" s="58"/>
      <c r="M36" s="58"/>
      <c r="N36" s="58"/>
      <c r="O36" s="58"/>
      <c r="P36" s="58">
        <v>6</v>
      </c>
      <c r="Q36" s="58"/>
      <c r="R36" s="58"/>
      <c r="S36" s="58"/>
      <c r="T36" s="58"/>
      <c r="U36" s="58">
        <v>1</v>
      </c>
      <c r="V36" s="58"/>
      <c r="W36" s="58"/>
      <c r="X36" s="58"/>
      <c r="Y36" s="58"/>
      <c r="Z36" s="58"/>
      <c r="AA36" s="58"/>
      <c r="AB36" s="58">
        <v>4</v>
      </c>
      <c r="AC36" s="58"/>
      <c r="AD36" s="58"/>
      <c r="AE36" s="58"/>
      <c r="AF36" s="58">
        <v>1</v>
      </c>
      <c r="AG36" s="58">
        <v>1</v>
      </c>
      <c r="AH36" s="58"/>
      <c r="AI36" s="58">
        <v>3</v>
      </c>
      <c r="AJ36" s="58"/>
      <c r="AK36" s="58"/>
      <c r="AL36" s="58"/>
      <c r="AM36" s="58"/>
      <c r="AN36" s="58"/>
      <c r="AO36" s="58"/>
      <c r="AP36" s="58"/>
      <c r="AQ36" s="58"/>
      <c r="AR36" s="58">
        <v>2</v>
      </c>
      <c r="AS36" s="58">
        <v>1</v>
      </c>
      <c r="AT36" s="58"/>
      <c r="AU36" s="58"/>
      <c r="AV36" s="58"/>
      <c r="AW36" s="58"/>
      <c r="AX36" s="58"/>
      <c r="AY36" s="58"/>
      <c r="AZ36" s="58"/>
      <c r="BA36" s="58">
        <v>3</v>
      </c>
      <c r="BB36" s="58"/>
      <c r="BC36" s="58"/>
      <c r="BD36" s="58"/>
      <c r="BE36" s="58"/>
      <c r="BF36" s="58">
        <v>3</v>
      </c>
      <c r="BG36" s="58"/>
      <c r="BH36" s="58"/>
      <c r="BI36" s="58"/>
      <c r="BJ36" s="55"/>
      <c r="BK36" s="59">
        <v>26</v>
      </c>
    </row>
    <row r="37" spans="1:63" ht="24.95" customHeight="1">
      <c r="A37" s="148" t="s">
        <v>83</v>
      </c>
      <c r="B37" s="56"/>
      <c r="C37" s="58">
        <v>1</v>
      </c>
      <c r="D37" s="58"/>
      <c r="E37" s="58"/>
      <c r="F37" s="58"/>
      <c r="G37" s="58"/>
      <c r="H37" s="58">
        <v>1</v>
      </c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>
        <v>1</v>
      </c>
      <c r="AC37" s="58"/>
      <c r="AD37" s="58"/>
      <c r="AE37" s="58">
        <v>1</v>
      </c>
      <c r="AF37" s="58"/>
      <c r="AG37" s="58"/>
      <c r="AH37" s="58"/>
      <c r="AI37" s="58">
        <v>14</v>
      </c>
      <c r="AJ37" s="58"/>
      <c r="AK37" s="58">
        <v>1</v>
      </c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>
        <v>1</v>
      </c>
      <c r="BB37" s="58"/>
      <c r="BC37" s="58"/>
      <c r="BD37" s="58"/>
      <c r="BE37" s="58"/>
      <c r="BF37" s="58">
        <v>1</v>
      </c>
      <c r="BG37" s="58"/>
      <c r="BH37" s="58"/>
      <c r="BI37" s="58"/>
      <c r="BJ37" s="55"/>
      <c r="BK37" s="59">
        <v>21</v>
      </c>
    </row>
    <row r="38" spans="1:63" ht="24.95" customHeight="1">
      <c r="A38" s="148" t="s">
        <v>84</v>
      </c>
      <c r="B38" s="56"/>
      <c r="C38" s="58"/>
      <c r="D38" s="58"/>
      <c r="E38" s="58"/>
      <c r="F38" s="58"/>
      <c r="G38" s="58">
        <v>4</v>
      </c>
      <c r="H38" s="58"/>
      <c r="I38" s="58"/>
      <c r="J38" s="58"/>
      <c r="K38" s="58"/>
      <c r="L38" s="58"/>
      <c r="M38" s="58"/>
      <c r="N38" s="58"/>
      <c r="O38" s="58"/>
      <c r="P38" s="58">
        <v>43</v>
      </c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>
        <v>1</v>
      </c>
      <c r="AC38" s="58"/>
      <c r="AD38" s="58"/>
      <c r="AE38" s="58">
        <v>24</v>
      </c>
      <c r="AF38" s="58">
        <v>2</v>
      </c>
      <c r="AG38" s="58">
        <v>1</v>
      </c>
      <c r="AH38" s="58"/>
      <c r="AI38" s="58">
        <v>260</v>
      </c>
      <c r="AJ38" s="58">
        <v>1</v>
      </c>
      <c r="AK38" s="58">
        <v>26</v>
      </c>
      <c r="AL38" s="58"/>
      <c r="AM38" s="58"/>
      <c r="AN38" s="58"/>
      <c r="AO38" s="58"/>
      <c r="AP38" s="58">
        <v>29</v>
      </c>
      <c r="AQ38" s="58">
        <v>15</v>
      </c>
      <c r="AR38" s="58"/>
      <c r="AS38" s="58"/>
      <c r="AT38" s="58"/>
      <c r="AU38" s="58"/>
      <c r="AV38" s="58"/>
      <c r="AW38" s="58">
        <v>2</v>
      </c>
      <c r="AX38" s="58"/>
      <c r="AY38" s="58"/>
      <c r="AZ38" s="58"/>
      <c r="BA38" s="58">
        <v>134</v>
      </c>
      <c r="BB38" s="58"/>
      <c r="BC38" s="58">
        <v>1</v>
      </c>
      <c r="BD38" s="58">
        <v>5</v>
      </c>
      <c r="BE38" s="58"/>
      <c r="BF38" s="58">
        <v>18</v>
      </c>
      <c r="BG38" s="58"/>
      <c r="BH38" s="58"/>
      <c r="BI38" s="58"/>
      <c r="BJ38" s="55"/>
      <c r="BK38" s="59">
        <v>566</v>
      </c>
    </row>
    <row r="39" spans="1:63" ht="24.95" customHeight="1">
      <c r="A39" s="148" t="s">
        <v>85</v>
      </c>
      <c r="B39" s="56"/>
      <c r="C39" s="58"/>
      <c r="D39" s="58"/>
      <c r="E39" s="58"/>
      <c r="F39" s="58"/>
      <c r="G39" s="58"/>
      <c r="H39" s="58"/>
      <c r="I39" s="58">
        <v>1</v>
      </c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>
        <v>329</v>
      </c>
      <c r="AC39" s="58"/>
      <c r="AD39" s="58"/>
      <c r="AE39" s="58"/>
      <c r="AF39" s="58">
        <v>4</v>
      </c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>
        <v>1</v>
      </c>
      <c r="BD39" s="58">
        <v>1</v>
      </c>
      <c r="BE39" s="58"/>
      <c r="BF39" s="58">
        <v>1</v>
      </c>
      <c r="BG39" s="58"/>
      <c r="BH39" s="58"/>
      <c r="BI39" s="58"/>
      <c r="BJ39" s="55"/>
      <c r="BK39" s="59">
        <v>337</v>
      </c>
    </row>
    <row r="40" spans="1:63" ht="24.95" customHeight="1">
      <c r="A40" s="148" t="s">
        <v>86</v>
      </c>
      <c r="B40" s="56"/>
      <c r="C40" s="58"/>
      <c r="D40" s="58"/>
      <c r="E40" s="58"/>
      <c r="F40" s="58"/>
      <c r="G40" s="58"/>
      <c r="H40" s="58"/>
      <c r="I40" s="58"/>
      <c r="J40" s="58"/>
      <c r="K40" s="58"/>
      <c r="L40" s="58">
        <v>5</v>
      </c>
      <c r="M40" s="58"/>
      <c r="N40" s="58"/>
      <c r="O40" s="58"/>
      <c r="P40" s="58">
        <v>1</v>
      </c>
      <c r="Q40" s="58"/>
      <c r="R40" s="58">
        <v>5</v>
      </c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>
        <v>1</v>
      </c>
      <c r="AJ40" s="58"/>
      <c r="AK40" s="58"/>
      <c r="AL40" s="58"/>
      <c r="AM40" s="58"/>
      <c r="AN40" s="58"/>
      <c r="AO40" s="58"/>
      <c r="AP40" s="58"/>
      <c r="AQ40" s="58">
        <v>1</v>
      </c>
      <c r="AR40" s="58"/>
      <c r="AS40" s="58"/>
      <c r="AT40" s="58"/>
      <c r="AU40" s="58"/>
      <c r="AV40" s="58"/>
      <c r="AW40" s="58"/>
      <c r="AX40" s="58">
        <v>20</v>
      </c>
      <c r="AY40" s="58"/>
      <c r="AZ40" s="58"/>
      <c r="BA40" s="58"/>
      <c r="BB40" s="58"/>
      <c r="BC40" s="58"/>
      <c r="BD40" s="58"/>
      <c r="BE40" s="58"/>
      <c r="BF40" s="58">
        <v>2</v>
      </c>
      <c r="BG40" s="58"/>
      <c r="BH40" s="58"/>
      <c r="BI40" s="58"/>
      <c r="BJ40" s="55"/>
      <c r="BK40" s="59">
        <v>35</v>
      </c>
    </row>
    <row r="41" spans="1:63" ht="8.1" customHeight="1">
      <c r="A41" s="64"/>
      <c r="B41" s="56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55"/>
      <c r="BK41" s="66"/>
    </row>
    <row r="42" spans="1:63" s="69" customFormat="1" ht="24.95" customHeight="1">
      <c r="A42" s="235" t="s">
        <v>193</v>
      </c>
      <c r="B42" s="67"/>
      <c r="C42" s="236">
        <v>77</v>
      </c>
      <c r="D42" s="236">
        <v>7</v>
      </c>
      <c r="E42" s="236">
        <v>39</v>
      </c>
      <c r="F42" s="236">
        <v>7</v>
      </c>
      <c r="G42" s="236">
        <v>177</v>
      </c>
      <c r="H42" s="236">
        <v>218</v>
      </c>
      <c r="I42" s="236">
        <v>34</v>
      </c>
      <c r="J42" s="236">
        <v>1</v>
      </c>
      <c r="K42" s="236">
        <v>1</v>
      </c>
      <c r="L42" s="236">
        <v>159</v>
      </c>
      <c r="M42" s="236">
        <v>2</v>
      </c>
      <c r="N42" s="236">
        <v>9</v>
      </c>
      <c r="O42" s="236">
        <v>5</v>
      </c>
      <c r="P42" s="236">
        <v>129</v>
      </c>
      <c r="Q42" s="236">
        <v>24</v>
      </c>
      <c r="R42" s="236">
        <v>146</v>
      </c>
      <c r="S42" s="236">
        <v>5</v>
      </c>
      <c r="T42" s="236">
        <v>3</v>
      </c>
      <c r="U42" s="236">
        <v>7</v>
      </c>
      <c r="V42" s="236">
        <v>2</v>
      </c>
      <c r="W42" s="236">
        <v>1</v>
      </c>
      <c r="X42" s="236">
        <v>1</v>
      </c>
      <c r="Y42" s="236">
        <v>3</v>
      </c>
      <c r="Z42" s="236">
        <v>10</v>
      </c>
      <c r="AA42" s="236">
        <v>1</v>
      </c>
      <c r="AB42" s="236">
        <v>501</v>
      </c>
      <c r="AC42" s="236">
        <v>92</v>
      </c>
      <c r="AD42" s="236">
        <v>154</v>
      </c>
      <c r="AE42" s="236">
        <v>349</v>
      </c>
      <c r="AF42" s="236">
        <v>159</v>
      </c>
      <c r="AG42" s="236">
        <v>429</v>
      </c>
      <c r="AH42" s="236">
        <v>1</v>
      </c>
      <c r="AI42" s="236">
        <v>1547</v>
      </c>
      <c r="AJ42" s="236">
        <v>1</v>
      </c>
      <c r="AK42" s="236">
        <v>407</v>
      </c>
      <c r="AL42" s="236">
        <v>1</v>
      </c>
      <c r="AM42" s="236">
        <v>8</v>
      </c>
      <c r="AN42" s="236">
        <v>8</v>
      </c>
      <c r="AO42" s="236">
        <v>2</v>
      </c>
      <c r="AP42" s="236">
        <v>46</v>
      </c>
      <c r="AQ42" s="236">
        <v>20</v>
      </c>
      <c r="AR42" s="236">
        <v>99</v>
      </c>
      <c r="AS42" s="236">
        <v>4</v>
      </c>
      <c r="AT42" s="236">
        <v>12</v>
      </c>
      <c r="AU42" s="236">
        <v>0</v>
      </c>
      <c r="AV42" s="236">
        <v>466</v>
      </c>
      <c r="AW42" s="236">
        <v>8</v>
      </c>
      <c r="AX42" s="236">
        <v>160</v>
      </c>
      <c r="AY42" s="236">
        <v>146</v>
      </c>
      <c r="AZ42" s="236">
        <v>17</v>
      </c>
      <c r="BA42" s="236">
        <v>274</v>
      </c>
      <c r="BB42" s="236">
        <v>25</v>
      </c>
      <c r="BC42" s="236">
        <v>466</v>
      </c>
      <c r="BD42" s="236">
        <v>399</v>
      </c>
      <c r="BE42" s="236">
        <v>52</v>
      </c>
      <c r="BF42" s="236">
        <v>519</v>
      </c>
      <c r="BG42" s="236">
        <v>64</v>
      </c>
      <c r="BH42" s="236">
        <v>61</v>
      </c>
      <c r="BI42" s="236">
        <v>97</v>
      </c>
      <c r="BJ42" s="68"/>
      <c r="BK42" s="236">
        <v>7662</v>
      </c>
    </row>
    <row r="43" spans="1:63" ht="8.1" customHeight="1">
      <c r="A43" s="57"/>
      <c r="B43" s="57"/>
      <c r="C43" s="57"/>
      <c r="D43" s="57"/>
      <c r="E43" s="55"/>
      <c r="F43" s="57"/>
    </row>
    <row r="44" spans="1:63" ht="24.95" customHeight="1">
      <c r="A44" s="148" t="s">
        <v>366</v>
      </c>
      <c r="B44" s="56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5"/>
      <c r="BK44" s="59"/>
    </row>
    <row r="45" spans="1:63" ht="24.95" customHeight="1">
      <c r="A45" s="148" t="s">
        <v>183</v>
      </c>
      <c r="B45" s="56"/>
      <c r="C45" s="58"/>
      <c r="D45" s="58"/>
      <c r="E45" s="58"/>
      <c r="F45" s="58"/>
      <c r="G45" s="58"/>
      <c r="H45" s="58"/>
      <c r="I45" s="58"/>
      <c r="J45" s="58"/>
      <c r="K45" s="58"/>
      <c r="L45" s="58">
        <v>14</v>
      </c>
      <c r="M45" s="58"/>
      <c r="N45" s="58"/>
      <c r="O45" s="58"/>
      <c r="P45" s="58"/>
      <c r="Q45" s="58"/>
      <c r="R45" s="58">
        <v>3</v>
      </c>
      <c r="S45" s="58"/>
      <c r="T45" s="58"/>
      <c r="U45" s="58"/>
      <c r="V45" s="58"/>
      <c r="W45" s="58"/>
      <c r="X45" s="58"/>
      <c r="Y45" s="58"/>
      <c r="Z45" s="58"/>
      <c r="AA45" s="58"/>
      <c r="AB45" s="58">
        <v>7</v>
      </c>
      <c r="AC45" s="58"/>
      <c r="AD45" s="58"/>
      <c r="AE45" s="58"/>
      <c r="AF45" s="58"/>
      <c r="AG45" s="58">
        <v>1</v>
      </c>
      <c r="AH45" s="58"/>
      <c r="AI45" s="58">
        <v>5</v>
      </c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>
        <v>1</v>
      </c>
      <c r="AW45" s="58"/>
      <c r="AX45" s="58">
        <v>2</v>
      </c>
      <c r="AY45" s="58"/>
      <c r="AZ45" s="58"/>
      <c r="BA45" s="58"/>
      <c r="BB45" s="58"/>
      <c r="BC45" s="58"/>
      <c r="BD45" s="58"/>
      <c r="BE45" s="58"/>
      <c r="BF45" s="58">
        <v>1</v>
      </c>
      <c r="BG45" s="58"/>
      <c r="BH45" s="58"/>
      <c r="BI45" s="58"/>
      <c r="BJ45" s="55"/>
      <c r="BK45" s="59">
        <v>34</v>
      </c>
    </row>
    <row r="46" spans="1:63" ht="24.95" customHeight="1">
      <c r="A46" s="148" t="s">
        <v>184</v>
      </c>
      <c r="B46" s="56"/>
      <c r="C46" s="58"/>
      <c r="D46" s="58"/>
      <c r="E46" s="58"/>
      <c r="F46" s="58"/>
      <c r="G46" s="58">
        <v>1</v>
      </c>
      <c r="H46" s="58">
        <v>1</v>
      </c>
      <c r="I46" s="58"/>
      <c r="J46" s="58"/>
      <c r="K46" s="58"/>
      <c r="L46" s="58"/>
      <c r="M46" s="58"/>
      <c r="N46" s="58"/>
      <c r="O46" s="58"/>
      <c r="P46" s="58"/>
      <c r="Q46" s="58"/>
      <c r="R46" s="58">
        <v>1</v>
      </c>
      <c r="S46" s="58"/>
      <c r="T46" s="58"/>
      <c r="U46" s="58"/>
      <c r="V46" s="58"/>
      <c r="W46" s="58"/>
      <c r="X46" s="58"/>
      <c r="Y46" s="58"/>
      <c r="Z46" s="58"/>
      <c r="AA46" s="58"/>
      <c r="AB46" s="58">
        <v>4</v>
      </c>
      <c r="AC46" s="58"/>
      <c r="AD46" s="58">
        <v>2</v>
      </c>
      <c r="AE46" s="58">
        <v>1</v>
      </c>
      <c r="AF46" s="58"/>
      <c r="AG46" s="58">
        <v>1</v>
      </c>
      <c r="AH46" s="58"/>
      <c r="AI46" s="58">
        <v>6</v>
      </c>
      <c r="AJ46" s="58"/>
      <c r="AK46" s="58">
        <v>6</v>
      </c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>
        <v>1</v>
      </c>
      <c r="AY46" s="58"/>
      <c r="AZ46" s="58"/>
      <c r="BA46" s="58">
        <v>1</v>
      </c>
      <c r="BB46" s="58"/>
      <c r="BC46" s="58"/>
      <c r="BD46" s="58">
        <v>1</v>
      </c>
      <c r="BE46" s="58"/>
      <c r="BF46" s="58">
        <v>2</v>
      </c>
      <c r="BG46" s="58"/>
      <c r="BH46" s="58"/>
      <c r="BI46" s="58"/>
      <c r="BJ46" s="55"/>
      <c r="BK46" s="59">
        <v>28</v>
      </c>
    </row>
    <row r="47" spans="1:63" ht="24.95" customHeight="1">
      <c r="A47" s="148" t="s">
        <v>185</v>
      </c>
      <c r="B47" s="56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>
        <v>1</v>
      </c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5"/>
      <c r="BK47" s="59">
        <v>1</v>
      </c>
    </row>
    <row r="48" spans="1:63" ht="24.95" customHeight="1">
      <c r="A48" s="148" t="s">
        <v>186</v>
      </c>
      <c r="B48" s="56"/>
      <c r="C48" s="58"/>
      <c r="D48" s="58"/>
      <c r="E48" s="58"/>
      <c r="F48" s="58"/>
      <c r="G48" s="58"/>
      <c r="H48" s="58">
        <v>1</v>
      </c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>
        <v>1</v>
      </c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5"/>
      <c r="BK48" s="59">
        <v>2</v>
      </c>
    </row>
    <row r="49" spans="1:63" ht="24.95" customHeight="1">
      <c r="A49" s="148" t="s">
        <v>187</v>
      </c>
      <c r="B49" s="56"/>
      <c r="C49" s="58"/>
      <c r="D49" s="58"/>
      <c r="E49" s="58"/>
      <c r="F49" s="58"/>
      <c r="G49" s="58"/>
      <c r="H49" s="58">
        <v>2</v>
      </c>
      <c r="I49" s="58"/>
      <c r="J49" s="58"/>
      <c r="K49" s="58"/>
      <c r="L49" s="58"/>
      <c r="M49" s="58"/>
      <c r="N49" s="58"/>
      <c r="O49" s="58">
        <v>1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>
        <v>2</v>
      </c>
      <c r="AC49" s="58">
        <v>3</v>
      </c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>
        <v>1</v>
      </c>
      <c r="AY49" s="58"/>
      <c r="AZ49" s="58"/>
      <c r="BA49" s="58"/>
      <c r="BB49" s="58"/>
      <c r="BC49" s="58"/>
      <c r="BD49" s="58"/>
      <c r="BE49" s="58">
        <v>12</v>
      </c>
      <c r="BF49" s="58">
        <v>1</v>
      </c>
      <c r="BG49" s="58"/>
      <c r="BH49" s="58">
        <v>2</v>
      </c>
      <c r="BI49" s="58"/>
      <c r="BJ49" s="55"/>
      <c r="BK49" s="59">
        <v>24</v>
      </c>
    </row>
    <row r="50" spans="1:63" ht="24.95" customHeight="1">
      <c r="A50" s="148" t="s">
        <v>188</v>
      </c>
      <c r="B50" s="56"/>
      <c r="C50" s="58"/>
      <c r="D50" s="58">
        <v>1</v>
      </c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>
        <v>1</v>
      </c>
      <c r="S50" s="58"/>
      <c r="T50" s="58"/>
      <c r="U50" s="58"/>
      <c r="V50" s="58"/>
      <c r="W50" s="58"/>
      <c r="X50" s="58"/>
      <c r="Y50" s="58"/>
      <c r="Z50" s="58"/>
      <c r="AA50" s="58"/>
      <c r="AB50" s="58">
        <v>3</v>
      </c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>
        <v>1</v>
      </c>
      <c r="AS50" s="58"/>
      <c r="AT50" s="58"/>
      <c r="AU50" s="58"/>
      <c r="AV50" s="58">
        <v>1</v>
      </c>
      <c r="AW50" s="58"/>
      <c r="AX50" s="58"/>
      <c r="AY50" s="58"/>
      <c r="AZ50" s="58"/>
      <c r="BA50" s="58">
        <v>1</v>
      </c>
      <c r="BB50" s="58"/>
      <c r="BC50" s="58">
        <v>1</v>
      </c>
      <c r="BD50" s="58">
        <v>2</v>
      </c>
      <c r="BE50" s="58"/>
      <c r="BF50" s="58"/>
      <c r="BG50" s="58"/>
      <c r="BH50" s="58"/>
      <c r="BI50" s="58"/>
      <c r="BJ50" s="55"/>
      <c r="BK50" s="59">
        <v>11</v>
      </c>
    </row>
    <row r="51" spans="1:63" ht="24.95" customHeight="1">
      <c r="A51" s="148" t="s">
        <v>189</v>
      </c>
      <c r="B51" s="56"/>
      <c r="C51" s="58"/>
      <c r="D51" s="58"/>
      <c r="E51" s="58">
        <v>2</v>
      </c>
      <c r="F51" s="58"/>
      <c r="G51" s="58">
        <v>1</v>
      </c>
      <c r="H51" s="58"/>
      <c r="I51" s="58">
        <v>1</v>
      </c>
      <c r="J51" s="58"/>
      <c r="K51" s="58"/>
      <c r="L51" s="58"/>
      <c r="M51" s="58"/>
      <c r="N51" s="58"/>
      <c r="O51" s="58"/>
      <c r="P51" s="58"/>
      <c r="Q51" s="58"/>
      <c r="R51" s="58">
        <v>1</v>
      </c>
      <c r="S51" s="58"/>
      <c r="T51" s="58"/>
      <c r="U51" s="58"/>
      <c r="V51" s="58"/>
      <c r="W51" s="58"/>
      <c r="X51" s="58"/>
      <c r="Y51" s="58">
        <v>1</v>
      </c>
      <c r="Z51" s="58"/>
      <c r="AA51" s="58"/>
      <c r="AB51" s="58">
        <v>12</v>
      </c>
      <c r="AC51" s="58"/>
      <c r="AD51" s="58"/>
      <c r="AE51" s="58">
        <v>3</v>
      </c>
      <c r="AF51" s="58">
        <v>5</v>
      </c>
      <c r="AG51" s="58">
        <v>5</v>
      </c>
      <c r="AH51" s="58"/>
      <c r="AI51" s="58">
        <v>5</v>
      </c>
      <c r="AJ51" s="58"/>
      <c r="AK51" s="58">
        <v>1</v>
      </c>
      <c r="AL51" s="58"/>
      <c r="AM51" s="58"/>
      <c r="AN51" s="58"/>
      <c r="AO51" s="58"/>
      <c r="AP51" s="58"/>
      <c r="AQ51" s="58"/>
      <c r="AR51" s="58"/>
      <c r="AS51" s="58"/>
      <c r="AT51" s="58"/>
      <c r="AU51" s="58">
        <v>1</v>
      </c>
      <c r="AV51" s="58"/>
      <c r="AW51" s="58"/>
      <c r="AX51" s="58">
        <v>1</v>
      </c>
      <c r="AY51" s="58"/>
      <c r="AZ51" s="58"/>
      <c r="BA51" s="58">
        <v>2</v>
      </c>
      <c r="BB51" s="58">
        <v>2</v>
      </c>
      <c r="BC51" s="58">
        <v>2</v>
      </c>
      <c r="BD51" s="58">
        <v>9</v>
      </c>
      <c r="BE51" s="58"/>
      <c r="BF51" s="58">
        <v>38</v>
      </c>
      <c r="BG51" s="58">
        <v>2</v>
      </c>
      <c r="BH51" s="58">
        <v>3</v>
      </c>
      <c r="BI51" s="58"/>
      <c r="BJ51" s="55"/>
      <c r="BK51" s="59">
        <v>97</v>
      </c>
    </row>
    <row r="52" spans="1:63" ht="24.95" customHeight="1">
      <c r="A52" s="148" t="s">
        <v>190</v>
      </c>
      <c r="B52" s="56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>
        <v>1</v>
      </c>
      <c r="AC52" s="58"/>
      <c r="AD52" s="58">
        <v>2</v>
      </c>
      <c r="AE52" s="58"/>
      <c r="AF52" s="58"/>
      <c r="AG52" s="58">
        <v>3</v>
      </c>
      <c r="AH52" s="58"/>
      <c r="AI52" s="58">
        <v>7</v>
      </c>
      <c r="AJ52" s="58"/>
      <c r="AK52" s="58">
        <v>1</v>
      </c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>
        <v>1</v>
      </c>
      <c r="AZ52" s="58"/>
      <c r="BA52" s="58">
        <v>1</v>
      </c>
      <c r="BB52" s="58"/>
      <c r="BC52" s="58"/>
      <c r="BD52" s="58"/>
      <c r="BE52" s="58"/>
      <c r="BF52" s="58">
        <v>1</v>
      </c>
      <c r="BG52" s="58"/>
      <c r="BH52" s="58">
        <v>1</v>
      </c>
      <c r="BI52" s="58"/>
      <c r="BJ52" s="55"/>
      <c r="BK52" s="59">
        <v>18</v>
      </c>
    </row>
    <row r="53" spans="1:63" ht="24.95" customHeight="1">
      <c r="A53" s="148" t="s">
        <v>182</v>
      </c>
      <c r="B53" s="56"/>
      <c r="C53" s="58"/>
      <c r="D53" s="58"/>
      <c r="E53" s="58"/>
      <c r="F53" s="58"/>
      <c r="G53" s="58"/>
      <c r="H53" s="58">
        <v>1</v>
      </c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>
        <v>2</v>
      </c>
      <c r="AH53" s="58"/>
      <c r="AI53" s="58">
        <v>3</v>
      </c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>
        <v>2</v>
      </c>
      <c r="AY53" s="58"/>
      <c r="AZ53" s="58"/>
      <c r="BA53" s="58">
        <v>1</v>
      </c>
      <c r="BB53" s="58"/>
      <c r="BC53" s="58">
        <v>2</v>
      </c>
      <c r="BD53" s="58">
        <v>3</v>
      </c>
      <c r="BE53" s="58"/>
      <c r="BF53" s="58">
        <v>1</v>
      </c>
      <c r="BG53" s="58">
        <v>1</v>
      </c>
      <c r="BH53" s="58">
        <v>1</v>
      </c>
      <c r="BI53" s="58"/>
      <c r="BJ53" s="55"/>
      <c r="BK53" s="59">
        <v>17</v>
      </c>
    </row>
    <row r="54" spans="1:63" ht="24.95" customHeight="1">
      <c r="A54" s="148" t="s">
        <v>180</v>
      </c>
      <c r="B54" s="56"/>
      <c r="C54" s="58">
        <v>1</v>
      </c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>
        <v>1</v>
      </c>
      <c r="AH54" s="58"/>
      <c r="AI54" s="58">
        <v>8</v>
      </c>
      <c r="AJ54" s="58"/>
      <c r="AK54" s="58">
        <v>2</v>
      </c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>
        <v>1</v>
      </c>
      <c r="BB54" s="58"/>
      <c r="BC54" s="58">
        <v>2</v>
      </c>
      <c r="BD54" s="58"/>
      <c r="BE54" s="58"/>
      <c r="BF54" s="58">
        <v>1</v>
      </c>
      <c r="BG54" s="58"/>
      <c r="BH54" s="58"/>
      <c r="BI54" s="58"/>
      <c r="BJ54" s="55"/>
      <c r="BK54" s="59">
        <v>16</v>
      </c>
    </row>
    <row r="55" spans="1:63" ht="24.95" customHeight="1">
      <c r="A55" s="148" t="s">
        <v>179</v>
      </c>
      <c r="B55" s="56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>
        <v>4</v>
      </c>
      <c r="AC55" s="58">
        <v>1</v>
      </c>
      <c r="AD55" s="58"/>
      <c r="AE55" s="58"/>
      <c r="AF55" s="58"/>
      <c r="AG55" s="58"/>
      <c r="AH55" s="58"/>
      <c r="AI55" s="58"/>
      <c r="AJ55" s="58"/>
      <c r="AK55" s="58">
        <v>1</v>
      </c>
      <c r="AL55" s="58"/>
      <c r="AM55" s="58"/>
      <c r="AN55" s="58"/>
      <c r="AO55" s="58"/>
      <c r="AP55" s="58"/>
      <c r="AQ55" s="58"/>
      <c r="AR55" s="58">
        <v>2</v>
      </c>
      <c r="AS55" s="58"/>
      <c r="AT55" s="58"/>
      <c r="AU55" s="58"/>
      <c r="AV55" s="58">
        <v>2</v>
      </c>
      <c r="AW55" s="58"/>
      <c r="AX55" s="58"/>
      <c r="AY55" s="58"/>
      <c r="AZ55" s="58"/>
      <c r="BA55" s="58">
        <v>1</v>
      </c>
      <c r="BB55" s="58"/>
      <c r="BC55" s="58"/>
      <c r="BD55" s="58"/>
      <c r="BE55" s="58"/>
      <c r="BF55" s="58">
        <v>1</v>
      </c>
      <c r="BG55" s="58"/>
      <c r="BH55" s="58"/>
      <c r="BI55" s="58"/>
      <c r="BJ55" s="55"/>
      <c r="BK55" s="59">
        <v>12</v>
      </c>
    </row>
    <row r="56" spans="1:63" ht="24.95" customHeight="1">
      <c r="A56" s="148" t="s">
        <v>181</v>
      </c>
      <c r="B56" s="56"/>
      <c r="C56" s="58"/>
      <c r="D56" s="58"/>
      <c r="E56" s="58"/>
      <c r="F56" s="58"/>
      <c r="G56" s="58"/>
      <c r="H56" s="58"/>
      <c r="I56" s="58"/>
      <c r="J56" s="58"/>
      <c r="K56" s="58"/>
      <c r="L56" s="58">
        <v>1</v>
      </c>
      <c r="M56" s="58"/>
      <c r="N56" s="58"/>
      <c r="O56" s="58"/>
      <c r="P56" s="58">
        <v>1</v>
      </c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>
        <v>3</v>
      </c>
      <c r="AJ56" s="58"/>
      <c r="AK56" s="58"/>
      <c r="AL56" s="58"/>
      <c r="AM56" s="58"/>
      <c r="AN56" s="58"/>
      <c r="AO56" s="58"/>
      <c r="AP56" s="58"/>
      <c r="AQ56" s="58"/>
      <c r="AR56" s="58">
        <v>1</v>
      </c>
      <c r="AS56" s="58"/>
      <c r="AT56" s="58"/>
      <c r="AU56" s="58"/>
      <c r="AV56" s="58"/>
      <c r="AW56" s="58"/>
      <c r="AX56" s="58">
        <v>2</v>
      </c>
      <c r="AY56" s="58"/>
      <c r="AZ56" s="58"/>
      <c r="BA56" s="58"/>
      <c r="BB56" s="58"/>
      <c r="BC56" s="58"/>
      <c r="BD56" s="58"/>
      <c r="BE56" s="58"/>
      <c r="BF56" s="58">
        <v>2</v>
      </c>
      <c r="BG56" s="58"/>
      <c r="BH56" s="58"/>
      <c r="BI56" s="58"/>
      <c r="BJ56" s="55"/>
      <c r="BK56" s="59">
        <v>10</v>
      </c>
    </row>
    <row r="57" spans="1:63" ht="24.95" customHeight="1">
      <c r="A57" s="148" t="s">
        <v>191</v>
      </c>
      <c r="B57" s="56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>
        <v>1</v>
      </c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>
        <v>1</v>
      </c>
      <c r="AY57" s="58"/>
      <c r="AZ57" s="58"/>
      <c r="BA57" s="58"/>
      <c r="BB57" s="58"/>
      <c r="BC57" s="58"/>
      <c r="BD57" s="58">
        <v>2</v>
      </c>
      <c r="BE57" s="58"/>
      <c r="BF57" s="58"/>
      <c r="BG57" s="58"/>
      <c r="BH57" s="58">
        <v>1</v>
      </c>
      <c r="BI57" s="58"/>
      <c r="BJ57" s="55"/>
      <c r="BK57" s="59">
        <v>5</v>
      </c>
    </row>
    <row r="58" spans="1:63" ht="8.1" customHeight="1">
      <c r="A58" s="64"/>
      <c r="B58" s="56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55"/>
      <c r="BK58" s="66"/>
    </row>
    <row r="59" spans="1:63" s="69" customFormat="1" ht="24.95" customHeight="1">
      <c r="A59" s="235" t="s">
        <v>193</v>
      </c>
      <c r="B59" s="67"/>
      <c r="C59" s="236">
        <v>1</v>
      </c>
      <c r="D59" s="236">
        <v>1</v>
      </c>
      <c r="E59" s="236">
        <v>2</v>
      </c>
      <c r="F59" s="236">
        <v>0</v>
      </c>
      <c r="G59" s="236">
        <v>2</v>
      </c>
      <c r="H59" s="236">
        <v>5</v>
      </c>
      <c r="I59" s="236">
        <v>1</v>
      </c>
      <c r="J59" s="236">
        <v>0</v>
      </c>
      <c r="K59" s="236">
        <v>0</v>
      </c>
      <c r="L59" s="236">
        <v>15</v>
      </c>
      <c r="M59" s="236">
        <v>0</v>
      </c>
      <c r="N59" s="236">
        <v>0</v>
      </c>
      <c r="O59" s="236">
        <v>1</v>
      </c>
      <c r="P59" s="236">
        <v>1</v>
      </c>
      <c r="Q59" s="236">
        <v>0</v>
      </c>
      <c r="R59" s="236">
        <v>6</v>
      </c>
      <c r="S59" s="236">
        <v>0</v>
      </c>
      <c r="T59" s="236">
        <v>0</v>
      </c>
      <c r="U59" s="236">
        <v>0</v>
      </c>
      <c r="V59" s="236">
        <v>0</v>
      </c>
      <c r="W59" s="236">
        <v>0</v>
      </c>
      <c r="X59" s="236">
        <v>0</v>
      </c>
      <c r="Y59" s="236">
        <v>1</v>
      </c>
      <c r="Z59" s="236">
        <v>0</v>
      </c>
      <c r="AA59" s="236">
        <v>0</v>
      </c>
      <c r="AB59" s="236">
        <v>33</v>
      </c>
      <c r="AC59" s="236">
        <v>4</v>
      </c>
      <c r="AD59" s="236">
        <v>4</v>
      </c>
      <c r="AE59" s="236">
        <v>4</v>
      </c>
      <c r="AF59" s="236">
        <v>5</v>
      </c>
      <c r="AG59" s="236">
        <v>14</v>
      </c>
      <c r="AH59" s="236">
        <v>0</v>
      </c>
      <c r="AI59" s="236">
        <v>38</v>
      </c>
      <c r="AJ59" s="236">
        <v>0</v>
      </c>
      <c r="AK59" s="236">
        <v>11</v>
      </c>
      <c r="AL59" s="236">
        <v>0</v>
      </c>
      <c r="AM59" s="236">
        <v>0</v>
      </c>
      <c r="AN59" s="236">
        <v>0</v>
      </c>
      <c r="AO59" s="236">
        <v>0</v>
      </c>
      <c r="AP59" s="236">
        <v>0</v>
      </c>
      <c r="AQ59" s="236">
        <v>0</v>
      </c>
      <c r="AR59" s="236">
        <v>4</v>
      </c>
      <c r="AS59" s="236">
        <v>0</v>
      </c>
      <c r="AT59" s="236">
        <v>0</v>
      </c>
      <c r="AU59" s="236">
        <v>1</v>
      </c>
      <c r="AV59" s="236">
        <v>4</v>
      </c>
      <c r="AW59" s="236">
        <v>0</v>
      </c>
      <c r="AX59" s="236">
        <v>11</v>
      </c>
      <c r="AY59" s="236">
        <v>1</v>
      </c>
      <c r="AZ59" s="236">
        <v>0</v>
      </c>
      <c r="BA59" s="236">
        <v>8</v>
      </c>
      <c r="BB59" s="236">
        <v>2</v>
      </c>
      <c r="BC59" s="236">
        <v>7</v>
      </c>
      <c r="BD59" s="236">
        <v>17</v>
      </c>
      <c r="BE59" s="236">
        <v>12</v>
      </c>
      <c r="BF59" s="236">
        <v>48</v>
      </c>
      <c r="BG59" s="236">
        <v>3</v>
      </c>
      <c r="BH59" s="236">
        <v>8</v>
      </c>
      <c r="BI59" s="236">
        <v>0</v>
      </c>
      <c r="BJ59" s="68"/>
      <c r="BK59" s="236">
        <v>275</v>
      </c>
    </row>
    <row r="60" spans="1:63" ht="8.1" customHeight="1">
      <c r="A60" s="57"/>
      <c r="B60" s="56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6"/>
      <c r="BK60" s="57"/>
    </row>
    <row r="61" spans="1:63" ht="24.95" customHeight="1">
      <c r="A61" s="235" t="s">
        <v>90</v>
      </c>
      <c r="B61" s="67"/>
      <c r="C61" s="236">
        <v>78</v>
      </c>
      <c r="D61" s="236">
        <v>8</v>
      </c>
      <c r="E61" s="236">
        <v>41</v>
      </c>
      <c r="F61" s="236">
        <v>7</v>
      </c>
      <c r="G61" s="236">
        <v>179</v>
      </c>
      <c r="H61" s="236">
        <v>223</v>
      </c>
      <c r="I61" s="236">
        <v>35</v>
      </c>
      <c r="J61" s="236">
        <v>1</v>
      </c>
      <c r="K61" s="236">
        <v>1</v>
      </c>
      <c r="L61" s="236">
        <v>174</v>
      </c>
      <c r="M61" s="236">
        <v>2</v>
      </c>
      <c r="N61" s="236">
        <v>9</v>
      </c>
      <c r="O61" s="236">
        <v>6</v>
      </c>
      <c r="P61" s="236">
        <v>130</v>
      </c>
      <c r="Q61" s="236">
        <v>24</v>
      </c>
      <c r="R61" s="236">
        <v>152</v>
      </c>
      <c r="S61" s="236">
        <v>5</v>
      </c>
      <c r="T61" s="236">
        <v>3</v>
      </c>
      <c r="U61" s="236">
        <v>7</v>
      </c>
      <c r="V61" s="236">
        <v>2</v>
      </c>
      <c r="W61" s="236">
        <v>1</v>
      </c>
      <c r="X61" s="236">
        <v>1</v>
      </c>
      <c r="Y61" s="236">
        <v>4</v>
      </c>
      <c r="Z61" s="236">
        <v>10</v>
      </c>
      <c r="AA61" s="236">
        <v>1</v>
      </c>
      <c r="AB61" s="236">
        <v>534</v>
      </c>
      <c r="AC61" s="236">
        <v>96</v>
      </c>
      <c r="AD61" s="236">
        <v>158</v>
      </c>
      <c r="AE61" s="236">
        <v>353</v>
      </c>
      <c r="AF61" s="236">
        <v>164</v>
      </c>
      <c r="AG61" s="236">
        <v>443</v>
      </c>
      <c r="AH61" s="236">
        <v>1</v>
      </c>
      <c r="AI61" s="236">
        <v>1585</v>
      </c>
      <c r="AJ61" s="236">
        <v>1</v>
      </c>
      <c r="AK61" s="236">
        <v>418</v>
      </c>
      <c r="AL61" s="236">
        <v>1</v>
      </c>
      <c r="AM61" s="236">
        <v>8</v>
      </c>
      <c r="AN61" s="236">
        <v>8</v>
      </c>
      <c r="AO61" s="236">
        <v>2</v>
      </c>
      <c r="AP61" s="236">
        <v>46</v>
      </c>
      <c r="AQ61" s="236">
        <v>20</v>
      </c>
      <c r="AR61" s="236">
        <v>103</v>
      </c>
      <c r="AS61" s="236">
        <v>4</v>
      </c>
      <c r="AT61" s="236">
        <v>12</v>
      </c>
      <c r="AU61" s="236">
        <v>1</v>
      </c>
      <c r="AV61" s="236">
        <v>470</v>
      </c>
      <c r="AW61" s="236">
        <v>8</v>
      </c>
      <c r="AX61" s="236">
        <v>171</v>
      </c>
      <c r="AY61" s="236">
        <v>147</v>
      </c>
      <c r="AZ61" s="236">
        <v>17</v>
      </c>
      <c r="BA61" s="236">
        <v>282</v>
      </c>
      <c r="BB61" s="236">
        <v>27</v>
      </c>
      <c r="BC61" s="236">
        <v>473</v>
      </c>
      <c r="BD61" s="236">
        <v>416</v>
      </c>
      <c r="BE61" s="236">
        <v>64</v>
      </c>
      <c r="BF61" s="236">
        <v>567</v>
      </c>
      <c r="BG61" s="236">
        <v>67</v>
      </c>
      <c r="BH61" s="236">
        <v>69</v>
      </c>
      <c r="BI61" s="236">
        <v>97</v>
      </c>
      <c r="BJ61" s="68"/>
      <c r="BK61" s="236">
        <v>7937</v>
      </c>
    </row>
    <row r="62" spans="1:63">
      <c r="A62" s="55"/>
    </row>
    <row r="63" spans="1:63" ht="20.100000000000001" customHeight="1">
      <c r="A63" s="75" t="s">
        <v>194</v>
      </c>
    </row>
    <row r="64" spans="1:63" ht="20.100000000000001" customHeight="1">
      <c r="A64" s="75" t="s">
        <v>195</v>
      </c>
    </row>
    <row r="65" spans="1:1" ht="20.100000000000001" customHeight="1">
      <c r="A65" s="75" t="s">
        <v>196</v>
      </c>
    </row>
    <row r="66" spans="1:1" ht="20.100000000000001" customHeight="1">
      <c r="A66" s="75" t="s">
        <v>197</v>
      </c>
    </row>
    <row r="67" spans="1:1" ht="20.100000000000001" customHeight="1">
      <c r="A67" s="75" t="s">
        <v>198</v>
      </c>
    </row>
    <row r="68" spans="1:1" ht="20.100000000000001" customHeight="1">
      <c r="A68" s="75" t="s">
        <v>199</v>
      </c>
    </row>
    <row r="69" spans="1:1" ht="20.100000000000001" customHeight="1">
      <c r="A69" s="75"/>
    </row>
  </sheetData>
  <mergeCells count="7">
    <mergeCell ref="C5:BI5"/>
    <mergeCell ref="A5:A7"/>
    <mergeCell ref="BK5:BK7"/>
    <mergeCell ref="A3:BK3"/>
    <mergeCell ref="A2:BK2"/>
    <mergeCell ref="BH6:BH7"/>
    <mergeCell ref="BI6:BI7"/>
  </mergeCells>
  <printOptions horizontalCentered="1"/>
  <pageMargins left="0.23622047244094491" right="0.23622047244094491" top="0.94488188976377963" bottom="0.35433070866141736" header="0.19685039370078741" footer="0.31496062992125984"/>
  <pageSetup scale="26" firstPageNumber="2" orientation="landscape" useFirstPageNumber="1" r:id="rId1"/>
  <headerFooter scaleWithDoc="0">
    <oddHeader>&amp;L&amp;G&amp;C&amp;G&amp;R&amp;G</oddHeader>
    <oddFooter>&amp;R&amp;"Montserrat,Normal"&amp;10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A0FDA-6398-4433-861E-DBC22DEB555E}">
  <dimension ref="A1:Q73"/>
  <sheetViews>
    <sheetView view="pageBreakPreview" zoomScale="55" zoomScaleNormal="100" zoomScaleSheetLayoutView="55" workbookViewId="0">
      <selection activeCell="V25" sqref="V25"/>
    </sheetView>
  </sheetViews>
  <sheetFormatPr baseColWidth="10" defaultRowHeight="15"/>
  <cols>
    <col min="1" max="1" width="50.7109375" style="54" customWidth="1"/>
    <col min="2" max="2" width="1.7109375" style="54" customWidth="1"/>
    <col min="3" max="8" width="18.7109375" style="54" customWidth="1"/>
    <col min="9" max="9" width="1.7109375" style="54" customWidth="1"/>
    <col min="10" max="15" width="18.7109375" style="54" customWidth="1"/>
    <col min="16" max="16" width="1.7109375" style="54" customWidth="1"/>
    <col min="17" max="17" width="18.7109375" style="54" customWidth="1"/>
    <col min="18" max="16384" width="11.42578125" style="54"/>
  </cols>
  <sheetData>
    <row r="1" spans="1:17">
      <c r="A1" s="53" t="s">
        <v>53</v>
      </c>
    </row>
    <row r="2" spans="1:17" ht="28.5" customHeight="1">
      <c r="A2" s="525" t="s">
        <v>518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</row>
    <row r="3" spans="1:17" ht="20.100000000000001" customHeight="1">
      <c r="A3" s="525" t="str">
        <f>UPPER(CONCATENATE("Septiembre 2023"))</f>
        <v>SEPTIEMBRE 2023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</row>
    <row r="4" spans="1:17" ht="24" customHeight="1">
      <c r="A4" s="55"/>
    </row>
    <row r="5" spans="1:17">
      <c r="A5" s="501" t="s">
        <v>517</v>
      </c>
      <c r="B5" s="507"/>
      <c r="C5" s="501" t="s">
        <v>269</v>
      </c>
      <c r="D5" s="501"/>
      <c r="E5" s="501"/>
      <c r="F5" s="501"/>
      <c r="G5" s="501"/>
      <c r="H5" s="501"/>
      <c r="I5" s="82"/>
      <c r="J5" s="501" t="s">
        <v>270</v>
      </c>
      <c r="K5" s="501"/>
      <c r="L5" s="501"/>
      <c r="M5" s="501"/>
      <c r="N5" s="501"/>
      <c r="O5" s="501"/>
      <c r="P5" s="507"/>
      <c r="Q5" s="501" t="s">
        <v>90</v>
      </c>
    </row>
    <row r="6" spans="1:17">
      <c r="A6" s="501"/>
      <c r="B6" s="507"/>
      <c r="C6" s="501" t="s">
        <v>278</v>
      </c>
      <c r="D6" s="501"/>
      <c r="E6" s="501" t="s">
        <v>279</v>
      </c>
      <c r="F6" s="501"/>
      <c r="G6" s="501" t="s">
        <v>193</v>
      </c>
      <c r="H6" s="501" t="s">
        <v>271</v>
      </c>
      <c r="I6" s="82"/>
      <c r="J6" s="501" t="s">
        <v>278</v>
      </c>
      <c r="K6" s="501"/>
      <c r="L6" s="501" t="s">
        <v>279</v>
      </c>
      <c r="M6" s="501"/>
      <c r="N6" s="501" t="s">
        <v>193</v>
      </c>
      <c r="O6" s="501" t="s">
        <v>271</v>
      </c>
      <c r="P6" s="507"/>
      <c r="Q6" s="501"/>
    </row>
    <row r="7" spans="1:17">
      <c r="A7" s="501"/>
      <c r="B7" s="507"/>
      <c r="C7" s="91" t="s">
        <v>272</v>
      </c>
      <c r="D7" s="91" t="s">
        <v>273</v>
      </c>
      <c r="E7" s="91" t="s">
        <v>272</v>
      </c>
      <c r="F7" s="91" t="s">
        <v>273</v>
      </c>
      <c r="G7" s="501"/>
      <c r="H7" s="501"/>
      <c r="I7" s="82"/>
      <c r="J7" s="91" t="s">
        <v>272</v>
      </c>
      <c r="K7" s="91" t="s">
        <v>273</v>
      </c>
      <c r="L7" s="91" t="s">
        <v>272</v>
      </c>
      <c r="M7" s="91" t="s">
        <v>273</v>
      </c>
      <c r="N7" s="501"/>
      <c r="O7" s="501"/>
      <c r="P7" s="507"/>
      <c r="Q7" s="501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6.5">
      <c r="A9" s="102" t="s">
        <v>455</v>
      </c>
      <c r="B9" s="55"/>
      <c r="C9" s="58">
        <v>1</v>
      </c>
      <c r="D9" s="58"/>
      <c r="E9" s="58"/>
      <c r="F9" s="58"/>
      <c r="G9" s="59">
        <v>1</v>
      </c>
      <c r="H9" s="59">
        <v>100</v>
      </c>
      <c r="I9" s="133"/>
      <c r="J9" s="58"/>
      <c r="K9" s="58"/>
      <c r="L9" s="58"/>
      <c r="M9" s="58"/>
      <c r="N9" s="59">
        <v>0</v>
      </c>
      <c r="O9" s="59">
        <v>0</v>
      </c>
      <c r="P9" s="133"/>
      <c r="Q9" s="59">
        <v>1</v>
      </c>
    </row>
    <row r="10" spans="1:17" ht="16.5">
      <c r="A10" s="102" t="s">
        <v>456</v>
      </c>
      <c r="B10" s="55"/>
      <c r="C10" s="58">
        <v>5</v>
      </c>
      <c r="D10" s="58">
        <v>1</v>
      </c>
      <c r="E10" s="58">
        <v>5</v>
      </c>
      <c r="F10" s="58">
        <v>1</v>
      </c>
      <c r="G10" s="59">
        <v>12</v>
      </c>
      <c r="H10" s="59">
        <v>92</v>
      </c>
      <c r="I10" s="133"/>
      <c r="J10" s="58">
        <v>1</v>
      </c>
      <c r="K10" s="58"/>
      <c r="L10" s="58"/>
      <c r="M10" s="58"/>
      <c r="N10" s="59">
        <v>1</v>
      </c>
      <c r="O10" s="59">
        <v>8</v>
      </c>
      <c r="P10" s="133"/>
      <c r="Q10" s="59">
        <v>13</v>
      </c>
    </row>
    <row r="11" spans="1:17" ht="16.5">
      <c r="A11" s="102" t="s">
        <v>457</v>
      </c>
      <c r="B11" s="55"/>
      <c r="C11" s="58"/>
      <c r="D11" s="58"/>
      <c r="E11" s="58">
        <v>1</v>
      </c>
      <c r="F11" s="58"/>
      <c r="G11" s="59">
        <v>1</v>
      </c>
      <c r="H11" s="59">
        <v>100</v>
      </c>
      <c r="I11" s="133"/>
      <c r="J11" s="58"/>
      <c r="K11" s="58"/>
      <c r="L11" s="58"/>
      <c r="M11" s="58"/>
      <c r="N11" s="59">
        <v>0</v>
      </c>
      <c r="O11" s="59">
        <v>0</v>
      </c>
      <c r="P11" s="133"/>
      <c r="Q11" s="59">
        <v>1</v>
      </c>
    </row>
    <row r="12" spans="1:17" ht="16.5">
      <c r="A12" s="102" t="s">
        <v>458</v>
      </c>
      <c r="B12" s="55"/>
      <c r="C12" s="58"/>
      <c r="D12" s="58"/>
      <c r="E12" s="58"/>
      <c r="F12" s="58"/>
      <c r="G12" s="59">
        <v>0</v>
      </c>
      <c r="H12" s="59">
        <v>0</v>
      </c>
      <c r="I12" s="133"/>
      <c r="J12" s="58"/>
      <c r="K12" s="58"/>
      <c r="L12" s="58">
        <v>1</v>
      </c>
      <c r="M12" s="58"/>
      <c r="N12" s="59">
        <v>1</v>
      </c>
      <c r="O12" s="59">
        <v>100</v>
      </c>
      <c r="P12" s="133"/>
      <c r="Q12" s="59">
        <v>1</v>
      </c>
    </row>
    <row r="13" spans="1:17" ht="16.5">
      <c r="A13" s="102" t="s">
        <v>459</v>
      </c>
      <c r="B13" s="55"/>
      <c r="C13" s="58">
        <v>3</v>
      </c>
      <c r="D13" s="58"/>
      <c r="E13" s="58">
        <v>6</v>
      </c>
      <c r="F13" s="58"/>
      <c r="G13" s="59">
        <v>9</v>
      </c>
      <c r="H13" s="59">
        <v>82</v>
      </c>
      <c r="I13" s="133"/>
      <c r="J13" s="58"/>
      <c r="K13" s="58"/>
      <c r="L13" s="58">
        <v>2</v>
      </c>
      <c r="M13" s="58"/>
      <c r="N13" s="59">
        <v>2</v>
      </c>
      <c r="O13" s="59">
        <v>18</v>
      </c>
      <c r="P13" s="133"/>
      <c r="Q13" s="59">
        <v>11</v>
      </c>
    </row>
    <row r="14" spans="1:17" ht="16.5">
      <c r="A14" s="102" t="s">
        <v>460</v>
      </c>
      <c r="B14" s="55"/>
      <c r="C14" s="58"/>
      <c r="D14" s="58"/>
      <c r="E14" s="58"/>
      <c r="F14" s="58"/>
      <c r="G14" s="59">
        <v>0</v>
      </c>
      <c r="H14" s="59">
        <v>0</v>
      </c>
      <c r="I14" s="133"/>
      <c r="J14" s="58">
        <v>1</v>
      </c>
      <c r="K14" s="58"/>
      <c r="L14" s="58">
        <v>2</v>
      </c>
      <c r="M14" s="58"/>
      <c r="N14" s="59">
        <v>3</v>
      </c>
      <c r="O14" s="59">
        <v>100</v>
      </c>
      <c r="P14" s="133"/>
      <c r="Q14" s="59">
        <v>3</v>
      </c>
    </row>
    <row r="15" spans="1:17" ht="16.5">
      <c r="A15" s="102" t="s">
        <v>461</v>
      </c>
      <c r="B15" s="55"/>
      <c r="C15" s="58">
        <v>1</v>
      </c>
      <c r="D15" s="58"/>
      <c r="E15" s="58">
        <v>3</v>
      </c>
      <c r="F15" s="58"/>
      <c r="G15" s="59">
        <v>4</v>
      </c>
      <c r="H15" s="59">
        <v>100</v>
      </c>
      <c r="I15" s="133"/>
      <c r="J15" s="58"/>
      <c r="K15" s="58"/>
      <c r="L15" s="58"/>
      <c r="M15" s="58"/>
      <c r="N15" s="59">
        <v>0</v>
      </c>
      <c r="O15" s="59">
        <v>0</v>
      </c>
      <c r="P15" s="133"/>
      <c r="Q15" s="59">
        <v>4</v>
      </c>
    </row>
    <row r="16" spans="1:17" ht="16.5">
      <c r="A16" s="102" t="s">
        <v>462</v>
      </c>
      <c r="B16" s="55"/>
      <c r="C16" s="58"/>
      <c r="D16" s="58"/>
      <c r="E16" s="58"/>
      <c r="F16" s="58"/>
      <c r="G16" s="59">
        <v>0</v>
      </c>
      <c r="H16" s="59">
        <v>0</v>
      </c>
      <c r="I16" s="133"/>
      <c r="J16" s="58"/>
      <c r="K16" s="58"/>
      <c r="L16" s="58">
        <v>1</v>
      </c>
      <c r="M16" s="58"/>
      <c r="N16" s="59">
        <v>1</v>
      </c>
      <c r="O16" s="59">
        <v>100</v>
      </c>
      <c r="P16" s="133"/>
      <c r="Q16" s="59">
        <v>1</v>
      </c>
    </row>
    <row r="17" spans="1:17" ht="16.5">
      <c r="A17" s="102" t="s">
        <v>463</v>
      </c>
      <c r="B17" s="55"/>
      <c r="C17" s="58"/>
      <c r="D17" s="58"/>
      <c r="E17" s="58">
        <v>1</v>
      </c>
      <c r="F17" s="58"/>
      <c r="G17" s="59">
        <v>1</v>
      </c>
      <c r="H17" s="59">
        <v>100</v>
      </c>
      <c r="I17" s="133"/>
      <c r="J17" s="58"/>
      <c r="K17" s="58"/>
      <c r="L17" s="58"/>
      <c r="M17" s="58"/>
      <c r="N17" s="59">
        <v>0</v>
      </c>
      <c r="O17" s="59">
        <v>0</v>
      </c>
      <c r="P17" s="133"/>
      <c r="Q17" s="59">
        <v>1</v>
      </c>
    </row>
    <row r="18" spans="1:17" ht="16.5">
      <c r="A18" s="102" t="s">
        <v>464</v>
      </c>
      <c r="B18" s="55"/>
      <c r="C18" s="58">
        <v>3</v>
      </c>
      <c r="D18" s="58">
        <v>1</v>
      </c>
      <c r="E18" s="58">
        <v>2</v>
      </c>
      <c r="F18" s="58"/>
      <c r="G18" s="59">
        <v>6</v>
      </c>
      <c r="H18" s="59">
        <v>100</v>
      </c>
      <c r="I18" s="133"/>
      <c r="J18" s="58"/>
      <c r="K18" s="58"/>
      <c r="L18" s="58"/>
      <c r="M18" s="58"/>
      <c r="N18" s="59">
        <v>0</v>
      </c>
      <c r="O18" s="59">
        <v>0</v>
      </c>
      <c r="P18" s="133"/>
      <c r="Q18" s="59">
        <v>6</v>
      </c>
    </row>
    <row r="19" spans="1:17" ht="16.5">
      <c r="A19" s="102" t="s">
        <v>465</v>
      </c>
      <c r="B19" s="55"/>
      <c r="C19" s="58">
        <v>3</v>
      </c>
      <c r="D19" s="58"/>
      <c r="E19" s="58">
        <v>2</v>
      </c>
      <c r="F19" s="58"/>
      <c r="G19" s="59">
        <v>5</v>
      </c>
      <c r="H19" s="59">
        <v>83</v>
      </c>
      <c r="I19" s="133"/>
      <c r="J19" s="58"/>
      <c r="K19" s="58"/>
      <c r="L19" s="58"/>
      <c r="M19" s="58">
        <v>1</v>
      </c>
      <c r="N19" s="59">
        <v>1</v>
      </c>
      <c r="O19" s="59">
        <v>17</v>
      </c>
      <c r="P19" s="133"/>
      <c r="Q19" s="59">
        <v>6</v>
      </c>
    </row>
    <row r="20" spans="1:17" ht="16.5">
      <c r="A20" s="102" t="s">
        <v>466</v>
      </c>
      <c r="B20" s="55"/>
      <c r="C20" s="58">
        <v>1</v>
      </c>
      <c r="D20" s="58"/>
      <c r="E20" s="58"/>
      <c r="F20" s="58"/>
      <c r="G20" s="59">
        <v>1</v>
      </c>
      <c r="H20" s="59">
        <v>13</v>
      </c>
      <c r="I20" s="133"/>
      <c r="J20" s="58">
        <v>2</v>
      </c>
      <c r="K20" s="58">
        <v>1</v>
      </c>
      <c r="L20" s="58">
        <v>4</v>
      </c>
      <c r="M20" s="58"/>
      <c r="N20" s="59">
        <v>7</v>
      </c>
      <c r="O20" s="59">
        <v>88</v>
      </c>
      <c r="P20" s="133"/>
      <c r="Q20" s="59">
        <v>8</v>
      </c>
    </row>
    <row r="21" spans="1:17" ht="16.5">
      <c r="A21" s="102" t="s">
        <v>467</v>
      </c>
      <c r="B21" s="55"/>
      <c r="C21" s="58">
        <v>123</v>
      </c>
      <c r="D21" s="58">
        <v>15</v>
      </c>
      <c r="E21" s="58">
        <v>98</v>
      </c>
      <c r="F21" s="58">
        <v>12</v>
      </c>
      <c r="G21" s="59">
        <v>248</v>
      </c>
      <c r="H21" s="59">
        <v>76</v>
      </c>
      <c r="I21" s="133"/>
      <c r="J21" s="58">
        <v>23</v>
      </c>
      <c r="K21" s="58">
        <v>7</v>
      </c>
      <c r="L21" s="58">
        <v>44</v>
      </c>
      <c r="M21" s="58">
        <v>6</v>
      </c>
      <c r="N21" s="59">
        <v>80</v>
      </c>
      <c r="O21" s="59">
        <v>24</v>
      </c>
      <c r="P21" s="133"/>
      <c r="Q21" s="59">
        <v>328</v>
      </c>
    </row>
    <row r="22" spans="1:17" ht="16.5">
      <c r="A22" s="102" t="s">
        <v>468</v>
      </c>
      <c r="B22" s="55"/>
      <c r="C22" s="58">
        <v>1</v>
      </c>
      <c r="D22" s="58"/>
      <c r="E22" s="58"/>
      <c r="F22" s="58"/>
      <c r="G22" s="59">
        <v>1</v>
      </c>
      <c r="H22" s="59">
        <v>100</v>
      </c>
      <c r="I22" s="133"/>
      <c r="J22" s="58"/>
      <c r="K22" s="58"/>
      <c r="L22" s="58"/>
      <c r="M22" s="58"/>
      <c r="N22" s="59">
        <v>0</v>
      </c>
      <c r="O22" s="59">
        <v>0</v>
      </c>
      <c r="P22" s="133"/>
      <c r="Q22" s="59">
        <v>1</v>
      </c>
    </row>
    <row r="23" spans="1:17" ht="16.5">
      <c r="A23" s="102" t="s">
        <v>469</v>
      </c>
      <c r="B23" s="55"/>
      <c r="C23" s="58">
        <v>3</v>
      </c>
      <c r="D23" s="58"/>
      <c r="E23" s="58">
        <v>2</v>
      </c>
      <c r="F23" s="58"/>
      <c r="G23" s="59">
        <v>5</v>
      </c>
      <c r="H23" s="59">
        <v>100</v>
      </c>
      <c r="I23" s="133"/>
      <c r="J23" s="58"/>
      <c r="K23" s="58"/>
      <c r="L23" s="58"/>
      <c r="M23" s="58"/>
      <c r="N23" s="59">
        <v>0</v>
      </c>
      <c r="O23" s="59">
        <v>0</v>
      </c>
      <c r="P23" s="133"/>
      <c r="Q23" s="59">
        <v>5</v>
      </c>
    </row>
    <row r="24" spans="1:17" ht="16.5">
      <c r="A24" s="102" t="s">
        <v>470</v>
      </c>
      <c r="B24" s="55"/>
      <c r="C24" s="58">
        <v>30</v>
      </c>
      <c r="D24" s="58">
        <v>1</v>
      </c>
      <c r="E24" s="58">
        <v>17</v>
      </c>
      <c r="F24" s="58"/>
      <c r="G24" s="59">
        <v>48</v>
      </c>
      <c r="H24" s="59">
        <v>74</v>
      </c>
      <c r="I24" s="133"/>
      <c r="J24" s="58">
        <v>6</v>
      </c>
      <c r="K24" s="58">
        <v>4</v>
      </c>
      <c r="L24" s="58">
        <v>6</v>
      </c>
      <c r="M24" s="58">
        <v>1</v>
      </c>
      <c r="N24" s="59">
        <v>17</v>
      </c>
      <c r="O24" s="59">
        <v>26</v>
      </c>
      <c r="P24" s="133"/>
      <c r="Q24" s="59">
        <v>65</v>
      </c>
    </row>
    <row r="25" spans="1:17" ht="16.5">
      <c r="A25" s="102" t="s">
        <v>471</v>
      </c>
      <c r="B25" s="55"/>
      <c r="C25" s="58"/>
      <c r="D25" s="58"/>
      <c r="E25" s="58">
        <v>1</v>
      </c>
      <c r="F25" s="58">
        <v>1</v>
      </c>
      <c r="G25" s="59">
        <v>2</v>
      </c>
      <c r="H25" s="59">
        <v>100</v>
      </c>
      <c r="I25" s="133"/>
      <c r="J25" s="58"/>
      <c r="K25" s="58"/>
      <c r="L25" s="58"/>
      <c r="M25" s="58"/>
      <c r="N25" s="59">
        <v>0</v>
      </c>
      <c r="O25" s="59">
        <v>0</v>
      </c>
      <c r="P25" s="133"/>
      <c r="Q25" s="59">
        <v>2</v>
      </c>
    </row>
    <row r="26" spans="1:17" ht="16.5">
      <c r="A26" s="102" t="s">
        <v>472</v>
      </c>
      <c r="B26" s="55"/>
      <c r="C26" s="58">
        <v>1</v>
      </c>
      <c r="D26" s="58"/>
      <c r="E26" s="58">
        <v>2</v>
      </c>
      <c r="F26" s="58"/>
      <c r="G26" s="59">
        <v>3</v>
      </c>
      <c r="H26" s="59">
        <v>5</v>
      </c>
      <c r="I26" s="133"/>
      <c r="J26" s="58">
        <v>36</v>
      </c>
      <c r="K26" s="58"/>
      <c r="L26" s="58">
        <v>23</v>
      </c>
      <c r="M26" s="58">
        <v>1</v>
      </c>
      <c r="N26" s="59">
        <v>60</v>
      </c>
      <c r="O26" s="59">
        <v>95</v>
      </c>
      <c r="P26" s="133"/>
      <c r="Q26" s="59">
        <v>63</v>
      </c>
    </row>
    <row r="27" spans="1:17" ht="16.5">
      <c r="A27" s="102" t="s">
        <v>473</v>
      </c>
      <c r="B27" s="55"/>
      <c r="C27" s="58">
        <v>86</v>
      </c>
      <c r="D27" s="58">
        <v>9</v>
      </c>
      <c r="E27" s="58">
        <v>116</v>
      </c>
      <c r="F27" s="58">
        <v>3</v>
      </c>
      <c r="G27" s="59">
        <v>214</v>
      </c>
      <c r="H27" s="59">
        <v>86</v>
      </c>
      <c r="I27" s="133"/>
      <c r="J27" s="58">
        <v>14</v>
      </c>
      <c r="K27" s="58"/>
      <c r="L27" s="58">
        <v>20</v>
      </c>
      <c r="M27" s="58">
        <v>1</v>
      </c>
      <c r="N27" s="59">
        <v>35</v>
      </c>
      <c r="O27" s="59">
        <v>14</v>
      </c>
      <c r="P27" s="133"/>
      <c r="Q27" s="59">
        <v>249</v>
      </c>
    </row>
    <row r="28" spans="1:17" ht="16.5">
      <c r="A28" s="102" t="s">
        <v>87</v>
      </c>
      <c r="B28" s="55"/>
      <c r="C28" s="58">
        <v>3</v>
      </c>
      <c r="D28" s="58">
        <v>1</v>
      </c>
      <c r="E28" s="58">
        <v>6</v>
      </c>
      <c r="F28" s="58"/>
      <c r="G28" s="59">
        <v>10</v>
      </c>
      <c r="H28" s="59">
        <v>100</v>
      </c>
      <c r="I28" s="133"/>
      <c r="J28" s="58"/>
      <c r="K28" s="58"/>
      <c r="L28" s="58"/>
      <c r="M28" s="58"/>
      <c r="N28" s="59">
        <v>0</v>
      </c>
      <c r="O28" s="59">
        <v>0</v>
      </c>
      <c r="P28" s="133"/>
      <c r="Q28" s="59">
        <v>10</v>
      </c>
    </row>
    <row r="29" spans="1:17" ht="16.5">
      <c r="A29" s="102" t="s">
        <v>474</v>
      </c>
      <c r="B29" s="55"/>
      <c r="C29" s="58">
        <v>308</v>
      </c>
      <c r="D29" s="58">
        <v>52</v>
      </c>
      <c r="E29" s="58">
        <v>387</v>
      </c>
      <c r="F29" s="58">
        <v>30</v>
      </c>
      <c r="G29" s="59">
        <v>777</v>
      </c>
      <c r="H29" s="59">
        <v>68</v>
      </c>
      <c r="I29" s="133"/>
      <c r="J29" s="58">
        <v>176</v>
      </c>
      <c r="K29" s="58">
        <v>32</v>
      </c>
      <c r="L29" s="58">
        <v>140</v>
      </c>
      <c r="M29" s="58">
        <v>21</v>
      </c>
      <c r="N29" s="59">
        <v>369</v>
      </c>
      <c r="O29" s="59">
        <v>32</v>
      </c>
      <c r="P29" s="133"/>
      <c r="Q29" s="60">
        <v>1146</v>
      </c>
    </row>
    <row r="30" spans="1:17" ht="16.5">
      <c r="A30" s="102" t="s">
        <v>475</v>
      </c>
      <c r="B30" s="55"/>
      <c r="C30" s="58">
        <v>1</v>
      </c>
      <c r="D30" s="58"/>
      <c r="E30" s="58"/>
      <c r="F30" s="58"/>
      <c r="G30" s="59">
        <v>1</v>
      </c>
      <c r="H30" s="59">
        <v>100</v>
      </c>
      <c r="I30" s="133"/>
      <c r="J30" s="58"/>
      <c r="K30" s="58"/>
      <c r="L30" s="58"/>
      <c r="M30" s="58"/>
      <c r="N30" s="59">
        <v>0</v>
      </c>
      <c r="O30" s="59">
        <v>0</v>
      </c>
      <c r="P30" s="133"/>
      <c r="Q30" s="59">
        <v>1</v>
      </c>
    </row>
    <row r="31" spans="1:17" ht="16.5">
      <c r="A31" s="102" t="s">
        <v>476</v>
      </c>
      <c r="B31" s="55"/>
      <c r="C31" s="58">
        <v>135</v>
      </c>
      <c r="D31" s="58">
        <v>12</v>
      </c>
      <c r="E31" s="58">
        <v>162</v>
      </c>
      <c r="F31" s="58">
        <v>4</v>
      </c>
      <c r="G31" s="59">
        <v>313</v>
      </c>
      <c r="H31" s="59">
        <v>65</v>
      </c>
      <c r="I31" s="133"/>
      <c r="J31" s="58">
        <v>65</v>
      </c>
      <c r="K31" s="58">
        <v>2</v>
      </c>
      <c r="L31" s="58">
        <v>97</v>
      </c>
      <c r="M31" s="58">
        <v>2</v>
      </c>
      <c r="N31" s="59">
        <v>166</v>
      </c>
      <c r="O31" s="59">
        <v>35</v>
      </c>
      <c r="P31" s="133"/>
      <c r="Q31" s="59">
        <v>479</v>
      </c>
    </row>
    <row r="32" spans="1:17" ht="16.5">
      <c r="A32" s="102" t="s">
        <v>477</v>
      </c>
      <c r="B32" s="55"/>
      <c r="C32" s="58"/>
      <c r="D32" s="58"/>
      <c r="E32" s="58">
        <v>1</v>
      </c>
      <c r="F32" s="58"/>
      <c r="G32" s="59">
        <v>1</v>
      </c>
      <c r="H32" s="59">
        <v>100</v>
      </c>
      <c r="I32" s="133"/>
      <c r="J32" s="58"/>
      <c r="K32" s="58"/>
      <c r="L32" s="58"/>
      <c r="M32" s="58"/>
      <c r="N32" s="59">
        <v>0</v>
      </c>
      <c r="O32" s="59">
        <v>0</v>
      </c>
      <c r="P32" s="133"/>
      <c r="Q32" s="59">
        <v>1</v>
      </c>
    </row>
    <row r="33" spans="1:17" ht="16.5">
      <c r="A33" s="102" t="s">
        <v>478</v>
      </c>
      <c r="B33" s="55"/>
      <c r="C33" s="58">
        <v>3</v>
      </c>
      <c r="D33" s="58"/>
      <c r="E33" s="58">
        <v>2</v>
      </c>
      <c r="F33" s="58"/>
      <c r="G33" s="59">
        <v>5</v>
      </c>
      <c r="H33" s="59">
        <v>83</v>
      </c>
      <c r="I33" s="133"/>
      <c r="J33" s="58">
        <v>1</v>
      </c>
      <c r="K33" s="58"/>
      <c r="L33" s="58"/>
      <c r="M33" s="58"/>
      <c r="N33" s="59">
        <v>1</v>
      </c>
      <c r="O33" s="59">
        <v>17</v>
      </c>
      <c r="P33" s="133"/>
      <c r="Q33" s="59">
        <v>6</v>
      </c>
    </row>
    <row r="34" spans="1:17" ht="16.5">
      <c r="A34" s="102" t="s">
        <v>479</v>
      </c>
      <c r="B34" s="55"/>
      <c r="C34" s="58"/>
      <c r="D34" s="58"/>
      <c r="E34" s="58"/>
      <c r="F34" s="58"/>
      <c r="G34" s="59">
        <v>0</v>
      </c>
      <c r="H34" s="59">
        <v>0</v>
      </c>
      <c r="I34" s="133"/>
      <c r="J34" s="58">
        <v>1</v>
      </c>
      <c r="K34" s="58"/>
      <c r="L34" s="58"/>
      <c r="M34" s="58"/>
      <c r="N34" s="59">
        <v>1</v>
      </c>
      <c r="O34" s="59">
        <v>100</v>
      </c>
      <c r="P34" s="133"/>
      <c r="Q34" s="59">
        <v>1</v>
      </c>
    </row>
    <row r="35" spans="1:17" ht="16.5">
      <c r="A35" s="102" t="s">
        <v>480</v>
      </c>
      <c r="B35" s="55"/>
      <c r="C35" s="58">
        <v>280</v>
      </c>
      <c r="D35" s="58">
        <v>12</v>
      </c>
      <c r="E35" s="58">
        <v>305</v>
      </c>
      <c r="F35" s="58">
        <v>6</v>
      </c>
      <c r="G35" s="59">
        <v>603</v>
      </c>
      <c r="H35" s="59">
        <v>88</v>
      </c>
      <c r="I35" s="133"/>
      <c r="J35" s="58">
        <v>32</v>
      </c>
      <c r="K35" s="58">
        <v>1</v>
      </c>
      <c r="L35" s="58">
        <v>51</v>
      </c>
      <c r="M35" s="58">
        <v>2</v>
      </c>
      <c r="N35" s="59">
        <v>86</v>
      </c>
      <c r="O35" s="59">
        <v>12</v>
      </c>
      <c r="P35" s="133"/>
      <c r="Q35" s="59">
        <v>689</v>
      </c>
    </row>
    <row r="36" spans="1:17" ht="16.5">
      <c r="A36" s="102" t="s">
        <v>481</v>
      </c>
      <c r="B36" s="55"/>
      <c r="C36" s="58"/>
      <c r="D36" s="58"/>
      <c r="E36" s="58"/>
      <c r="F36" s="58"/>
      <c r="G36" s="59">
        <v>0</v>
      </c>
      <c r="H36" s="59">
        <v>0</v>
      </c>
      <c r="I36" s="133"/>
      <c r="J36" s="58"/>
      <c r="K36" s="58"/>
      <c r="L36" s="58">
        <v>1</v>
      </c>
      <c r="M36" s="58">
        <v>1</v>
      </c>
      <c r="N36" s="59">
        <v>2</v>
      </c>
      <c r="O36" s="59">
        <v>100</v>
      </c>
      <c r="P36" s="133"/>
      <c r="Q36" s="59">
        <v>2</v>
      </c>
    </row>
    <row r="37" spans="1:17" ht="16.5">
      <c r="A37" s="102" t="s">
        <v>482</v>
      </c>
      <c r="B37" s="55"/>
      <c r="C37" s="58"/>
      <c r="D37" s="58"/>
      <c r="E37" s="58">
        <v>1</v>
      </c>
      <c r="F37" s="58"/>
      <c r="G37" s="59">
        <v>1</v>
      </c>
      <c r="H37" s="59">
        <v>100</v>
      </c>
      <c r="I37" s="133"/>
      <c r="J37" s="58"/>
      <c r="K37" s="58"/>
      <c r="L37" s="58"/>
      <c r="M37" s="58"/>
      <c r="N37" s="59">
        <v>0</v>
      </c>
      <c r="O37" s="59">
        <v>0</v>
      </c>
      <c r="P37" s="133"/>
      <c r="Q37" s="59">
        <v>1</v>
      </c>
    </row>
    <row r="38" spans="1:17" ht="16.5">
      <c r="A38" s="102" t="s">
        <v>483</v>
      </c>
      <c r="B38" s="55"/>
      <c r="C38" s="58">
        <v>2</v>
      </c>
      <c r="D38" s="58"/>
      <c r="E38" s="58">
        <v>1</v>
      </c>
      <c r="F38" s="58"/>
      <c r="G38" s="59">
        <v>3</v>
      </c>
      <c r="H38" s="59">
        <v>75</v>
      </c>
      <c r="I38" s="133"/>
      <c r="J38" s="58"/>
      <c r="K38" s="58"/>
      <c r="L38" s="58"/>
      <c r="M38" s="58">
        <v>1</v>
      </c>
      <c r="N38" s="59">
        <v>1</v>
      </c>
      <c r="O38" s="59">
        <v>25</v>
      </c>
      <c r="P38" s="133"/>
      <c r="Q38" s="59">
        <v>4</v>
      </c>
    </row>
    <row r="39" spans="1:17" ht="16.5">
      <c r="A39" s="102" t="s">
        <v>484</v>
      </c>
      <c r="B39" s="55"/>
      <c r="C39" s="58">
        <v>1</v>
      </c>
      <c r="D39" s="58"/>
      <c r="E39" s="58"/>
      <c r="F39" s="58"/>
      <c r="G39" s="59">
        <v>1</v>
      </c>
      <c r="H39" s="59">
        <v>100</v>
      </c>
      <c r="I39" s="133"/>
      <c r="J39" s="58"/>
      <c r="K39" s="58"/>
      <c r="L39" s="58"/>
      <c r="M39" s="58"/>
      <c r="N39" s="59">
        <v>0</v>
      </c>
      <c r="O39" s="59">
        <v>0</v>
      </c>
      <c r="P39" s="133"/>
      <c r="Q39" s="59">
        <v>1</v>
      </c>
    </row>
    <row r="40" spans="1:17" ht="16.5">
      <c r="A40" s="102" t="s">
        <v>485</v>
      </c>
      <c r="B40" s="55"/>
      <c r="C40" s="58">
        <v>1</v>
      </c>
      <c r="D40" s="58"/>
      <c r="E40" s="58"/>
      <c r="F40" s="58"/>
      <c r="G40" s="59">
        <v>1</v>
      </c>
      <c r="H40" s="59">
        <v>100</v>
      </c>
      <c r="I40" s="133"/>
      <c r="J40" s="58"/>
      <c r="K40" s="58"/>
      <c r="L40" s="58"/>
      <c r="M40" s="58"/>
      <c r="N40" s="59">
        <v>0</v>
      </c>
      <c r="O40" s="59">
        <v>0</v>
      </c>
      <c r="P40" s="133"/>
      <c r="Q40" s="59">
        <v>1</v>
      </c>
    </row>
    <row r="41" spans="1:17" ht="16.5">
      <c r="A41" s="102" t="s">
        <v>486</v>
      </c>
      <c r="B41" s="55"/>
      <c r="C41" s="58">
        <v>3</v>
      </c>
      <c r="D41" s="58"/>
      <c r="E41" s="58">
        <v>3</v>
      </c>
      <c r="F41" s="58"/>
      <c r="G41" s="59">
        <v>6</v>
      </c>
      <c r="H41" s="59">
        <v>100</v>
      </c>
      <c r="I41" s="133"/>
      <c r="J41" s="58"/>
      <c r="K41" s="58"/>
      <c r="L41" s="58"/>
      <c r="M41" s="58"/>
      <c r="N41" s="59">
        <v>0</v>
      </c>
      <c r="O41" s="59">
        <v>0</v>
      </c>
      <c r="P41" s="133"/>
      <c r="Q41" s="59">
        <v>6</v>
      </c>
    </row>
    <row r="42" spans="1:17" ht="16.5">
      <c r="A42" s="102" t="s">
        <v>487</v>
      </c>
      <c r="B42" s="55"/>
      <c r="C42" s="58"/>
      <c r="D42" s="58"/>
      <c r="E42" s="58">
        <v>1</v>
      </c>
      <c r="F42" s="58"/>
      <c r="G42" s="59">
        <v>1</v>
      </c>
      <c r="H42" s="59">
        <v>50</v>
      </c>
      <c r="I42" s="133"/>
      <c r="J42" s="58"/>
      <c r="K42" s="58"/>
      <c r="L42" s="58">
        <v>1</v>
      </c>
      <c r="M42" s="58"/>
      <c r="N42" s="59">
        <v>1</v>
      </c>
      <c r="O42" s="59">
        <v>50</v>
      </c>
      <c r="P42" s="133"/>
      <c r="Q42" s="59">
        <v>2</v>
      </c>
    </row>
    <row r="43" spans="1:17" ht="16.5">
      <c r="A43" s="102" t="s">
        <v>488</v>
      </c>
      <c r="B43" s="55"/>
      <c r="C43" s="58"/>
      <c r="D43" s="58"/>
      <c r="E43" s="58">
        <v>1</v>
      </c>
      <c r="F43" s="58"/>
      <c r="G43" s="59">
        <v>1</v>
      </c>
      <c r="H43" s="59">
        <v>100</v>
      </c>
      <c r="I43" s="133"/>
      <c r="J43" s="58"/>
      <c r="K43" s="58"/>
      <c r="L43" s="58"/>
      <c r="M43" s="58"/>
      <c r="N43" s="59">
        <v>0</v>
      </c>
      <c r="O43" s="59">
        <v>0</v>
      </c>
      <c r="P43" s="133"/>
      <c r="Q43" s="59">
        <v>1</v>
      </c>
    </row>
    <row r="44" spans="1:17" ht="16.5">
      <c r="A44" s="102" t="s">
        <v>489</v>
      </c>
      <c r="B44" s="55"/>
      <c r="C44" s="58"/>
      <c r="D44" s="58"/>
      <c r="E44" s="58"/>
      <c r="F44" s="58"/>
      <c r="G44" s="59">
        <v>0</v>
      </c>
      <c r="H44" s="59">
        <v>0</v>
      </c>
      <c r="I44" s="133"/>
      <c r="J44" s="58"/>
      <c r="K44" s="58"/>
      <c r="L44" s="58">
        <v>1</v>
      </c>
      <c r="M44" s="58"/>
      <c r="N44" s="59">
        <v>1</v>
      </c>
      <c r="O44" s="59">
        <v>100</v>
      </c>
      <c r="P44" s="133"/>
      <c r="Q44" s="59">
        <v>1</v>
      </c>
    </row>
    <row r="45" spans="1:17" ht="16.5">
      <c r="A45" s="102" t="s">
        <v>490</v>
      </c>
      <c r="B45" s="55"/>
      <c r="C45" s="58"/>
      <c r="D45" s="58"/>
      <c r="E45" s="58"/>
      <c r="F45" s="58"/>
      <c r="G45" s="59">
        <v>0</v>
      </c>
      <c r="H45" s="59">
        <v>0</v>
      </c>
      <c r="I45" s="133"/>
      <c r="J45" s="58">
        <v>1</v>
      </c>
      <c r="K45" s="58"/>
      <c r="L45" s="58"/>
      <c r="M45" s="58"/>
      <c r="N45" s="59">
        <v>1</v>
      </c>
      <c r="O45" s="59">
        <v>100</v>
      </c>
      <c r="P45" s="133"/>
      <c r="Q45" s="59">
        <v>1</v>
      </c>
    </row>
    <row r="46" spans="1:17" ht="16.5">
      <c r="A46" s="102" t="s">
        <v>491</v>
      </c>
      <c r="B46" s="55"/>
      <c r="C46" s="58"/>
      <c r="D46" s="58"/>
      <c r="E46" s="58">
        <v>1</v>
      </c>
      <c r="F46" s="58"/>
      <c r="G46" s="59">
        <v>1</v>
      </c>
      <c r="H46" s="59">
        <v>100</v>
      </c>
      <c r="I46" s="133"/>
      <c r="J46" s="58"/>
      <c r="K46" s="58"/>
      <c r="L46" s="58"/>
      <c r="M46" s="58"/>
      <c r="N46" s="59">
        <v>0</v>
      </c>
      <c r="O46" s="59">
        <v>0</v>
      </c>
      <c r="P46" s="133"/>
      <c r="Q46" s="59">
        <v>1</v>
      </c>
    </row>
    <row r="47" spans="1:17" ht="16.5">
      <c r="A47" s="102" t="s">
        <v>492</v>
      </c>
      <c r="B47" s="55"/>
      <c r="C47" s="58">
        <v>17</v>
      </c>
      <c r="D47" s="58">
        <v>1</v>
      </c>
      <c r="E47" s="58">
        <v>15</v>
      </c>
      <c r="F47" s="58">
        <v>2</v>
      </c>
      <c r="G47" s="59">
        <v>35</v>
      </c>
      <c r="H47" s="59">
        <v>76</v>
      </c>
      <c r="I47" s="133"/>
      <c r="J47" s="58">
        <v>8</v>
      </c>
      <c r="K47" s="58"/>
      <c r="L47" s="58">
        <v>3</v>
      </c>
      <c r="M47" s="58"/>
      <c r="N47" s="59">
        <v>11</v>
      </c>
      <c r="O47" s="59">
        <v>24</v>
      </c>
      <c r="P47" s="133"/>
      <c r="Q47" s="59">
        <v>46</v>
      </c>
    </row>
    <row r="48" spans="1:17" ht="16.5">
      <c r="A48" s="102" t="s">
        <v>493</v>
      </c>
      <c r="B48" s="55"/>
      <c r="C48" s="58">
        <v>4</v>
      </c>
      <c r="D48" s="58"/>
      <c r="E48" s="58">
        <v>3</v>
      </c>
      <c r="F48" s="58"/>
      <c r="G48" s="59">
        <v>7</v>
      </c>
      <c r="H48" s="59">
        <v>100</v>
      </c>
      <c r="I48" s="133"/>
      <c r="J48" s="58"/>
      <c r="K48" s="58"/>
      <c r="L48" s="58"/>
      <c r="M48" s="58"/>
      <c r="N48" s="59">
        <v>0</v>
      </c>
      <c r="O48" s="59">
        <v>0</v>
      </c>
      <c r="P48" s="133"/>
      <c r="Q48" s="59">
        <v>7</v>
      </c>
    </row>
    <row r="49" spans="1:17" ht="16.5">
      <c r="A49" s="102" t="s">
        <v>494</v>
      </c>
      <c r="B49" s="55"/>
      <c r="C49" s="58">
        <v>1</v>
      </c>
      <c r="D49" s="58"/>
      <c r="E49" s="58"/>
      <c r="F49" s="58"/>
      <c r="G49" s="59">
        <v>1</v>
      </c>
      <c r="H49" s="59">
        <v>50</v>
      </c>
      <c r="I49" s="133"/>
      <c r="J49" s="58">
        <v>1</v>
      </c>
      <c r="K49" s="58"/>
      <c r="L49" s="58"/>
      <c r="M49" s="58"/>
      <c r="N49" s="59">
        <v>1</v>
      </c>
      <c r="O49" s="59">
        <v>50</v>
      </c>
      <c r="P49" s="133"/>
      <c r="Q49" s="59">
        <v>2</v>
      </c>
    </row>
    <row r="50" spans="1:17" ht="16.5">
      <c r="A50" s="102" t="s">
        <v>495</v>
      </c>
      <c r="B50" s="55"/>
      <c r="C50" s="58"/>
      <c r="D50" s="58"/>
      <c r="E50" s="58"/>
      <c r="F50" s="58"/>
      <c r="G50" s="59">
        <v>0</v>
      </c>
      <c r="H50" s="59">
        <v>0</v>
      </c>
      <c r="I50" s="133"/>
      <c r="J50" s="58"/>
      <c r="K50" s="58">
        <v>3</v>
      </c>
      <c r="L50" s="58"/>
      <c r="M50" s="58"/>
      <c r="N50" s="59">
        <v>3</v>
      </c>
      <c r="O50" s="59">
        <v>100</v>
      </c>
      <c r="P50" s="133"/>
      <c r="Q50" s="59">
        <v>3</v>
      </c>
    </row>
    <row r="51" spans="1:17" ht="16.5">
      <c r="A51" s="102" t="s">
        <v>496</v>
      </c>
      <c r="B51" s="55"/>
      <c r="C51" s="58">
        <v>9</v>
      </c>
      <c r="D51" s="58">
        <v>2</v>
      </c>
      <c r="E51" s="58">
        <v>12</v>
      </c>
      <c r="F51" s="58"/>
      <c r="G51" s="59">
        <v>23</v>
      </c>
      <c r="H51" s="59">
        <v>56</v>
      </c>
      <c r="I51" s="133"/>
      <c r="J51" s="58">
        <v>1</v>
      </c>
      <c r="K51" s="58"/>
      <c r="L51" s="58">
        <v>12</v>
      </c>
      <c r="M51" s="58">
        <v>5</v>
      </c>
      <c r="N51" s="59">
        <v>18</v>
      </c>
      <c r="O51" s="59">
        <v>44</v>
      </c>
      <c r="P51" s="133"/>
      <c r="Q51" s="59">
        <v>41</v>
      </c>
    </row>
    <row r="52" spans="1:17" ht="16.5">
      <c r="A52" s="102" t="s">
        <v>497</v>
      </c>
      <c r="B52" s="55"/>
      <c r="C52" s="58"/>
      <c r="D52" s="58"/>
      <c r="E52" s="58"/>
      <c r="F52" s="58"/>
      <c r="G52" s="59">
        <v>0</v>
      </c>
      <c r="H52" s="59">
        <v>0</v>
      </c>
      <c r="I52" s="133"/>
      <c r="J52" s="58">
        <v>1</v>
      </c>
      <c r="K52" s="58"/>
      <c r="L52" s="58"/>
      <c r="M52" s="58"/>
      <c r="N52" s="59">
        <v>1</v>
      </c>
      <c r="O52" s="59">
        <v>100</v>
      </c>
      <c r="P52" s="133"/>
      <c r="Q52" s="59">
        <v>1</v>
      </c>
    </row>
    <row r="53" spans="1:17" ht="16.5">
      <c r="A53" s="102" t="s">
        <v>498</v>
      </c>
      <c r="B53" s="55"/>
      <c r="C53" s="58"/>
      <c r="D53" s="58"/>
      <c r="E53" s="58">
        <v>1</v>
      </c>
      <c r="F53" s="58"/>
      <c r="G53" s="59">
        <v>1</v>
      </c>
      <c r="H53" s="59">
        <v>100</v>
      </c>
      <c r="I53" s="133"/>
      <c r="J53" s="58"/>
      <c r="K53" s="58"/>
      <c r="L53" s="58"/>
      <c r="M53" s="58"/>
      <c r="N53" s="59">
        <v>0</v>
      </c>
      <c r="O53" s="59">
        <v>0</v>
      </c>
      <c r="P53" s="133"/>
      <c r="Q53" s="59">
        <v>1</v>
      </c>
    </row>
    <row r="54" spans="1:17" ht="16.5">
      <c r="A54" s="102" t="s">
        <v>499</v>
      </c>
      <c r="B54" s="55"/>
      <c r="C54" s="58">
        <v>1</v>
      </c>
      <c r="D54" s="58"/>
      <c r="E54" s="58">
        <v>1</v>
      </c>
      <c r="F54" s="58"/>
      <c r="G54" s="59">
        <v>2</v>
      </c>
      <c r="H54" s="59">
        <v>100</v>
      </c>
      <c r="I54" s="133"/>
      <c r="J54" s="58"/>
      <c r="K54" s="58"/>
      <c r="L54" s="58"/>
      <c r="M54" s="58"/>
      <c r="N54" s="59">
        <v>0</v>
      </c>
      <c r="O54" s="59">
        <v>0</v>
      </c>
      <c r="P54" s="133"/>
      <c r="Q54" s="59">
        <v>2</v>
      </c>
    </row>
    <row r="55" spans="1:17" ht="16.5">
      <c r="A55" s="102" t="s">
        <v>500</v>
      </c>
      <c r="B55" s="55"/>
      <c r="C55" s="58">
        <v>5</v>
      </c>
      <c r="D55" s="58"/>
      <c r="E55" s="58">
        <v>7</v>
      </c>
      <c r="F55" s="58"/>
      <c r="G55" s="59">
        <v>12</v>
      </c>
      <c r="H55" s="59">
        <v>92</v>
      </c>
      <c r="I55" s="133"/>
      <c r="J55" s="58"/>
      <c r="K55" s="58"/>
      <c r="L55" s="58">
        <v>1</v>
      </c>
      <c r="M55" s="58"/>
      <c r="N55" s="59">
        <v>1</v>
      </c>
      <c r="O55" s="59">
        <v>8</v>
      </c>
      <c r="P55" s="133"/>
      <c r="Q55" s="59">
        <v>13</v>
      </c>
    </row>
    <row r="56" spans="1:17" ht="16.5">
      <c r="A56" s="102" t="s">
        <v>501</v>
      </c>
      <c r="B56" s="55"/>
      <c r="C56" s="58">
        <v>2</v>
      </c>
      <c r="D56" s="58"/>
      <c r="E56" s="58"/>
      <c r="F56" s="58"/>
      <c r="G56" s="59">
        <v>2</v>
      </c>
      <c r="H56" s="59">
        <v>29</v>
      </c>
      <c r="I56" s="133"/>
      <c r="J56" s="58">
        <v>5</v>
      </c>
      <c r="K56" s="58"/>
      <c r="L56" s="58"/>
      <c r="M56" s="58"/>
      <c r="N56" s="59">
        <v>5</v>
      </c>
      <c r="O56" s="59">
        <v>71</v>
      </c>
      <c r="P56" s="133"/>
      <c r="Q56" s="59">
        <v>7</v>
      </c>
    </row>
    <row r="57" spans="1:17" ht="16.5">
      <c r="A57" s="102" t="s">
        <v>502</v>
      </c>
      <c r="B57" s="55"/>
      <c r="C57" s="58"/>
      <c r="D57" s="58">
        <v>1</v>
      </c>
      <c r="E57" s="58">
        <v>2</v>
      </c>
      <c r="F57" s="58"/>
      <c r="G57" s="59">
        <v>3</v>
      </c>
      <c r="H57" s="59">
        <v>75</v>
      </c>
      <c r="I57" s="133"/>
      <c r="J57" s="58">
        <v>1</v>
      </c>
      <c r="K57" s="58"/>
      <c r="L57" s="58"/>
      <c r="M57" s="58"/>
      <c r="N57" s="59">
        <v>1</v>
      </c>
      <c r="O57" s="59">
        <v>25</v>
      </c>
      <c r="P57" s="133"/>
      <c r="Q57" s="59">
        <v>4</v>
      </c>
    </row>
    <row r="58" spans="1:17" ht="16.5">
      <c r="A58" s="102" t="s">
        <v>503</v>
      </c>
      <c r="B58" s="55"/>
      <c r="C58" s="58">
        <v>1</v>
      </c>
      <c r="D58" s="58"/>
      <c r="E58" s="58"/>
      <c r="F58" s="58"/>
      <c r="G58" s="59">
        <v>1</v>
      </c>
      <c r="H58" s="59">
        <v>100</v>
      </c>
      <c r="I58" s="133"/>
      <c r="J58" s="58"/>
      <c r="K58" s="58"/>
      <c r="L58" s="58"/>
      <c r="M58" s="58"/>
      <c r="N58" s="59">
        <v>0</v>
      </c>
      <c r="O58" s="59">
        <v>0</v>
      </c>
      <c r="P58" s="133"/>
      <c r="Q58" s="59">
        <v>1</v>
      </c>
    </row>
    <row r="59" spans="1:17" ht="16.5">
      <c r="A59" s="102" t="s">
        <v>504</v>
      </c>
      <c r="B59" s="55"/>
      <c r="C59" s="58"/>
      <c r="D59" s="58"/>
      <c r="E59" s="58">
        <v>1</v>
      </c>
      <c r="F59" s="58"/>
      <c r="G59" s="59">
        <v>1</v>
      </c>
      <c r="H59" s="59">
        <v>100</v>
      </c>
      <c r="I59" s="133"/>
      <c r="J59" s="58"/>
      <c r="K59" s="58"/>
      <c r="L59" s="58"/>
      <c r="M59" s="58"/>
      <c r="N59" s="59">
        <v>0</v>
      </c>
      <c r="O59" s="59">
        <v>0</v>
      </c>
      <c r="P59" s="133"/>
      <c r="Q59" s="59">
        <v>1</v>
      </c>
    </row>
    <row r="60" spans="1:17" ht="16.5">
      <c r="A60" s="102" t="s">
        <v>505</v>
      </c>
      <c r="B60" s="55"/>
      <c r="C60" s="58"/>
      <c r="D60" s="58"/>
      <c r="E60" s="58"/>
      <c r="F60" s="58"/>
      <c r="G60" s="59">
        <v>0</v>
      </c>
      <c r="H60" s="59">
        <v>0</v>
      </c>
      <c r="I60" s="133"/>
      <c r="J60" s="58">
        <v>1</v>
      </c>
      <c r="K60" s="58"/>
      <c r="L60" s="58"/>
      <c r="M60" s="58"/>
      <c r="N60" s="59">
        <v>1</v>
      </c>
      <c r="O60" s="59">
        <v>100</v>
      </c>
      <c r="P60" s="133"/>
      <c r="Q60" s="59">
        <v>1</v>
      </c>
    </row>
    <row r="61" spans="1:17" ht="16.5">
      <c r="A61" s="102" t="s">
        <v>506</v>
      </c>
      <c r="B61" s="55"/>
      <c r="C61" s="58"/>
      <c r="D61" s="58"/>
      <c r="E61" s="58"/>
      <c r="F61" s="58"/>
      <c r="G61" s="59">
        <v>0</v>
      </c>
      <c r="H61" s="59">
        <v>0</v>
      </c>
      <c r="I61" s="133"/>
      <c r="J61" s="58">
        <v>1</v>
      </c>
      <c r="K61" s="58"/>
      <c r="L61" s="58"/>
      <c r="M61" s="58"/>
      <c r="N61" s="59">
        <v>1</v>
      </c>
      <c r="O61" s="59">
        <v>100</v>
      </c>
      <c r="P61" s="133"/>
      <c r="Q61" s="59">
        <v>1</v>
      </c>
    </row>
    <row r="62" spans="1:17" ht="16.5">
      <c r="A62" s="102" t="s">
        <v>507</v>
      </c>
      <c r="B62" s="55"/>
      <c r="C62" s="58">
        <v>1</v>
      </c>
      <c r="D62" s="58"/>
      <c r="E62" s="58"/>
      <c r="F62" s="58"/>
      <c r="G62" s="59">
        <v>1</v>
      </c>
      <c r="H62" s="59">
        <v>100</v>
      </c>
      <c r="I62" s="133"/>
      <c r="J62" s="58"/>
      <c r="K62" s="58"/>
      <c r="L62" s="58"/>
      <c r="M62" s="58"/>
      <c r="N62" s="59">
        <v>0</v>
      </c>
      <c r="O62" s="59">
        <v>0</v>
      </c>
      <c r="P62" s="133"/>
      <c r="Q62" s="59">
        <v>1</v>
      </c>
    </row>
    <row r="63" spans="1:17" ht="16.5">
      <c r="A63" s="102" t="s">
        <v>508</v>
      </c>
      <c r="B63" s="55"/>
      <c r="C63" s="58">
        <v>1</v>
      </c>
      <c r="D63" s="58"/>
      <c r="E63" s="58"/>
      <c r="F63" s="58"/>
      <c r="G63" s="59">
        <v>1</v>
      </c>
      <c r="H63" s="59">
        <v>50</v>
      </c>
      <c r="I63" s="133"/>
      <c r="J63" s="58">
        <v>1</v>
      </c>
      <c r="K63" s="58"/>
      <c r="L63" s="58"/>
      <c r="M63" s="58"/>
      <c r="N63" s="59">
        <v>1</v>
      </c>
      <c r="O63" s="59">
        <v>50</v>
      </c>
      <c r="P63" s="133"/>
      <c r="Q63" s="59">
        <v>2</v>
      </c>
    </row>
    <row r="64" spans="1:17" ht="16.5">
      <c r="A64" s="102" t="s">
        <v>509</v>
      </c>
      <c r="B64" s="55"/>
      <c r="C64" s="58"/>
      <c r="D64" s="58"/>
      <c r="E64" s="58">
        <v>1</v>
      </c>
      <c r="F64" s="58"/>
      <c r="G64" s="59">
        <v>1</v>
      </c>
      <c r="H64" s="59">
        <v>100</v>
      </c>
      <c r="I64" s="133"/>
      <c r="J64" s="58"/>
      <c r="K64" s="58"/>
      <c r="L64" s="58"/>
      <c r="M64" s="58"/>
      <c r="N64" s="59">
        <v>0</v>
      </c>
      <c r="O64" s="59">
        <v>0</v>
      </c>
      <c r="P64" s="133"/>
      <c r="Q64" s="59">
        <v>1</v>
      </c>
    </row>
    <row r="65" spans="1:17" ht="16.5">
      <c r="A65" s="102" t="s">
        <v>510</v>
      </c>
      <c r="B65" s="55"/>
      <c r="C65" s="58">
        <v>1</v>
      </c>
      <c r="D65" s="58"/>
      <c r="E65" s="58"/>
      <c r="F65" s="58"/>
      <c r="G65" s="59">
        <v>1</v>
      </c>
      <c r="H65" s="59">
        <v>50</v>
      </c>
      <c r="I65" s="133"/>
      <c r="J65" s="58">
        <v>1</v>
      </c>
      <c r="K65" s="58"/>
      <c r="L65" s="58"/>
      <c r="M65" s="58"/>
      <c r="N65" s="59">
        <v>1</v>
      </c>
      <c r="O65" s="59">
        <v>50</v>
      </c>
      <c r="P65" s="133"/>
      <c r="Q65" s="59">
        <v>2</v>
      </c>
    </row>
    <row r="66" spans="1:17" ht="16.5">
      <c r="A66" s="102" t="s">
        <v>511</v>
      </c>
      <c r="B66" s="55"/>
      <c r="C66" s="58">
        <v>48</v>
      </c>
      <c r="D66" s="58">
        <v>11</v>
      </c>
      <c r="E66" s="58">
        <v>38</v>
      </c>
      <c r="F66" s="58">
        <v>4</v>
      </c>
      <c r="G66" s="59">
        <v>101</v>
      </c>
      <c r="H66" s="59">
        <v>85</v>
      </c>
      <c r="I66" s="133"/>
      <c r="J66" s="58">
        <v>5</v>
      </c>
      <c r="K66" s="58">
        <v>3</v>
      </c>
      <c r="L66" s="58">
        <v>7</v>
      </c>
      <c r="M66" s="58">
        <v>3</v>
      </c>
      <c r="N66" s="59">
        <v>18</v>
      </c>
      <c r="O66" s="59">
        <v>15</v>
      </c>
      <c r="P66" s="133"/>
      <c r="Q66" s="59">
        <v>119</v>
      </c>
    </row>
    <row r="67" spans="1:17" ht="8.1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</row>
    <row r="68" spans="1:17" ht="24" customHeight="1">
      <c r="A68" s="185" t="s">
        <v>90</v>
      </c>
      <c r="B68" s="55"/>
      <c r="C68" s="183">
        <v>1089</v>
      </c>
      <c r="D68" s="184">
        <v>119</v>
      </c>
      <c r="E68" s="183">
        <v>1208</v>
      </c>
      <c r="F68" s="184">
        <v>63</v>
      </c>
      <c r="G68" s="183">
        <v>2479</v>
      </c>
      <c r="H68" s="184">
        <v>73</v>
      </c>
      <c r="I68" s="181"/>
      <c r="J68" s="184">
        <v>385</v>
      </c>
      <c r="K68" s="184">
        <v>53</v>
      </c>
      <c r="L68" s="184">
        <v>417</v>
      </c>
      <c r="M68" s="184">
        <v>45</v>
      </c>
      <c r="N68" s="184">
        <v>900</v>
      </c>
      <c r="O68" s="184">
        <v>27</v>
      </c>
      <c r="P68" s="181"/>
      <c r="Q68" s="183">
        <v>3379</v>
      </c>
    </row>
    <row r="69" spans="1:17">
      <c r="A69" s="55"/>
    </row>
    <row r="70" spans="1:17" ht="15" customHeight="1">
      <c r="A70" s="182" t="s">
        <v>276</v>
      </c>
    </row>
    <row r="71" spans="1:17" ht="15" customHeight="1">
      <c r="A71" s="182" t="s">
        <v>388</v>
      </c>
    </row>
    <row r="72" spans="1:17" ht="15" customHeight="1">
      <c r="A72" s="182" t="s">
        <v>265</v>
      </c>
    </row>
    <row r="73" spans="1:17" ht="15" customHeight="1">
      <c r="A73" s="182" t="s">
        <v>266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86" bottom="0.35433070866141736" header="0.19685039370078741" footer="0.31496062992125984"/>
  <pageSetup scale="44" firstPageNumber="28" orientation="landscape" useFirstPageNumber="1" r:id="rId1"/>
  <headerFooter scaleWithDoc="0">
    <oddHeader>&amp;L&amp;G&amp;C&amp;G&amp;R&amp;G</oddHeader>
    <oddFooter>&amp;R&amp;"Montserrat,Normal"&amp;10 38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27265-8E93-4626-89F1-5285FF1B69A2}">
  <dimension ref="A1:M38"/>
  <sheetViews>
    <sheetView view="pageBreakPreview" topLeftCell="A3" zoomScale="85" zoomScaleNormal="100" zoomScaleSheetLayoutView="85" workbookViewId="0">
      <selection activeCell="S25" sqref="S25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00" t="s">
        <v>519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UPPER(CONCATENATE("Septiembre 2023"))</f>
        <v>SEPTIEMBRE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55"/>
    </row>
    <row r="5" spans="1:13">
      <c r="A5" s="76" t="s">
        <v>369</v>
      </c>
      <c r="B5" s="76" t="s">
        <v>90</v>
      </c>
    </row>
    <row r="6" spans="1:13" ht="16.5">
      <c r="A6" s="76" t="s">
        <v>282</v>
      </c>
      <c r="B6" s="77">
        <v>1208</v>
      </c>
    </row>
    <row r="7" spans="1:13" ht="24.75">
      <c r="A7" s="76" t="s">
        <v>284</v>
      </c>
      <c r="B7" s="77">
        <v>1271</v>
      </c>
    </row>
    <row r="8" spans="1:13" ht="16.5">
      <c r="A8" s="76" t="s">
        <v>283</v>
      </c>
      <c r="B8" s="77">
        <v>438</v>
      </c>
    </row>
    <row r="9" spans="1:13" ht="24.75">
      <c r="A9" s="76" t="s">
        <v>285</v>
      </c>
      <c r="B9" s="77">
        <v>462</v>
      </c>
    </row>
    <row r="10" spans="1:13">
      <c r="A10" s="76" t="s">
        <v>90</v>
      </c>
      <c r="B10" s="77"/>
    </row>
    <row r="11" spans="1:13">
      <c r="A11" s="55"/>
    </row>
    <row r="32" spans="7:8" ht="19.5">
      <c r="G32" s="98" t="s">
        <v>267</v>
      </c>
      <c r="H32" s="99">
        <v>3379</v>
      </c>
    </row>
    <row r="36" spans="1:1" ht="9.9499999999999993" customHeight="1">
      <c r="A36" s="145" t="s">
        <v>276</v>
      </c>
    </row>
    <row r="37" spans="1:1" ht="9.9499999999999993" customHeight="1">
      <c r="A37" s="145" t="s">
        <v>265</v>
      </c>
    </row>
    <row r="38" spans="1:1" ht="9.9499999999999993" customHeight="1">
      <c r="A38" s="145" t="s">
        <v>266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9" orientation="landscape" useFirstPageNumber="1" r:id="rId1"/>
  <headerFooter scaleWithDoc="0">
    <oddHeader>&amp;L&amp;G&amp;R&amp;G</oddHeader>
    <oddFooter>&amp;R&amp;"Montserrat,Normal"&amp;8 &amp;10 39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FF9A5-5271-4F56-BB31-CC6CDAD03171}">
  <dimension ref="A1:M38"/>
  <sheetViews>
    <sheetView view="pageBreakPreview" topLeftCell="A3" zoomScaleNormal="100" zoomScaleSheetLayoutView="100" workbookViewId="0">
      <selection activeCell="O15" sqref="O15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 ht="9" customHeight="1">
      <c r="A1" s="53" t="s">
        <v>53</v>
      </c>
    </row>
    <row r="2" spans="1:13" ht="50.1" customHeight="1">
      <c r="A2" s="500" t="s">
        <v>553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UPPER(CONCATENATE("Septiembre 2023"))</f>
        <v>SEPTIEMBRE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55"/>
    </row>
    <row r="5" spans="1:13">
      <c r="A5" s="76" t="s">
        <v>543</v>
      </c>
      <c r="B5" s="76" t="s">
        <v>90</v>
      </c>
    </row>
    <row r="6" spans="1:13">
      <c r="A6" s="76" t="s">
        <v>544</v>
      </c>
      <c r="B6" s="77">
        <v>1481</v>
      </c>
    </row>
    <row r="7" spans="1:13" ht="19.5">
      <c r="A7" s="76" t="s">
        <v>545</v>
      </c>
      <c r="B7" s="77">
        <v>1153</v>
      </c>
      <c r="D7" s="98" t="s">
        <v>267</v>
      </c>
      <c r="E7" s="99">
        <v>3379</v>
      </c>
      <c r="J7" s="98" t="s">
        <v>267</v>
      </c>
      <c r="K7" s="99">
        <v>3300</v>
      </c>
    </row>
    <row r="8" spans="1:13">
      <c r="A8" s="76" t="s">
        <v>546</v>
      </c>
      <c r="B8" s="77">
        <v>582</v>
      </c>
    </row>
    <row r="9" spans="1:13">
      <c r="A9" s="76" t="s">
        <v>547</v>
      </c>
      <c r="B9" s="77">
        <v>84</v>
      </c>
    </row>
    <row r="10" spans="1:13">
      <c r="A10" s="76" t="s">
        <v>90</v>
      </c>
      <c r="B10" s="76"/>
    </row>
    <row r="16" spans="1:13">
      <c r="A16" s="76" t="s">
        <v>548</v>
      </c>
      <c r="B16" s="76" t="s">
        <v>90</v>
      </c>
    </row>
    <row r="17" spans="1:2">
      <c r="A17" s="76" t="s">
        <v>549</v>
      </c>
      <c r="B17" s="77">
        <v>3300</v>
      </c>
    </row>
    <row r="18" spans="1:2">
      <c r="A18" s="76" t="s">
        <v>550</v>
      </c>
      <c r="B18" s="77">
        <v>42</v>
      </c>
    </row>
    <row r="19" spans="1:2">
      <c r="A19" s="76" t="s">
        <v>551</v>
      </c>
      <c r="B19" s="77">
        <v>23</v>
      </c>
    </row>
    <row r="20" spans="1:2">
      <c r="A20" s="76" t="s">
        <v>552</v>
      </c>
      <c r="B20" s="77">
        <v>14</v>
      </c>
    </row>
    <row r="21" spans="1:2">
      <c r="A21" s="76" t="s">
        <v>90</v>
      </c>
      <c r="B21" s="77"/>
    </row>
    <row r="22" spans="1:2">
      <c r="A22" s="55"/>
    </row>
    <row r="36" spans="1:1" ht="9.9499999999999993" customHeight="1">
      <c r="A36" s="95" t="s">
        <v>276</v>
      </c>
    </row>
    <row r="37" spans="1:1" ht="9.9499999999999993" customHeight="1">
      <c r="A37" s="95" t="s">
        <v>265</v>
      </c>
    </row>
    <row r="38" spans="1:1" ht="9.9499999999999993" customHeight="1">
      <c r="A38" s="95" t="s">
        <v>266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2" orientation="landscape" useFirstPageNumber="1" r:id="rId1"/>
  <headerFooter scaleWithDoc="0">
    <oddHeader>&amp;L&amp;G&amp;C&amp;G&amp;R&amp;G</oddHeader>
    <oddFooter>&amp;R&amp;"Montserrat,Normal"&amp;10 40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00244-17F7-4097-9490-300E47387982}">
  <dimension ref="A1:Q34"/>
  <sheetViews>
    <sheetView view="pageBreakPreview" zoomScale="60" zoomScaleNormal="100" workbookViewId="0">
      <selection activeCell="A3" sqref="A3:Q3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3.25" customHeight="1">
      <c r="A2" s="525" t="s">
        <v>540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</row>
    <row r="3" spans="1:17" ht="24.75" customHeight="1">
      <c r="A3" s="525" t="str">
        <f>UPPER(CONCATENATE("Septiembre 2023"))</f>
        <v>SEPTIEMBRE 2023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</row>
    <row r="4" spans="1:17">
      <c r="A4" s="55"/>
    </row>
    <row r="5" spans="1:17" ht="20.25" customHeight="1">
      <c r="A5" s="516" t="s">
        <v>520</v>
      </c>
      <c r="B5" s="510"/>
      <c r="C5" s="516" t="s">
        <v>269</v>
      </c>
      <c r="D5" s="516"/>
      <c r="E5" s="516"/>
      <c r="F5" s="516"/>
      <c r="G5" s="516"/>
      <c r="H5" s="516"/>
      <c r="I5" s="510"/>
      <c r="J5" s="516" t="s">
        <v>270</v>
      </c>
      <c r="K5" s="516"/>
      <c r="L5" s="516"/>
      <c r="M5" s="516"/>
      <c r="N5" s="516"/>
      <c r="O5" s="516"/>
      <c r="P5" s="510"/>
      <c r="Q5" s="516" t="s">
        <v>90</v>
      </c>
    </row>
    <row r="6" spans="1:17" ht="27.75" customHeight="1">
      <c r="A6" s="516"/>
      <c r="B6" s="510"/>
      <c r="C6" s="516" t="s">
        <v>278</v>
      </c>
      <c r="D6" s="516"/>
      <c r="E6" s="516" t="s">
        <v>279</v>
      </c>
      <c r="F6" s="516"/>
      <c r="G6" s="516" t="s">
        <v>193</v>
      </c>
      <c r="H6" s="516" t="s">
        <v>271</v>
      </c>
      <c r="I6" s="510"/>
      <c r="J6" s="516" t="s">
        <v>278</v>
      </c>
      <c r="K6" s="516"/>
      <c r="L6" s="516" t="s">
        <v>279</v>
      </c>
      <c r="M6" s="516"/>
      <c r="N6" s="516" t="s">
        <v>193</v>
      </c>
      <c r="O6" s="516" t="s">
        <v>271</v>
      </c>
      <c r="P6" s="510"/>
      <c r="Q6" s="516"/>
    </row>
    <row r="7" spans="1:17" ht="35.25" customHeight="1">
      <c r="A7" s="516"/>
      <c r="B7" s="510"/>
      <c r="C7" s="63" t="s">
        <v>272</v>
      </c>
      <c r="D7" s="63" t="s">
        <v>273</v>
      </c>
      <c r="E7" s="63" t="s">
        <v>272</v>
      </c>
      <c r="F7" s="63" t="s">
        <v>273</v>
      </c>
      <c r="G7" s="516"/>
      <c r="H7" s="516"/>
      <c r="I7" s="510"/>
      <c r="J7" s="63" t="s">
        <v>272</v>
      </c>
      <c r="K7" s="63" t="s">
        <v>273</v>
      </c>
      <c r="L7" s="63" t="s">
        <v>272</v>
      </c>
      <c r="M7" s="63" t="s">
        <v>273</v>
      </c>
      <c r="N7" s="516"/>
      <c r="O7" s="516"/>
      <c r="P7" s="510"/>
      <c r="Q7" s="516"/>
    </row>
    <row r="8" spans="1:17" ht="8.1" customHeight="1">
      <c r="A8" s="186"/>
      <c r="B8" s="55"/>
      <c r="C8" s="187"/>
      <c r="D8" s="187"/>
      <c r="E8" s="187"/>
      <c r="F8" s="187"/>
      <c r="G8" s="187"/>
      <c r="H8" s="187"/>
      <c r="I8" s="55"/>
      <c r="J8" s="187"/>
      <c r="K8" s="187"/>
      <c r="L8" s="187"/>
      <c r="M8" s="187"/>
      <c r="N8" s="187"/>
      <c r="O8" s="187"/>
      <c r="P8" s="55"/>
      <c r="Q8" s="187"/>
    </row>
    <row r="9" spans="1:17" ht="39" customHeight="1">
      <c r="A9" s="102" t="s">
        <v>521</v>
      </c>
      <c r="B9" s="107"/>
      <c r="C9" s="261">
        <v>1</v>
      </c>
      <c r="D9" s="261">
        <v>0</v>
      </c>
      <c r="E9" s="261">
        <v>0</v>
      </c>
      <c r="F9" s="261">
        <v>0</v>
      </c>
      <c r="G9" s="61">
        <v>1</v>
      </c>
      <c r="H9" s="61">
        <v>50</v>
      </c>
      <c r="I9" s="107"/>
      <c r="J9" s="261">
        <v>0</v>
      </c>
      <c r="K9" s="261">
        <v>0</v>
      </c>
      <c r="L9" s="261">
        <v>1</v>
      </c>
      <c r="M9" s="261">
        <v>0</v>
      </c>
      <c r="N9" s="61">
        <v>1</v>
      </c>
      <c r="O9" s="61">
        <v>50</v>
      </c>
      <c r="P9" s="107"/>
      <c r="Q9" s="61">
        <v>2</v>
      </c>
    </row>
    <row r="10" spans="1:17" ht="39" customHeight="1">
      <c r="A10" s="102" t="s">
        <v>535</v>
      </c>
      <c r="B10" s="107"/>
      <c r="C10" s="261">
        <v>1</v>
      </c>
      <c r="D10" s="261">
        <v>0</v>
      </c>
      <c r="E10" s="261">
        <v>1</v>
      </c>
      <c r="F10" s="261">
        <v>0</v>
      </c>
      <c r="G10" s="61">
        <v>2</v>
      </c>
      <c r="H10" s="61">
        <v>50</v>
      </c>
      <c r="I10" s="107"/>
      <c r="J10" s="261">
        <v>0</v>
      </c>
      <c r="K10" s="261">
        <v>0</v>
      </c>
      <c r="L10" s="261">
        <v>2</v>
      </c>
      <c r="M10" s="261">
        <v>0</v>
      </c>
      <c r="N10" s="61">
        <v>2</v>
      </c>
      <c r="O10" s="61">
        <v>50</v>
      </c>
      <c r="P10" s="107"/>
      <c r="Q10" s="61">
        <v>4</v>
      </c>
    </row>
    <row r="11" spans="1:17" ht="39" customHeight="1">
      <c r="A11" s="102" t="s">
        <v>532</v>
      </c>
      <c r="B11" s="107"/>
      <c r="C11" s="261">
        <v>0</v>
      </c>
      <c r="D11" s="261">
        <v>0</v>
      </c>
      <c r="E11" s="261">
        <v>1</v>
      </c>
      <c r="F11" s="261">
        <v>0</v>
      </c>
      <c r="G11" s="61">
        <v>1</v>
      </c>
      <c r="H11" s="61">
        <v>100</v>
      </c>
      <c r="I11" s="107"/>
      <c r="J11" s="261">
        <v>0</v>
      </c>
      <c r="K11" s="261">
        <v>0</v>
      </c>
      <c r="L11" s="261">
        <v>0</v>
      </c>
      <c r="M11" s="261">
        <v>0</v>
      </c>
      <c r="N11" s="61">
        <v>0</v>
      </c>
      <c r="O11" s="61">
        <v>0</v>
      </c>
      <c r="P11" s="107"/>
      <c r="Q11" s="61">
        <v>1</v>
      </c>
    </row>
    <row r="12" spans="1:17" ht="39" customHeight="1">
      <c r="A12" s="102" t="s">
        <v>539</v>
      </c>
      <c r="B12" s="107"/>
      <c r="C12" s="261">
        <v>0</v>
      </c>
      <c r="D12" s="261">
        <v>0</v>
      </c>
      <c r="E12" s="261">
        <v>0</v>
      </c>
      <c r="F12" s="261">
        <v>0</v>
      </c>
      <c r="G12" s="61">
        <v>0</v>
      </c>
      <c r="H12" s="61">
        <v>0</v>
      </c>
      <c r="I12" s="107"/>
      <c r="J12" s="261">
        <v>0</v>
      </c>
      <c r="K12" s="261">
        <v>0</v>
      </c>
      <c r="L12" s="261">
        <v>1</v>
      </c>
      <c r="M12" s="261">
        <v>0</v>
      </c>
      <c r="N12" s="61">
        <v>1</v>
      </c>
      <c r="O12" s="61">
        <v>100</v>
      </c>
      <c r="P12" s="107"/>
      <c r="Q12" s="61">
        <v>1</v>
      </c>
    </row>
    <row r="13" spans="1:17" ht="39" customHeight="1">
      <c r="A13" s="102" t="s">
        <v>522</v>
      </c>
      <c r="B13" s="107"/>
      <c r="C13" s="261">
        <v>0</v>
      </c>
      <c r="D13" s="261">
        <v>0</v>
      </c>
      <c r="E13" s="261">
        <v>0</v>
      </c>
      <c r="F13" s="261">
        <v>0</v>
      </c>
      <c r="G13" s="61">
        <v>0</v>
      </c>
      <c r="H13" s="61">
        <v>0</v>
      </c>
      <c r="I13" s="107"/>
      <c r="J13" s="261">
        <v>1</v>
      </c>
      <c r="K13" s="261">
        <v>1</v>
      </c>
      <c r="L13" s="261">
        <v>2</v>
      </c>
      <c r="M13" s="261">
        <v>0</v>
      </c>
      <c r="N13" s="61">
        <v>4</v>
      </c>
      <c r="O13" s="61">
        <v>100</v>
      </c>
      <c r="P13" s="107"/>
      <c r="Q13" s="61">
        <v>4</v>
      </c>
    </row>
    <row r="14" spans="1:17" ht="39" customHeight="1">
      <c r="A14" s="102" t="s">
        <v>523</v>
      </c>
      <c r="B14" s="107"/>
      <c r="C14" s="261">
        <v>2</v>
      </c>
      <c r="D14" s="261">
        <v>0</v>
      </c>
      <c r="E14" s="261">
        <v>0</v>
      </c>
      <c r="F14" s="261">
        <v>0</v>
      </c>
      <c r="G14" s="61">
        <v>2</v>
      </c>
      <c r="H14" s="61">
        <v>40</v>
      </c>
      <c r="I14" s="107"/>
      <c r="J14" s="261">
        <v>1</v>
      </c>
      <c r="K14" s="261">
        <v>0</v>
      </c>
      <c r="L14" s="261">
        <v>2</v>
      </c>
      <c r="M14" s="261">
        <v>0</v>
      </c>
      <c r="N14" s="61">
        <v>3</v>
      </c>
      <c r="O14" s="61">
        <v>60</v>
      </c>
      <c r="P14" s="107"/>
      <c r="Q14" s="61">
        <v>5</v>
      </c>
    </row>
    <row r="15" spans="1:17" ht="39" customHeight="1">
      <c r="A15" s="102" t="s">
        <v>533</v>
      </c>
      <c r="B15" s="107"/>
      <c r="C15" s="261">
        <v>3</v>
      </c>
      <c r="D15" s="261">
        <v>0</v>
      </c>
      <c r="E15" s="261">
        <v>0</v>
      </c>
      <c r="F15" s="261">
        <v>0</v>
      </c>
      <c r="G15" s="61">
        <v>3</v>
      </c>
      <c r="H15" s="61">
        <v>100</v>
      </c>
      <c r="I15" s="107"/>
      <c r="J15" s="261">
        <v>0</v>
      </c>
      <c r="K15" s="261">
        <v>0</v>
      </c>
      <c r="L15" s="261">
        <v>0</v>
      </c>
      <c r="M15" s="261">
        <v>0</v>
      </c>
      <c r="N15" s="61">
        <v>0</v>
      </c>
      <c r="O15" s="61">
        <v>0</v>
      </c>
      <c r="P15" s="107"/>
      <c r="Q15" s="61">
        <v>3</v>
      </c>
    </row>
    <row r="16" spans="1:17" ht="39" customHeight="1">
      <c r="A16" s="102" t="s">
        <v>524</v>
      </c>
      <c r="B16" s="107"/>
      <c r="C16" s="261">
        <v>819</v>
      </c>
      <c r="D16" s="261">
        <v>75</v>
      </c>
      <c r="E16" s="261">
        <v>869</v>
      </c>
      <c r="F16" s="261">
        <v>43</v>
      </c>
      <c r="G16" s="62">
        <v>1806</v>
      </c>
      <c r="H16" s="61">
        <v>77</v>
      </c>
      <c r="I16" s="107"/>
      <c r="J16" s="261">
        <v>210</v>
      </c>
      <c r="K16" s="261">
        <v>24</v>
      </c>
      <c r="L16" s="261">
        <v>284</v>
      </c>
      <c r="M16" s="261">
        <v>27</v>
      </c>
      <c r="N16" s="61">
        <v>545</v>
      </c>
      <c r="O16" s="61">
        <v>23</v>
      </c>
      <c r="P16" s="107"/>
      <c r="Q16" s="62">
        <v>2351</v>
      </c>
    </row>
    <row r="17" spans="1:17" ht="39" customHeight="1">
      <c r="A17" s="102" t="s">
        <v>525</v>
      </c>
      <c r="B17" s="107"/>
      <c r="C17" s="261">
        <v>5</v>
      </c>
      <c r="D17" s="261">
        <v>0</v>
      </c>
      <c r="E17" s="261">
        <v>3</v>
      </c>
      <c r="F17" s="261">
        <v>0</v>
      </c>
      <c r="G17" s="61">
        <v>8</v>
      </c>
      <c r="H17" s="61">
        <v>89</v>
      </c>
      <c r="I17" s="107"/>
      <c r="J17" s="261">
        <v>0</v>
      </c>
      <c r="K17" s="261">
        <v>0</v>
      </c>
      <c r="L17" s="261">
        <v>1</v>
      </c>
      <c r="M17" s="261">
        <v>0</v>
      </c>
      <c r="N17" s="61">
        <v>1</v>
      </c>
      <c r="O17" s="61">
        <v>11</v>
      </c>
      <c r="P17" s="107"/>
      <c r="Q17" s="61">
        <v>9</v>
      </c>
    </row>
    <row r="18" spans="1:17" ht="39" customHeight="1">
      <c r="A18" s="102" t="s">
        <v>526</v>
      </c>
      <c r="B18" s="107"/>
      <c r="C18" s="261">
        <v>0</v>
      </c>
      <c r="D18" s="261">
        <v>0</v>
      </c>
      <c r="E18" s="261">
        <v>1</v>
      </c>
      <c r="F18" s="261">
        <v>0</v>
      </c>
      <c r="G18" s="61">
        <v>1</v>
      </c>
      <c r="H18" s="61">
        <v>100</v>
      </c>
      <c r="I18" s="107"/>
      <c r="J18" s="261">
        <v>0</v>
      </c>
      <c r="K18" s="261">
        <v>0</v>
      </c>
      <c r="L18" s="261">
        <v>0</v>
      </c>
      <c r="M18" s="261">
        <v>0</v>
      </c>
      <c r="N18" s="61">
        <v>0</v>
      </c>
      <c r="O18" s="61">
        <v>0</v>
      </c>
      <c r="P18" s="107"/>
      <c r="Q18" s="61">
        <v>1</v>
      </c>
    </row>
    <row r="19" spans="1:17" ht="39" customHeight="1">
      <c r="A19" s="102" t="s">
        <v>534</v>
      </c>
      <c r="B19" s="107"/>
      <c r="C19" s="261">
        <v>0</v>
      </c>
      <c r="D19" s="261">
        <v>0</v>
      </c>
      <c r="E19" s="261">
        <v>0</v>
      </c>
      <c r="F19" s="261">
        <v>0</v>
      </c>
      <c r="G19" s="61">
        <v>0</v>
      </c>
      <c r="H19" s="61">
        <v>0</v>
      </c>
      <c r="I19" s="107"/>
      <c r="J19" s="261">
        <v>0</v>
      </c>
      <c r="K19" s="261">
        <v>0</v>
      </c>
      <c r="L19" s="261">
        <v>1</v>
      </c>
      <c r="M19" s="261">
        <v>1</v>
      </c>
      <c r="N19" s="61">
        <v>2</v>
      </c>
      <c r="O19" s="61">
        <v>100</v>
      </c>
      <c r="P19" s="107"/>
      <c r="Q19" s="61">
        <v>2</v>
      </c>
    </row>
    <row r="20" spans="1:17" ht="39" customHeight="1">
      <c r="A20" s="102" t="s">
        <v>527</v>
      </c>
      <c r="B20" s="107"/>
      <c r="C20" s="261">
        <v>251</v>
      </c>
      <c r="D20" s="261">
        <v>43</v>
      </c>
      <c r="E20" s="261">
        <v>325</v>
      </c>
      <c r="F20" s="261">
        <v>20</v>
      </c>
      <c r="G20" s="61">
        <v>639</v>
      </c>
      <c r="H20" s="61">
        <v>65</v>
      </c>
      <c r="I20" s="107"/>
      <c r="J20" s="261">
        <v>169</v>
      </c>
      <c r="K20" s="261">
        <v>28</v>
      </c>
      <c r="L20" s="261">
        <v>123</v>
      </c>
      <c r="M20" s="261">
        <v>17</v>
      </c>
      <c r="N20" s="61">
        <v>337</v>
      </c>
      <c r="O20" s="61">
        <v>35</v>
      </c>
      <c r="P20" s="107"/>
      <c r="Q20" s="61">
        <v>976</v>
      </c>
    </row>
    <row r="21" spans="1:17" ht="39" customHeight="1">
      <c r="A21" s="102" t="s">
        <v>528</v>
      </c>
      <c r="B21" s="107"/>
      <c r="C21" s="261">
        <v>2</v>
      </c>
      <c r="D21" s="261">
        <v>0</v>
      </c>
      <c r="E21" s="261">
        <v>3</v>
      </c>
      <c r="F21" s="261">
        <v>0</v>
      </c>
      <c r="G21" s="61">
        <v>5</v>
      </c>
      <c r="H21" s="61">
        <v>100</v>
      </c>
      <c r="I21" s="107"/>
      <c r="J21" s="261">
        <v>0</v>
      </c>
      <c r="K21" s="261">
        <v>0</v>
      </c>
      <c r="L21" s="261">
        <v>0</v>
      </c>
      <c r="M21" s="261">
        <v>0</v>
      </c>
      <c r="N21" s="61">
        <v>0</v>
      </c>
      <c r="O21" s="61">
        <v>0</v>
      </c>
      <c r="P21" s="107"/>
      <c r="Q21" s="61">
        <v>5</v>
      </c>
    </row>
    <row r="22" spans="1:17" ht="39" customHeight="1">
      <c r="A22" s="102" t="s">
        <v>536</v>
      </c>
      <c r="B22" s="107"/>
      <c r="C22" s="261">
        <v>1</v>
      </c>
      <c r="D22" s="261">
        <v>0</v>
      </c>
      <c r="E22" s="261">
        <v>0</v>
      </c>
      <c r="F22" s="261">
        <v>0</v>
      </c>
      <c r="G22" s="61">
        <v>1</v>
      </c>
      <c r="H22" s="61">
        <v>100</v>
      </c>
      <c r="I22" s="107"/>
      <c r="J22" s="261">
        <v>0</v>
      </c>
      <c r="K22" s="261">
        <v>0</v>
      </c>
      <c r="L22" s="261">
        <v>0</v>
      </c>
      <c r="M22" s="261">
        <v>0</v>
      </c>
      <c r="N22" s="61">
        <v>0</v>
      </c>
      <c r="O22" s="61">
        <v>0</v>
      </c>
      <c r="P22" s="107"/>
      <c r="Q22" s="61">
        <v>1</v>
      </c>
    </row>
    <row r="23" spans="1:17" ht="39" customHeight="1">
      <c r="A23" s="102" t="s">
        <v>529</v>
      </c>
      <c r="B23" s="107"/>
      <c r="C23" s="261">
        <v>2</v>
      </c>
      <c r="D23" s="261">
        <v>0</v>
      </c>
      <c r="E23" s="261">
        <v>2</v>
      </c>
      <c r="F23" s="261">
        <v>0</v>
      </c>
      <c r="G23" s="61">
        <v>4</v>
      </c>
      <c r="H23" s="61">
        <v>100</v>
      </c>
      <c r="I23" s="107"/>
      <c r="J23" s="261">
        <v>0</v>
      </c>
      <c r="K23" s="261">
        <v>0</v>
      </c>
      <c r="L23" s="261">
        <v>0</v>
      </c>
      <c r="M23" s="261">
        <v>0</v>
      </c>
      <c r="N23" s="61">
        <v>0</v>
      </c>
      <c r="O23" s="61">
        <v>0</v>
      </c>
      <c r="P23" s="107"/>
      <c r="Q23" s="61">
        <v>4</v>
      </c>
    </row>
    <row r="24" spans="1:17" ht="39" customHeight="1">
      <c r="A24" s="102" t="s">
        <v>537</v>
      </c>
      <c r="B24" s="107"/>
      <c r="C24" s="261">
        <v>1</v>
      </c>
      <c r="D24" s="261">
        <v>0</v>
      </c>
      <c r="E24" s="261">
        <v>0</v>
      </c>
      <c r="F24" s="261">
        <v>0</v>
      </c>
      <c r="G24" s="61">
        <v>1</v>
      </c>
      <c r="H24" s="61">
        <v>50</v>
      </c>
      <c r="I24" s="107"/>
      <c r="J24" s="261">
        <v>1</v>
      </c>
      <c r="K24" s="261">
        <v>0</v>
      </c>
      <c r="L24" s="261">
        <v>0</v>
      </c>
      <c r="M24" s="261">
        <v>0</v>
      </c>
      <c r="N24" s="61">
        <v>1</v>
      </c>
      <c r="O24" s="61">
        <v>50</v>
      </c>
      <c r="P24" s="107"/>
      <c r="Q24" s="61">
        <v>2</v>
      </c>
    </row>
    <row r="25" spans="1:17" ht="39" customHeight="1">
      <c r="A25" s="102" t="s">
        <v>530</v>
      </c>
      <c r="B25" s="107"/>
      <c r="C25" s="261">
        <v>0</v>
      </c>
      <c r="D25" s="261">
        <v>1</v>
      </c>
      <c r="E25" s="261">
        <v>2</v>
      </c>
      <c r="F25" s="261">
        <v>0</v>
      </c>
      <c r="G25" s="61">
        <v>3</v>
      </c>
      <c r="H25" s="61">
        <v>50</v>
      </c>
      <c r="I25" s="107"/>
      <c r="J25" s="261">
        <v>3</v>
      </c>
      <c r="K25" s="261">
        <v>0</v>
      </c>
      <c r="L25" s="261">
        <v>0</v>
      </c>
      <c r="M25" s="261">
        <v>0</v>
      </c>
      <c r="N25" s="61">
        <v>3</v>
      </c>
      <c r="O25" s="61">
        <v>50</v>
      </c>
      <c r="P25" s="107"/>
      <c r="Q25" s="61">
        <v>6</v>
      </c>
    </row>
    <row r="26" spans="1:17" ht="39" customHeight="1">
      <c r="A26" s="102" t="s">
        <v>538</v>
      </c>
      <c r="B26" s="107"/>
      <c r="C26" s="261">
        <v>0</v>
      </c>
      <c r="D26" s="261">
        <v>0</v>
      </c>
      <c r="E26" s="261">
        <v>1</v>
      </c>
      <c r="F26" s="261">
        <v>0</v>
      </c>
      <c r="G26" s="61">
        <v>1</v>
      </c>
      <c r="H26" s="61">
        <v>100</v>
      </c>
      <c r="I26" s="107"/>
      <c r="J26" s="261">
        <v>0</v>
      </c>
      <c r="K26" s="261">
        <v>0</v>
      </c>
      <c r="L26" s="261">
        <v>0</v>
      </c>
      <c r="M26" s="261">
        <v>0</v>
      </c>
      <c r="N26" s="61">
        <v>0</v>
      </c>
      <c r="O26" s="61">
        <v>0</v>
      </c>
      <c r="P26" s="107"/>
      <c r="Q26" s="61">
        <v>1</v>
      </c>
    </row>
    <row r="27" spans="1:17" ht="39" customHeight="1">
      <c r="A27" s="102" t="s">
        <v>531</v>
      </c>
      <c r="B27" s="107"/>
      <c r="C27" s="261">
        <v>1</v>
      </c>
      <c r="D27" s="261">
        <v>0</v>
      </c>
      <c r="E27" s="261">
        <v>0</v>
      </c>
      <c r="F27" s="261">
        <v>0</v>
      </c>
      <c r="G27" s="61">
        <v>1</v>
      </c>
      <c r="H27" s="61">
        <v>100</v>
      </c>
      <c r="I27" s="107"/>
      <c r="J27" s="261">
        <v>0</v>
      </c>
      <c r="K27" s="261">
        <v>0</v>
      </c>
      <c r="L27" s="261">
        <v>0</v>
      </c>
      <c r="M27" s="261">
        <v>0</v>
      </c>
      <c r="N27" s="61">
        <v>0</v>
      </c>
      <c r="O27" s="61">
        <v>0</v>
      </c>
      <c r="P27" s="107"/>
      <c r="Q27" s="61">
        <v>1</v>
      </c>
    </row>
    <row r="28" spans="1:17" ht="8.1" customHeight="1">
      <c r="A28" s="186"/>
      <c r="B28" s="55"/>
      <c r="C28" s="187"/>
      <c r="D28" s="187"/>
      <c r="E28" s="187"/>
      <c r="F28" s="187"/>
      <c r="G28" s="187"/>
      <c r="H28" s="187"/>
      <c r="I28" s="55"/>
      <c r="J28" s="187"/>
      <c r="K28" s="187"/>
      <c r="L28" s="187"/>
      <c r="M28" s="187"/>
      <c r="N28" s="187"/>
      <c r="O28" s="187"/>
      <c r="P28" s="55"/>
      <c r="Q28" s="187"/>
    </row>
    <row r="29" spans="1:17" ht="39.950000000000003" customHeight="1">
      <c r="A29" s="71" t="s">
        <v>90</v>
      </c>
      <c r="B29" s="107"/>
      <c r="C29" s="73">
        <v>1089</v>
      </c>
      <c r="D29" s="72">
        <v>119</v>
      </c>
      <c r="E29" s="73">
        <v>1208</v>
      </c>
      <c r="F29" s="72">
        <v>63</v>
      </c>
      <c r="G29" s="73">
        <v>2479</v>
      </c>
      <c r="H29" s="72">
        <v>73</v>
      </c>
      <c r="I29" s="107"/>
      <c r="J29" s="72">
        <v>385</v>
      </c>
      <c r="K29" s="72">
        <v>53</v>
      </c>
      <c r="L29" s="72">
        <v>417</v>
      </c>
      <c r="M29" s="72">
        <v>45</v>
      </c>
      <c r="N29" s="72">
        <v>900</v>
      </c>
      <c r="O29" s="72">
        <v>27</v>
      </c>
      <c r="P29" s="107"/>
      <c r="Q29" s="73">
        <v>3379</v>
      </c>
    </row>
    <row r="30" spans="1:17">
      <c r="A30" s="55"/>
    </row>
    <row r="31" spans="1:17" ht="12" customHeight="1">
      <c r="A31" s="89" t="s">
        <v>276</v>
      </c>
    </row>
    <row r="32" spans="1:17" ht="12" customHeight="1">
      <c r="A32" s="89" t="s">
        <v>387</v>
      </c>
    </row>
    <row r="33" spans="1:1" ht="12" customHeight="1">
      <c r="A33" s="89" t="s">
        <v>265</v>
      </c>
    </row>
    <row r="34" spans="1:1" ht="12" customHeight="1">
      <c r="A34" s="89" t="s">
        <v>266</v>
      </c>
    </row>
  </sheetData>
  <sortState xmlns:xlrd2="http://schemas.microsoft.com/office/spreadsheetml/2017/richdata2" ref="A9:Q27">
    <sortCondition ref="A9:A27"/>
  </sortState>
  <mergeCells count="17"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  <mergeCell ref="J5:O5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30" orientation="landscape" useFirstPageNumber="1" r:id="rId1"/>
  <headerFooter scaleWithDoc="0">
    <oddHeader>&amp;L&amp;G&amp;C&amp;G&amp;R&amp;G</oddHeader>
    <oddFooter>&amp;R&amp;"Montserrat,Normal"&amp;10 41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20432-9160-46E5-BE7E-A1E98119F028}">
  <dimension ref="A1:W65"/>
  <sheetViews>
    <sheetView view="pageBreakPreview" topLeftCell="A6" zoomScale="55" zoomScaleNormal="55" zoomScaleSheetLayoutView="55" workbookViewId="0">
      <selection activeCell="AC18" sqref="AC18"/>
    </sheetView>
  </sheetViews>
  <sheetFormatPr baseColWidth="10" defaultRowHeight="15"/>
  <cols>
    <col min="1" max="1" width="73.28515625" style="54" customWidth="1"/>
    <col min="2" max="2" width="1.7109375" style="54" customWidth="1"/>
    <col min="3" max="21" width="15.7109375" style="54" customWidth="1"/>
    <col min="22" max="22" width="1.7109375" style="54" customWidth="1"/>
    <col min="23" max="23" width="15.7109375" style="54" customWidth="1"/>
    <col min="24" max="16384" width="11.42578125" style="54"/>
  </cols>
  <sheetData>
    <row r="1" spans="1:23">
      <c r="A1" s="53" t="s">
        <v>53</v>
      </c>
    </row>
    <row r="2" spans="1:23" ht="30" customHeight="1">
      <c r="A2" s="595" t="s">
        <v>542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5"/>
    </row>
    <row r="3" spans="1:23" ht="30" customHeight="1">
      <c r="A3" s="595" t="str">
        <f>UPPER(CONCATENATE("Septiembre 2023"))</f>
        <v>SEPTIEMBRE 2023</v>
      </c>
      <c r="B3" s="595"/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5"/>
      <c r="S3" s="595"/>
      <c r="T3" s="595"/>
      <c r="U3" s="595"/>
      <c r="V3" s="595"/>
      <c r="W3" s="595"/>
    </row>
    <row r="4" spans="1:23" ht="18.75" customHeight="1">
      <c r="A4" s="55"/>
    </row>
    <row r="5" spans="1:23" ht="35.1" customHeight="1">
      <c r="A5" s="597" t="s">
        <v>280</v>
      </c>
      <c r="B5" s="55"/>
      <c r="C5" s="512" t="s">
        <v>520</v>
      </c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5"/>
      <c r="W5" s="512" t="s">
        <v>90</v>
      </c>
    </row>
    <row r="6" spans="1:23" ht="212.1" customHeight="1">
      <c r="A6" s="597"/>
      <c r="B6" s="55"/>
      <c r="C6" s="464" t="s">
        <v>521</v>
      </c>
      <c r="D6" s="464" t="s">
        <v>535</v>
      </c>
      <c r="E6" s="464" t="s">
        <v>532</v>
      </c>
      <c r="F6" s="464" t="s">
        <v>539</v>
      </c>
      <c r="G6" s="464" t="s">
        <v>522</v>
      </c>
      <c r="H6" s="464" t="s">
        <v>523</v>
      </c>
      <c r="I6" s="464" t="s">
        <v>533</v>
      </c>
      <c r="J6" s="464" t="s">
        <v>524</v>
      </c>
      <c r="K6" s="464" t="s">
        <v>525</v>
      </c>
      <c r="L6" s="464" t="s">
        <v>526</v>
      </c>
      <c r="M6" s="464" t="s">
        <v>534</v>
      </c>
      <c r="N6" s="464" t="s">
        <v>527</v>
      </c>
      <c r="O6" s="464" t="s">
        <v>528</v>
      </c>
      <c r="P6" s="464" t="s">
        <v>536</v>
      </c>
      <c r="Q6" s="464" t="s">
        <v>529</v>
      </c>
      <c r="R6" s="464" t="s">
        <v>537</v>
      </c>
      <c r="S6" s="464" t="s">
        <v>530</v>
      </c>
      <c r="T6" s="464" t="s">
        <v>538</v>
      </c>
      <c r="U6" s="464" t="s">
        <v>531</v>
      </c>
      <c r="V6" s="68"/>
      <c r="W6" s="512"/>
    </row>
    <row r="7" spans="1:23" ht="8.1" customHeight="1">
      <c r="A7" s="190"/>
      <c r="B7" s="55"/>
      <c r="C7" s="191"/>
      <c r="G7" s="191"/>
      <c r="H7" s="191"/>
      <c r="J7" s="191"/>
    </row>
    <row r="8" spans="1:23" ht="24.95" customHeight="1">
      <c r="A8" s="172" t="s">
        <v>55</v>
      </c>
      <c r="B8" s="107"/>
      <c r="C8" s="466">
        <v>0</v>
      </c>
      <c r="D8" s="466">
        <v>0</v>
      </c>
      <c r="E8" s="466">
        <v>0</v>
      </c>
      <c r="F8" s="466">
        <v>0</v>
      </c>
      <c r="G8" s="466">
        <v>0</v>
      </c>
      <c r="H8" s="466">
        <v>0</v>
      </c>
      <c r="I8" s="466">
        <v>0</v>
      </c>
      <c r="J8" s="466">
        <v>33</v>
      </c>
      <c r="K8" s="466">
        <v>0</v>
      </c>
      <c r="L8" s="466">
        <v>0</v>
      </c>
      <c r="M8" s="466">
        <v>0</v>
      </c>
      <c r="N8" s="466">
        <v>0</v>
      </c>
      <c r="O8" s="466">
        <v>0</v>
      </c>
      <c r="P8" s="466">
        <v>0</v>
      </c>
      <c r="Q8" s="466">
        <v>0</v>
      </c>
      <c r="R8" s="466">
        <v>0</v>
      </c>
      <c r="S8" s="466">
        <v>0</v>
      </c>
      <c r="T8" s="466">
        <v>0</v>
      </c>
      <c r="U8" s="466">
        <v>0</v>
      </c>
      <c r="V8" s="188"/>
      <c r="W8" s="174">
        <v>33</v>
      </c>
    </row>
    <row r="9" spans="1:23" ht="24.95" customHeight="1">
      <c r="A9" s="172" t="s">
        <v>56</v>
      </c>
      <c r="B9" s="107"/>
      <c r="C9" s="466">
        <v>0</v>
      </c>
      <c r="D9" s="466">
        <v>0</v>
      </c>
      <c r="E9" s="466">
        <v>0</v>
      </c>
      <c r="F9" s="466">
        <v>1</v>
      </c>
      <c r="G9" s="466">
        <v>0</v>
      </c>
      <c r="H9" s="466">
        <v>3</v>
      </c>
      <c r="I9" s="466">
        <v>0</v>
      </c>
      <c r="J9" s="466">
        <v>87</v>
      </c>
      <c r="K9" s="466">
        <v>2</v>
      </c>
      <c r="L9" s="466">
        <v>0</v>
      </c>
      <c r="M9" s="466">
        <v>0</v>
      </c>
      <c r="N9" s="466">
        <v>382</v>
      </c>
      <c r="O9" s="466">
        <v>0</v>
      </c>
      <c r="P9" s="466">
        <v>1</v>
      </c>
      <c r="Q9" s="466">
        <v>0</v>
      </c>
      <c r="R9" s="466">
        <v>1</v>
      </c>
      <c r="S9" s="466">
        <v>0</v>
      </c>
      <c r="T9" s="466">
        <v>0</v>
      </c>
      <c r="U9" s="466">
        <v>1</v>
      </c>
      <c r="V9" s="188"/>
      <c r="W9" s="174">
        <v>478</v>
      </c>
    </row>
    <row r="10" spans="1:23" ht="24.95" customHeight="1">
      <c r="A10" s="172" t="s">
        <v>57</v>
      </c>
      <c r="B10" s="107"/>
      <c r="C10" s="466">
        <v>0</v>
      </c>
      <c r="D10" s="466">
        <v>0</v>
      </c>
      <c r="E10" s="466">
        <v>0</v>
      </c>
      <c r="F10" s="466">
        <v>0</v>
      </c>
      <c r="G10" s="466">
        <v>0</v>
      </c>
      <c r="H10" s="466">
        <v>0</v>
      </c>
      <c r="I10" s="466">
        <v>0</v>
      </c>
      <c r="J10" s="466">
        <v>6</v>
      </c>
      <c r="K10" s="466">
        <v>0</v>
      </c>
      <c r="L10" s="466">
        <v>0</v>
      </c>
      <c r="M10" s="466">
        <v>0</v>
      </c>
      <c r="N10" s="466">
        <v>5</v>
      </c>
      <c r="O10" s="466">
        <v>0</v>
      </c>
      <c r="P10" s="466">
        <v>0</v>
      </c>
      <c r="Q10" s="466">
        <v>0</v>
      </c>
      <c r="R10" s="466">
        <v>1</v>
      </c>
      <c r="S10" s="466">
        <v>0</v>
      </c>
      <c r="T10" s="466">
        <v>0</v>
      </c>
      <c r="U10" s="466">
        <v>0</v>
      </c>
      <c r="V10" s="188"/>
      <c r="W10" s="174">
        <v>12</v>
      </c>
    </row>
    <row r="11" spans="1:23" ht="24.95" customHeight="1">
      <c r="A11" s="172" t="s">
        <v>58</v>
      </c>
      <c r="B11" s="107"/>
      <c r="C11" s="466">
        <v>0</v>
      </c>
      <c r="D11" s="466">
        <v>0</v>
      </c>
      <c r="E11" s="466">
        <v>0</v>
      </c>
      <c r="F11" s="466">
        <v>0</v>
      </c>
      <c r="G11" s="466">
        <v>0</v>
      </c>
      <c r="H11" s="466">
        <v>0</v>
      </c>
      <c r="I11" s="466">
        <v>0</v>
      </c>
      <c r="J11" s="466">
        <v>9</v>
      </c>
      <c r="K11" s="466">
        <v>0</v>
      </c>
      <c r="L11" s="466">
        <v>0</v>
      </c>
      <c r="M11" s="466">
        <v>0</v>
      </c>
      <c r="N11" s="466">
        <v>2</v>
      </c>
      <c r="O11" s="466">
        <v>0</v>
      </c>
      <c r="P11" s="466">
        <v>0</v>
      </c>
      <c r="Q11" s="466">
        <v>0</v>
      </c>
      <c r="R11" s="466">
        <v>0</v>
      </c>
      <c r="S11" s="466">
        <v>0</v>
      </c>
      <c r="T11" s="466">
        <v>0</v>
      </c>
      <c r="U11" s="466">
        <v>0</v>
      </c>
      <c r="V11" s="188"/>
      <c r="W11" s="174">
        <v>11</v>
      </c>
    </row>
    <row r="12" spans="1:23" ht="24.95" customHeight="1">
      <c r="A12" s="172" t="s">
        <v>61</v>
      </c>
      <c r="B12" s="107"/>
      <c r="C12" s="466">
        <v>0</v>
      </c>
      <c r="D12" s="466">
        <v>0</v>
      </c>
      <c r="E12" s="466">
        <v>0</v>
      </c>
      <c r="F12" s="466">
        <v>0</v>
      </c>
      <c r="G12" s="466">
        <v>0</v>
      </c>
      <c r="H12" s="466">
        <v>0</v>
      </c>
      <c r="I12" s="466">
        <v>0</v>
      </c>
      <c r="J12" s="466">
        <v>429</v>
      </c>
      <c r="K12" s="466">
        <v>0</v>
      </c>
      <c r="L12" s="466">
        <v>0</v>
      </c>
      <c r="M12" s="466">
        <v>0</v>
      </c>
      <c r="N12" s="466">
        <v>2</v>
      </c>
      <c r="O12" s="466">
        <v>0</v>
      </c>
      <c r="P12" s="466">
        <v>0</v>
      </c>
      <c r="Q12" s="466">
        <v>0</v>
      </c>
      <c r="R12" s="466">
        <v>0</v>
      </c>
      <c r="S12" s="466">
        <v>0</v>
      </c>
      <c r="T12" s="466">
        <v>0</v>
      </c>
      <c r="U12" s="466">
        <v>0</v>
      </c>
      <c r="V12" s="188"/>
      <c r="W12" s="174">
        <v>431</v>
      </c>
    </row>
    <row r="13" spans="1:23" ht="24.95" customHeight="1">
      <c r="A13" s="172" t="s">
        <v>62</v>
      </c>
      <c r="B13" s="107"/>
      <c r="C13" s="466">
        <v>0</v>
      </c>
      <c r="D13" s="466">
        <v>1</v>
      </c>
      <c r="E13" s="466">
        <v>0</v>
      </c>
      <c r="F13" s="466">
        <v>0</v>
      </c>
      <c r="G13" s="466">
        <v>0</v>
      </c>
      <c r="H13" s="466">
        <v>1</v>
      </c>
      <c r="I13" s="466">
        <v>0</v>
      </c>
      <c r="J13" s="466">
        <v>38</v>
      </c>
      <c r="K13" s="466">
        <v>0</v>
      </c>
      <c r="L13" s="466">
        <v>0</v>
      </c>
      <c r="M13" s="466">
        <v>0</v>
      </c>
      <c r="N13" s="466">
        <v>129</v>
      </c>
      <c r="O13" s="466">
        <v>0</v>
      </c>
      <c r="P13" s="466">
        <v>0</v>
      </c>
      <c r="Q13" s="466">
        <v>0</v>
      </c>
      <c r="R13" s="466">
        <v>0</v>
      </c>
      <c r="S13" s="466">
        <v>0</v>
      </c>
      <c r="T13" s="466">
        <v>0</v>
      </c>
      <c r="U13" s="466">
        <v>0</v>
      </c>
      <c r="V13" s="188"/>
      <c r="W13" s="174">
        <v>169</v>
      </c>
    </row>
    <row r="14" spans="1:23" ht="24.95" customHeight="1">
      <c r="A14" s="172" t="s">
        <v>63</v>
      </c>
      <c r="B14" s="107"/>
      <c r="C14" s="466">
        <v>0</v>
      </c>
      <c r="D14" s="466">
        <v>0</v>
      </c>
      <c r="E14" s="466">
        <v>0</v>
      </c>
      <c r="F14" s="466">
        <v>0</v>
      </c>
      <c r="G14" s="466">
        <v>3</v>
      </c>
      <c r="H14" s="466">
        <v>0</v>
      </c>
      <c r="I14" s="466">
        <v>0</v>
      </c>
      <c r="J14" s="466">
        <v>250</v>
      </c>
      <c r="K14" s="466">
        <v>2</v>
      </c>
      <c r="L14" s="466">
        <v>0</v>
      </c>
      <c r="M14" s="466">
        <v>2</v>
      </c>
      <c r="N14" s="466">
        <v>25</v>
      </c>
      <c r="O14" s="466">
        <v>2</v>
      </c>
      <c r="P14" s="466">
        <v>0</v>
      </c>
      <c r="Q14" s="466">
        <v>0</v>
      </c>
      <c r="R14" s="466">
        <v>0</v>
      </c>
      <c r="S14" s="466">
        <v>0</v>
      </c>
      <c r="T14" s="466">
        <v>0</v>
      </c>
      <c r="U14" s="466">
        <v>0</v>
      </c>
      <c r="V14" s="188"/>
      <c r="W14" s="174">
        <v>284</v>
      </c>
    </row>
    <row r="15" spans="1:23" ht="24.95" customHeight="1">
      <c r="A15" s="172" t="s">
        <v>59</v>
      </c>
      <c r="B15" s="107"/>
      <c r="C15" s="466">
        <v>0</v>
      </c>
      <c r="D15" s="466">
        <v>0</v>
      </c>
      <c r="E15" s="466">
        <v>0</v>
      </c>
      <c r="F15" s="466">
        <v>0</v>
      </c>
      <c r="G15" s="466">
        <v>0</v>
      </c>
      <c r="H15" s="466">
        <v>0</v>
      </c>
      <c r="I15" s="466">
        <v>0</v>
      </c>
      <c r="J15" s="466">
        <v>83</v>
      </c>
      <c r="K15" s="466">
        <v>0</v>
      </c>
      <c r="L15" s="466">
        <v>0</v>
      </c>
      <c r="M15" s="466">
        <v>0</v>
      </c>
      <c r="N15" s="466">
        <v>2</v>
      </c>
      <c r="O15" s="466">
        <v>0</v>
      </c>
      <c r="P15" s="466">
        <v>0</v>
      </c>
      <c r="Q15" s="466">
        <v>0</v>
      </c>
      <c r="R15" s="466">
        <v>0</v>
      </c>
      <c r="S15" s="466">
        <v>0</v>
      </c>
      <c r="T15" s="466">
        <v>0</v>
      </c>
      <c r="U15" s="466">
        <v>0</v>
      </c>
      <c r="V15" s="188"/>
      <c r="W15" s="174">
        <v>85</v>
      </c>
    </row>
    <row r="16" spans="1:23" ht="24.95" customHeight="1">
      <c r="A16" s="172" t="s">
        <v>60</v>
      </c>
      <c r="B16" s="107"/>
      <c r="C16" s="466">
        <v>0</v>
      </c>
      <c r="D16" s="466">
        <v>0</v>
      </c>
      <c r="E16" s="466">
        <v>0</v>
      </c>
      <c r="F16" s="466">
        <v>0</v>
      </c>
      <c r="G16" s="466">
        <v>0</v>
      </c>
      <c r="H16" s="466">
        <v>0</v>
      </c>
      <c r="I16" s="466">
        <v>0</v>
      </c>
      <c r="J16" s="466">
        <v>13</v>
      </c>
      <c r="K16" s="466">
        <v>0</v>
      </c>
      <c r="L16" s="466">
        <v>0</v>
      </c>
      <c r="M16" s="466">
        <v>0</v>
      </c>
      <c r="N16" s="466">
        <v>4</v>
      </c>
      <c r="O16" s="466">
        <v>0</v>
      </c>
      <c r="P16" s="466">
        <v>0</v>
      </c>
      <c r="Q16" s="466">
        <v>0</v>
      </c>
      <c r="R16" s="466">
        <v>0</v>
      </c>
      <c r="S16" s="466">
        <v>0</v>
      </c>
      <c r="T16" s="466">
        <v>0</v>
      </c>
      <c r="U16" s="466">
        <v>0</v>
      </c>
      <c r="V16" s="188"/>
      <c r="W16" s="174">
        <v>17</v>
      </c>
    </row>
    <row r="17" spans="1:23" ht="24.95" customHeight="1">
      <c r="A17" s="172" t="s">
        <v>64</v>
      </c>
      <c r="B17" s="107"/>
      <c r="C17" s="466">
        <v>0</v>
      </c>
      <c r="D17" s="466">
        <v>0</v>
      </c>
      <c r="E17" s="466">
        <v>0</v>
      </c>
      <c r="F17" s="466">
        <v>0</v>
      </c>
      <c r="G17" s="466">
        <v>0</v>
      </c>
      <c r="H17" s="466">
        <v>0</v>
      </c>
      <c r="I17" s="466">
        <v>0</v>
      </c>
      <c r="J17" s="466">
        <v>5</v>
      </c>
      <c r="K17" s="466">
        <v>0</v>
      </c>
      <c r="L17" s="466">
        <v>0</v>
      </c>
      <c r="M17" s="466">
        <v>0</v>
      </c>
      <c r="N17" s="466">
        <v>17</v>
      </c>
      <c r="O17" s="466">
        <v>0</v>
      </c>
      <c r="P17" s="466">
        <v>0</v>
      </c>
      <c r="Q17" s="466">
        <v>0</v>
      </c>
      <c r="R17" s="466">
        <v>0</v>
      </c>
      <c r="S17" s="466">
        <v>0</v>
      </c>
      <c r="T17" s="466">
        <v>0</v>
      </c>
      <c r="U17" s="466">
        <v>0</v>
      </c>
      <c r="V17" s="188"/>
      <c r="W17" s="174">
        <v>22</v>
      </c>
    </row>
    <row r="18" spans="1:23" ht="24.95" customHeight="1">
      <c r="A18" s="172" t="s">
        <v>69</v>
      </c>
      <c r="B18" s="107"/>
      <c r="C18" s="466">
        <v>0</v>
      </c>
      <c r="D18" s="466">
        <v>0</v>
      </c>
      <c r="E18" s="466">
        <v>0</v>
      </c>
      <c r="F18" s="466">
        <v>0</v>
      </c>
      <c r="G18" s="466">
        <v>0</v>
      </c>
      <c r="H18" s="466">
        <v>0</v>
      </c>
      <c r="I18" s="466">
        <v>0</v>
      </c>
      <c r="J18" s="466">
        <v>185</v>
      </c>
      <c r="K18" s="466">
        <v>0</v>
      </c>
      <c r="L18" s="466">
        <v>0</v>
      </c>
      <c r="M18" s="466">
        <v>0</v>
      </c>
      <c r="N18" s="466">
        <v>10</v>
      </c>
      <c r="O18" s="466">
        <v>0</v>
      </c>
      <c r="P18" s="466">
        <v>0</v>
      </c>
      <c r="Q18" s="466">
        <v>2</v>
      </c>
      <c r="R18" s="466">
        <v>0</v>
      </c>
      <c r="S18" s="466">
        <v>1</v>
      </c>
      <c r="T18" s="466">
        <v>0</v>
      </c>
      <c r="U18" s="466">
        <v>0</v>
      </c>
      <c r="V18" s="188"/>
      <c r="W18" s="174">
        <v>198</v>
      </c>
    </row>
    <row r="19" spans="1:23" ht="24.95" customHeight="1">
      <c r="A19" s="172" t="s">
        <v>65</v>
      </c>
      <c r="B19" s="107"/>
      <c r="C19" s="466">
        <v>0</v>
      </c>
      <c r="D19" s="466">
        <v>0</v>
      </c>
      <c r="E19" s="466">
        <v>0</v>
      </c>
      <c r="F19" s="466">
        <v>0</v>
      </c>
      <c r="G19" s="466">
        <v>0</v>
      </c>
      <c r="H19" s="466">
        <v>0</v>
      </c>
      <c r="I19" s="466">
        <v>0</v>
      </c>
      <c r="J19" s="466">
        <v>32</v>
      </c>
      <c r="K19" s="466">
        <v>0</v>
      </c>
      <c r="L19" s="466">
        <v>0</v>
      </c>
      <c r="M19" s="466">
        <v>0</v>
      </c>
      <c r="N19" s="466">
        <v>5</v>
      </c>
      <c r="O19" s="466">
        <v>1</v>
      </c>
      <c r="P19" s="466">
        <v>0</v>
      </c>
      <c r="Q19" s="466">
        <v>0</v>
      </c>
      <c r="R19" s="466">
        <v>0</v>
      </c>
      <c r="S19" s="466">
        <v>0</v>
      </c>
      <c r="T19" s="466">
        <v>0</v>
      </c>
      <c r="U19" s="466">
        <v>0</v>
      </c>
      <c r="V19" s="188"/>
      <c r="W19" s="174">
        <v>38</v>
      </c>
    </row>
    <row r="20" spans="1:23" ht="24.95" customHeight="1">
      <c r="A20" s="172" t="s">
        <v>66</v>
      </c>
      <c r="B20" s="107"/>
      <c r="C20" s="466">
        <v>0</v>
      </c>
      <c r="D20" s="466">
        <v>0</v>
      </c>
      <c r="E20" s="466">
        <v>0</v>
      </c>
      <c r="F20" s="466">
        <v>0</v>
      </c>
      <c r="G20" s="466">
        <v>0</v>
      </c>
      <c r="H20" s="466">
        <v>1</v>
      </c>
      <c r="I20" s="466">
        <v>0</v>
      </c>
      <c r="J20" s="466">
        <v>29</v>
      </c>
      <c r="K20" s="466">
        <v>1</v>
      </c>
      <c r="L20" s="466">
        <v>0</v>
      </c>
      <c r="M20" s="466">
        <v>0</v>
      </c>
      <c r="N20" s="466">
        <v>4</v>
      </c>
      <c r="O20" s="466">
        <v>0</v>
      </c>
      <c r="P20" s="466">
        <v>0</v>
      </c>
      <c r="Q20" s="466">
        <v>0</v>
      </c>
      <c r="R20" s="466">
        <v>0</v>
      </c>
      <c r="S20" s="466">
        <v>0</v>
      </c>
      <c r="T20" s="466">
        <v>0</v>
      </c>
      <c r="U20" s="466">
        <v>0</v>
      </c>
      <c r="V20" s="188"/>
      <c r="W20" s="174">
        <v>35</v>
      </c>
    </row>
    <row r="21" spans="1:23" ht="24.95" customHeight="1">
      <c r="A21" s="172" t="s">
        <v>67</v>
      </c>
      <c r="B21" s="107"/>
      <c r="C21" s="466">
        <v>0</v>
      </c>
      <c r="D21" s="466">
        <v>0</v>
      </c>
      <c r="E21" s="466">
        <v>0</v>
      </c>
      <c r="F21" s="466">
        <v>0</v>
      </c>
      <c r="G21" s="466">
        <v>0</v>
      </c>
      <c r="H21" s="466">
        <v>0</v>
      </c>
      <c r="I21" s="466">
        <v>0</v>
      </c>
      <c r="J21" s="466">
        <v>27</v>
      </c>
      <c r="K21" s="466">
        <v>0</v>
      </c>
      <c r="L21" s="466">
        <v>0</v>
      </c>
      <c r="M21" s="466">
        <v>0</v>
      </c>
      <c r="N21" s="466">
        <v>2</v>
      </c>
      <c r="O21" s="466">
        <v>0</v>
      </c>
      <c r="P21" s="466">
        <v>0</v>
      </c>
      <c r="Q21" s="466">
        <v>0</v>
      </c>
      <c r="R21" s="466">
        <v>0</v>
      </c>
      <c r="S21" s="466">
        <v>0</v>
      </c>
      <c r="T21" s="466">
        <v>0</v>
      </c>
      <c r="U21" s="466">
        <v>0</v>
      </c>
      <c r="V21" s="188"/>
      <c r="W21" s="174">
        <v>29</v>
      </c>
    </row>
    <row r="22" spans="1:23" ht="24.95" customHeight="1">
      <c r="A22" s="172" t="s">
        <v>68</v>
      </c>
      <c r="B22" s="107"/>
      <c r="C22" s="466">
        <v>0</v>
      </c>
      <c r="D22" s="466">
        <v>0</v>
      </c>
      <c r="E22" s="466">
        <v>0</v>
      </c>
      <c r="F22" s="466">
        <v>0</v>
      </c>
      <c r="G22" s="466">
        <v>0</v>
      </c>
      <c r="H22" s="466">
        <v>0</v>
      </c>
      <c r="I22" s="466">
        <v>0</v>
      </c>
      <c r="J22" s="466">
        <v>73</v>
      </c>
      <c r="K22" s="466">
        <v>0</v>
      </c>
      <c r="L22" s="466">
        <v>0</v>
      </c>
      <c r="M22" s="466">
        <v>0</v>
      </c>
      <c r="N22" s="466">
        <v>46</v>
      </c>
      <c r="O22" s="466">
        <v>0</v>
      </c>
      <c r="P22" s="466">
        <v>0</v>
      </c>
      <c r="Q22" s="466">
        <v>0</v>
      </c>
      <c r="R22" s="466">
        <v>0</v>
      </c>
      <c r="S22" s="466">
        <v>0</v>
      </c>
      <c r="T22" s="466">
        <v>0</v>
      </c>
      <c r="U22" s="466">
        <v>0</v>
      </c>
      <c r="V22" s="188"/>
      <c r="W22" s="174">
        <v>119</v>
      </c>
    </row>
    <row r="23" spans="1:23" ht="24.95" customHeight="1">
      <c r="A23" s="172" t="s">
        <v>70</v>
      </c>
      <c r="B23" s="107"/>
      <c r="C23" s="466">
        <v>0</v>
      </c>
      <c r="D23" s="466">
        <v>0</v>
      </c>
      <c r="E23" s="466">
        <v>0</v>
      </c>
      <c r="F23" s="466">
        <v>0</v>
      </c>
      <c r="G23" s="466">
        <v>0</v>
      </c>
      <c r="H23" s="466">
        <v>0</v>
      </c>
      <c r="I23" s="466">
        <v>0</v>
      </c>
      <c r="J23" s="466">
        <v>64</v>
      </c>
      <c r="K23" s="466">
        <v>0</v>
      </c>
      <c r="L23" s="466">
        <v>0</v>
      </c>
      <c r="M23" s="466">
        <v>0</v>
      </c>
      <c r="N23" s="466">
        <v>0</v>
      </c>
      <c r="O23" s="466">
        <v>0</v>
      </c>
      <c r="P23" s="466">
        <v>0</v>
      </c>
      <c r="Q23" s="466">
        <v>0</v>
      </c>
      <c r="R23" s="466">
        <v>0</v>
      </c>
      <c r="S23" s="466">
        <v>0</v>
      </c>
      <c r="T23" s="466">
        <v>0</v>
      </c>
      <c r="U23" s="466">
        <v>0</v>
      </c>
      <c r="V23" s="188"/>
      <c r="W23" s="174">
        <v>64</v>
      </c>
    </row>
    <row r="24" spans="1:23" ht="24.95" customHeight="1">
      <c r="A24" s="172" t="s">
        <v>71</v>
      </c>
      <c r="B24" s="107"/>
      <c r="C24" s="466">
        <v>0</v>
      </c>
      <c r="D24" s="466">
        <v>0</v>
      </c>
      <c r="E24" s="466">
        <v>0</v>
      </c>
      <c r="F24" s="466">
        <v>0</v>
      </c>
      <c r="G24" s="466">
        <v>0</v>
      </c>
      <c r="H24" s="466">
        <v>0</v>
      </c>
      <c r="I24" s="466">
        <v>0</v>
      </c>
      <c r="J24" s="466">
        <v>7</v>
      </c>
      <c r="K24" s="466">
        <v>0</v>
      </c>
      <c r="L24" s="466">
        <v>0</v>
      </c>
      <c r="M24" s="466">
        <v>0</v>
      </c>
      <c r="N24" s="466">
        <v>6</v>
      </c>
      <c r="O24" s="466">
        <v>0</v>
      </c>
      <c r="P24" s="466">
        <v>0</v>
      </c>
      <c r="Q24" s="466">
        <v>0</v>
      </c>
      <c r="R24" s="466">
        <v>0</v>
      </c>
      <c r="S24" s="466">
        <v>1</v>
      </c>
      <c r="T24" s="466">
        <v>0</v>
      </c>
      <c r="U24" s="466">
        <v>0</v>
      </c>
      <c r="V24" s="188"/>
      <c r="W24" s="174">
        <v>14</v>
      </c>
    </row>
    <row r="25" spans="1:23" ht="24.95" customHeight="1">
      <c r="A25" s="172" t="s">
        <v>72</v>
      </c>
      <c r="B25" s="107"/>
      <c r="C25" s="466">
        <v>0</v>
      </c>
      <c r="D25" s="466">
        <v>0</v>
      </c>
      <c r="E25" s="466">
        <v>0</v>
      </c>
      <c r="F25" s="466">
        <v>0</v>
      </c>
      <c r="G25" s="466">
        <v>0</v>
      </c>
      <c r="H25" s="466">
        <v>0</v>
      </c>
      <c r="I25" s="466">
        <v>0</v>
      </c>
      <c r="J25" s="466">
        <v>4</v>
      </c>
      <c r="K25" s="466">
        <v>0</v>
      </c>
      <c r="L25" s="466">
        <v>0</v>
      </c>
      <c r="M25" s="466">
        <v>0</v>
      </c>
      <c r="N25" s="466">
        <v>7</v>
      </c>
      <c r="O25" s="466">
        <v>0</v>
      </c>
      <c r="P25" s="466">
        <v>0</v>
      </c>
      <c r="Q25" s="466">
        <v>0</v>
      </c>
      <c r="R25" s="466">
        <v>0</v>
      </c>
      <c r="S25" s="466">
        <v>0</v>
      </c>
      <c r="T25" s="466">
        <v>0</v>
      </c>
      <c r="U25" s="466">
        <v>0</v>
      </c>
      <c r="V25" s="188"/>
      <c r="W25" s="174">
        <v>11</v>
      </c>
    </row>
    <row r="26" spans="1:23" ht="24.95" customHeight="1">
      <c r="A26" s="172" t="s">
        <v>73</v>
      </c>
      <c r="B26" s="107"/>
      <c r="C26" s="466">
        <v>0</v>
      </c>
      <c r="D26" s="466">
        <v>0</v>
      </c>
      <c r="E26" s="466">
        <v>0</v>
      </c>
      <c r="F26" s="466">
        <v>0</v>
      </c>
      <c r="G26" s="466">
        <v>0</v>
      </c>
      <c r="H26" s="466">
        <v>0</v>
      </c>
      <c r="I26" s="466">
        <v>2</v>
      </c>
      <c r="J26" s="466">
        <v>180</v>
      </c>
      <c r="K26" s="466">
        <v>0</v>
      </c>
      <c r="L26" s="466">
        <v>0</v>
      </c>
      <c r="M26" s="466">
        <v>0</v>
      </c>
      <c r="N26" s="466">
        <v>36</v>
      </c>
      <c r="O26" s="466">
        <v>0</v>
      </c>
      <c r="P26" s="466">
        <v>0</v>
      </c>
      <c r="Q26" s="466">
        <v>0</v>
      </c>
      <c r="R26" s="466">
        <v>0</v>
      </c>
      <c r="S26" s="466">
        <v>0</v>
      </c>
      <c r="T26" s="466">
        <v>0</v>
      </c>
      <c r="U26" s="466">
        <v>0</v>
      </c>
      <c r="V26" s="188"/>
      <c r="W26" s="174">
        <v>218</v>
      </c>
    </row>
    <row r="27" spans="1:23" ht="24.95" customHeight="1">
      <c r="A27" s="172" t="s">
        <v>74</v>
      </c>
      <c r="B27" s="107"/>
      <c r="C27" s="466">
        <v>0</v>
      </c>
      <c r="D27" s="466">
        <v>0</v>
      </c>
      <c r="E27" s="466">
        <v>0</v>
      </c>
      <c r="F27" s="466">
        <v>0</v>
      </c>
      <c r="G27" s="466">
        <v>0</v>
      </c>
      <c r="H27" s="466">
        <v>0</v>
      </c>
      <c r="I27" s="466">
        <v>0</v>
      </c>
      <c r="J27" s="466">
        <v>19</v>
      </c>
      <c r="K27" s="466">
        <v>0</v>
      </c>
      <c r="L27" s="466">
        <v>0</v>
      </c>
      <c r="M27" s="466">
        <v>0</v>
      </c>
      <c r="N27" s="466">
        <v>0</v>
      </c>
      <c r="O27" s="466">
        <v>0</v>
      </c>
      <c r="P27" s="466">
        <v>0</v>
      </c>
      <c r="Q27" s="466">
        <v>0</v>
      </c>
      <c r="R27" s="466">
        <v>0</v>
      </c>
      <c r="S27" s="466">
        <v>0</v>
      </c>
      <c r="T27" s="466">
        <v>0</v>
      </c>
      <c r="U27" s="466">
        <v>0</v>
      </c>
      <c r="V27" s="188"/>
      <c r="W27" s="174">
        <v>19</v>
      </c>
    </row>
    <row r="28" spans="1:23" ht="24.95" customHeight="1">
      <c r="A28" s="172" t="s">
        <v>75</v>
      </c>
      <c r="B28" s="107"/>
      <c r="C28" s="466">
        <v>0</v>
      </c>
      <c r="D28" s="466">
        <v>0</v>
      </c>
      <c r="E28" s="466">
        <v>0</v>
      </c>
      <c r="F28" s="466">
        <v>0</v>
      </c>
      <c r="G28" s="466">
        <v>0</v>
      </c>
      <c r="H28" s="466">
        <v>0</v>
      </c>
      <c r="I28" s="466">
        <v>0</v>
      </c>
      <c r="J28" s="466">
        <v>33</v>
      </c>
      <c r="K28" s="466">
        <v>0</v>
      </c>
      <c r="L28" s="466">
        <v>0</v>
      </c>
      <c r="M28" s="466">
        <v>0</v>
      </c>
      <c r="N28" s="466">
        <v>2</v>
      </c>
      <c r="O28" s="466">
        <v>0</v>
      </c>
      <c r="P28" s="466">
        <v>0</v>
      </c>
      <c r="Q28" s="466">
        <v>0</v>
      </c>
      <c r="R28" s="466">
        <v>0</v>
      </c>
      <c r="S28" s="466">
        <v>0</v>
      </c>
      <c r="T28" s="466">
        <v>0</v>
      </c>
      <c r="U28" s="466">
        <v>0</v>
      </c>
      <c r="V28" s="188"/>
      <c r="W28" s="174">
        <v>35</v>
      </c>
    </row>
    <row r="29" spans="1:23" ht="24.95" customHeight="1">
      <c r="A29" s="172" t="s">
        <v>76</v>
      </c>
      <c r="B29" s="107"/>
      <c r="C29" s="466">
        <v>0</v>
      </c>
      <c r="D29" s="466">
        <v>0</v>
      </c>
      <c r="E29" s="466">
        <v>0</v>
      </c>
      <c r="F29" s="466">
        <v>0</v>
      </c>
      <c r="G29" s="466">
        <v>0</v>
      </c>
      <c r="H29" s="466">
        <v>0</v>
      </c>
      <c r="I29" s="466">
        <v>0</v>
      </c>
      <c r="J29" s="466">
        <v>29</v>
      </c>
      <c r="K29" s="466">
        <v>0</v>
      </c>
      <c r="L29" s="466">
        <v>0</v>
      </c>
      <c r="M29" s="466">
        <v>0</v>
      </c>
      <c r="N29" s="466">
        <v>8</v>
      </c>
      <c r="O29" s="466">
        <v>2</v>
      </c>
      <c r="P29" s="466">
        <v>0</v>
      </c>
      <c r="Q29" s="466">
        <v>0</v>
      </c>
      <c r="R29" s="466">
        <v>0</v>
      </c>
      <c r="S29" s="466">
        <v>0</v>
      </c>
      <c r="T29" s="466">
        <v>1</v>
      </c>
      <c r="U29" s="466">
        <v>0</v>
      </c>
      <c r="V29" s="188"/>
      <c r="W29" s="174">
        <v>40</v>
      </c>
    </row>
    <row r="30" spans="1:23" ht="24.95" customHeight="1">
      <c r="A30" s="172" t="s">
        <v>77</v>
      </c>
      <c r="B30" s="107"/>
      <c r="C30" s="466">
        <v>2</v>
      </c>
      <c r="D30" s="466">
        <v>2</v>
      </c>
      <c r="E30" s="466">
        <v>0</v>
      </c>
      <c r="F30" s="466">
        <v>0</v>
      </c>
      <c r="G30" s="466">
        <v>0</v>
      </c>
      <c r="H30" s="466">
        <v>0</v>
      </c>
      <c r="I30" s="466">
        <v>1</v>
      </c>
      <c r="J30" s="466">
        <v>92</v>
      </c>
      <c r="K30" s="466">
        <v>3</v>
      </c>
      <c r="L30" s="466">
        <v>0</v>
      </c>
      <c r="M30" s="466">
        <v>0</v>
      </c>
      <c r="N30" s="466">
        <v>9</v>
      </c>
      <c r="O30" s="466">
        <v>0</v>
      </c>
      <c r="P30" s="466">
        <v>0</v>
      </c>
      <c r="Q30" s="466">
        <v>0</v>
      </c>
      <c r="R30" s="466">
        <v>0</v>
      </c>
      <c r="S30" s="466">
        <v>0</v>
      </c>
      <c r="T30" s="466">
        <v>0</v>
      </c>
      <c r="U30" s="466">
        <v>0</v>
      </c>
      <c r="V30" s="188"/>
      <c r="W30" s="174">
        <v>109</v>
      </c>
    </row>
    <row r="31" spans="1:23" ht="24.95" customHeight="1">
      <c r="A31" s="172" t="s">
        <v>78</v>
      </c>
      <c r="B31" s="107"/>
      <c r="C31" s="466">
        <v>0</v>
      </c>
      <c r="D31" s="466">
        <v>0</v>
      </c>
      <c r="E31" s="466">
        <v>0</v>
      </c>
      <c r="F31" s="466">
        <v>0</v>
      </c>
      <c r="G31" s="466">
        <v>0</v>
      </c>
      <c r="H31" s="466">
        <v>0</v>
      </c>
      <c r="I31" s="466">
        <v>0</v>
      </c>
      <c r="J31" s="466">
        <v>18</v>
      </c>
      <c r="K31" s="466">
        <v>0</v>
      </c>
      <c r="L31" s="466">
        <v>0</v>
      </c>
      <c r="M31" s="466">
        <v>0</v>
      </c>
      <c r="N31" s="466">
        <v>4</v>
      </c>
      <c r="O31" s="466">
        <v>0</v>
      </c>
      <c r="P31" s="466">
        <v>0</v>
      </c>
      <c r="Q31" s="466">
        <v>0</v>
      </c>
      <c r="R31" s="466">
        <v>0</v>
      </c>
      <c r="S31" s="466">
        <v>0</v>
      </c>
      <c r="T31" s="466">
        <v>0</v>
      </c>
      <c r="U31" s="466">
        <v>0</v>
      </c>
      <c r="V31" s="188"/>
      <c r="W31" s="174">
        <v>22</v>
      </c>
    </row>
    <row r="32" spans="1:23" ht="24.95" customHeight="1">
      <c r="A32" s="172" t="s">
        <v>79</v>
      </c>
      <c r="B32" s="107"/>
      <c r="C32" s="466">
        <v>0</v>
      </c>
      <c r="D32" s="466">
        <v>0</v>
      </c>
      <c r="E32" s="466">
        <v>0</v>
      </c>
      <c r="F32" s="466">
        <v>0</v>
      </c>
      <c r="G32" s="466">
        <v>0</v>
      </c>
      <c r="H32" s="466">
        <v>0</v>
      </c>
      <c r="I32" s="466">
        <v>0</v>
      </c>
      <c r="J32" s="466">
        <v>11</v>
      </c>
      <c r="K32" s="466">
        <v>0</v>
      </c>
      <c r="L32" s="466">
        <v>0</v>
      </c>
      <c r="M32" s="466">
        <v>0</v>
      </c>
      <c r="N32" s="466">
        <v>7</v>
      </c>
      <c r="O32" s="466">
        <v>0</v>
      </c>
      <c r="P32" s="466">
        <v>0</v>
      </c>
      <c r="Q32" s="466">
        <v>1</v>
      </c>
      <c r="R32" s="466">
        <v>0</v>
      </c>
      <c r="S32" s="466">
        <v>0</v>
      </c>
      <c r="T32" s="466">
        <v>0</v>
      </c>
      <c r="U32" s="466">
        <v>0</v>
      </c>
      <c r="V32" s="188"/>
      <c r="W32" s="174">
        <v>19</v>
      </c>
    </row>
    <row r="33" spans="1:23" ht="24.95" customHeight="1">
      <c r="A33" s="172" t="s">
        <v>80</v>
      </c>
      <c r="B33" s="107"/>
      <c r="C33" s="466">
        <v>0</v>
      </c>
      <c r="D33" s="466">
        <v>0</v>
      </c>
      <c r="E33" s="466">
        <v>0</v>
      </c>
      <c r="F33" s="466">
        <v>0</v>
      </c>
      <c r="G33" s="466">
        <v>0</v>
      </c>
      <c r="H33" s="466">
        <v>0</v>
      </c>
      <c r="I33" s="466">
        <v>0</v>
      </c>
      <c r="J33" s="466">
        <v>64</v>
      </c>
      <c r="K33" s="466">
        <v>0</v>
      </c>
      <c r="L33" s="466">
        <v>1</v>
      </c>
      <c r="M33" s="466">
        <v>0</v>
      </c>
      <c r="N33" s="466">
        <v>55</v>
      </c>
      <c r="O33" s="466">
        <v>0</v>
      </c>
      <c r="P33" s="466">
        <v>0</v>
      </c>
      <c r="Q33" s="466">
        <v>1</v>
      </c>
      <c r="R33" s="466">
        <v>0</v>
      </c>
      <c r="S33" s="466">
        <v>0</v>
      </c>
      <c r="T33" s="466">
        <v>0</v>
      </c>
      <c r="U33" s="466">
        <v>0</v>
      </c>
      <c r="V33" s="188"/>
      <c r="W33" s="174">
        <v>121</v>
      </c>
    </row>
    <row r="34" spans="1:23" ht="24.95" customHeight="1">
      <c r="A34" s="172" t="s">
        <v>81</v>
      </c>
      <c r="B34" s="107"/>
      <c r="C34" s="466">
        <v>0</v>
      </c>
      <c r="D34" s="466">
        <v>0</v>
      </c>
      <c r="E34" s="466">
        <v>0</v>
      </c>
      <c r="F34" s="466">
        <v>0</v>
      </c>
      <c r="G34" s="466">
        <v>0</v>
      </c>
      <c r="H34" s="466">
        <v>0</v>
      </c>
      <c r="I34" s="466">
        <v>0</v>
      </c>
      <c r="J34" s="466">
        <v>43</v>
      </c>
      <c r="K34" s="466">
        <v>0</v>
      </c>
      <c r="L34" s="466">
        <v>0</v>
      </c>
      <c r="M34" s="466">
        <v>0</v>
      </c>
      <c r="N34" s="466">
        <v>0</v>
      </c>
      <c r="O34" s="466">
        <v>0</v>
      </c>
      <c r="P34" s="466">
        <v>0</v>
      </c>
      <c r="Q34" s="466">
        <v>0</v>
      </c>
      <c r="R34" s="466">
        <v>0</v>
      </c>
      <c r="S34" s="466">
        <v>0</v>
      </c>
      <c r="T34" s="466">
        <v>0</v>
      </c>
      <c r="U34" s="466">
        <v>0</v>
      </c>
      <c r="V34" s="188"/>
      <c r="W34" s="174">
        <v>43</v>
      </c>
    </row>
    <row r="35" spans="1:23" ht="24.95" customHeight="1">
      <c r="A35" s="172" t="s">
        <v>82</v>
      </c>
      <c r="B35" s="107"/>
      <c r="C35" s="466">
        <v>0</v>
      </c>
      <c r="D35" s="466">
        <v>0</v>
      </c>
      <c r="E35" s="466">
        <v>0</v>
      </c>
      <c r="F35" s="466">
        <v>0</v>
      </c>
      <c r="G35" s="466">
        <v>0</v>
      </c>
      <c r="H35" s="466">
        <v>0</v>
      </c>
      <c r="I35" s="466">
        <v>0</v>
      </c>
      <c r="J35" s="466">
        <v>81</v>
      </c>
      <c r="K35" s="466">
        <v>0</v>
      </c>
      <c r="L35" s="466">
        <v>0</v>
      </c>
      <c r="M35" s="466">
        <v>0</v>
      </c>
      <c r="N35" s="466">
        <v>22</v>
      </c>
      <c r="O35" s="466">
        <v>0</v>
      </c>
      <c r="P35" s="466">
        <v>0</v>
      </c>
      <c r="Q35" s="466">
        <v>0</v>
      </c>
      <c r="R35" s="466">
        <v>0</v>
      </c>
      <c r="S35" s="466">
        <v>0</v>
      </c>
      <c r="T35" s="466">
        <v>0</v>
      </c>
      <c r="U35" s="466">
        <v>0</v>
      </c>
      <c r="V35" s="188"/>
      <c r="W35" s="174">
        <v>103</v>
      </c>
    </row>
    <row r="36" spans="1:23" ht="24.95" customHeight="1">
      <c r="A36" s="172" t="s">
        <v>83</v>
      </c>
      <c r="B36" s="107"/>
      <c r="C36" s="466">
        <v>0</v>
      </c>
      <c r="D36" s="466">
        <v>0</v>
      </c>
      <c r="E36" s="466">
        <v>0</v>
      </c>
      <c r="F36" s="466">
        <v>0</v>
      </c>
      <c r="G36" s="466">
        <v>0</v>
      </c>
      <c r="H36" s="466">
        <v>0</v>
      </c>
      <c r="I36" s="466">
        <v>0</v>
      </c>
      <c r="J36" s="466">
        <v>6</v>
      </c>
      <c r="K36" s="466">
        <v>0</v>
      </c>
      <c r="L36" s="466">
        <v>0</v>
      </c>
      <c r="M36" s="466">
        <v>0</v>
      </c>
      <c r="N36" s="466">
        <v>0</v>
      </c>
      <c r="O36" s="466">
        <v>0</v>
      </c>
      <c r="P36" s="466">
        <v>0</v>
      </c>
      <c r="Q36" s="466">
        <v>0</v>
      </c>
      <c r="R36" s="466">
        <v>0</v>
      </c>
      <c r="S36" s="466">
        <v>0</v>
      </c>
      <c r="T36" s="466">
        <v>0</v>
      </c>
      <c r="U36" s="466">
        <v>0</v>
      </c>
      <c r="V36" s="188"/>
      <c r="W36" s="174">
        <v>6</v>
      </c>
    </row>
    <row r="37" spans="1:23" ht="24.95" customHeight="1">
      <c r="A37" s="172" t="s">
        <v>84</v>
      </c>
      <c r="B37" s="107"/>
      <c r="C37" s="466">
        <v>0</v>
      </c>
      <c r="D37" s="466">
        <v>0</v>
      </c>
      <c r="E37" s="466">
        <v>0</v>
      </c>
      <c r="F37" s="466">
        <v>0</v>
      </c>
      <c r="G37" s="466">
        <v>0</v>
      </c>
      <c r="H37" s="466">
        <v>0</v>
      </c>
      <c r="I37" s="466">
        <v>0</v>
      </c>
      <c r="J37" s="466">
        <v>58</v>
      </c>
      <c r="K37" s="466">
        <v>0</v>
      </c>
      <c r="L37" s="466">
        <v>0</v>
      </c>
      <c r="M37" s="466">
        <v>0</v>
      </c>
      <c r="N37" s="466">
        <v>2</v>
      </c>
      <c r="O37" s="466">
        <v>0</v>
      </c>
      <c r="P37" s="466">
        <v>0</v>
      </c>
      <c r="Q37" s="466">
        <v>0</v>
      </c>
      <c r="R37" s="466">
        <v>0</v>
      </c>
      <c r="S37" s="466">
        <v>0</v>
      </c>
      <c r="T37" s="466">
        <v>0</v>
      </c>
      <c r="U37" s="466">
        <v>0</v>
      </c>
      <c r="V37" s="188"/>
      <c r="W37" s="174">
        <v>60</v>
      </c>
    </row>
    <row r="38" spans="1:23" ht="24.95" customHeight="1">
      <c r="A38" s="172" t="s">
        <v>85</v>
      </c>
      <c r="B38" s="107"/>
      <c r="C38" s="466">
        <v>0</v>
      </c>
      <c r="D38" s="466">
        <v>0</v>
      </c>
      <c r="E38" s="466">
        <v>0</v>
      </c>
      <c r="F38" s="466">
        <v>0</v>
      </c>
      <c r="G38" s="466">
        <v>0</v>
      </c>
      <c r="H38" s="466">
        <v>0</v>
      </c>
      <c r="I38" s="466">
        <v>0</v>
      </c>
      <c r="J38" s="466">
        <v>14</v>
      </c>
      <c r="K38" s="466">
        <v>0</v>
      </c>
      <c r="L38" s="466">
        <v>0</v>
      </c>
      <c r="M38" s="466">
        <v>0</v>
      </c>
      <c r="N38" s="466">
        <v>3</v>
      </c>
      <c r="O38" s="466">
        <v>0</v>
      </c>
      <c r="P38" s="466">
        <v>0</v>
      </c>
      <c r="Q38" s="466">
        <v>0</v>
      </c>
      <c r="R38" s="466">
        <v>0</v>
      </c>
      <c r="S38" s="466">
        <v>0</v>
      </c>
      <c r="T38" s="466">
        <v>0</v>
      </c>
      <c r="U38" s="466">
        <v>0</v>
      </c>
      <c r="V38" s="188"/>
      <c r="W38" s="174">
        <v>17</v>
      </c>
    </row>
    <row r="39" spans="1:23" ht="24.95" customHeight="1">
      <c r="A39" s="172" t="s">
        <v>86</v>
      </c>
      <c r="B39" s="107"/>
      <c r="C39" s="466">
        <v>0</v>
      </c>
      <c r="D39" s="466">
        <v>0</v>
      </c>
      <c r="E39" s="466">
        <v>0</v>
      </c>
      <c r="F39" s="466">
        <v>0</v>
      </c>
      <c r="G39" s="466">
        <v>0</v>
      </c>
      <c r="H39" s="466">
        <v>0</v>
      </c>
      <c r="I39" s="466">
        <v>0</v>
      </c>
      <c r="J39" s="466">
        <v>30</v>
      </c>
      <c r="K39" s="466">
        <v>1</v>
      </c>
      <c r="L39" s="466">
        <v>0</v>
      </c>
      <c r="M39" s="466">
        <v>0</v>
      </c>
      <c r="N39" s="466">
        <v>12</v>
      </c>
      <c r="O39" s="466">
        <v>0</v>
      </c>
      <c r="P39" s="466">
        <v>0</v>
      </c>
      <c r="Q39" s="466">
        <v>0</v>
      </c>
      <c r="R39" s="466">
        <v>0</v>
      </c>
      <c r="S39" s="466">
        <v>0</v>
      </c>
      <c r="T39" s="466">
        <v>0</v>
      </c>
      <c r="U39" s="466">
        <v>0</v>
      </c>
      <c r="V39" s="188"/>
      <c r="W39" s="174">
        <v>43</v>
      </c>
    </row>
    <row r="40" spans="1:23" ht="8.1" customHeight="1">
      <c r="A40" s="192"/>
      <c r="B40" s="55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78"/>
      <c r="W40" s="193"/>
    </row>
    <row r="41" spans="1:23" ht="24.95" customHeight="1">
      <c r="A41" s="467" t="s">
        <v>193</v>
      </c>
      <c r="B41" s="55"/>
      <c r="C41" s="465">
        <v>2</v>
      </c>
      <c r="D41" s="465">
        <v>3</v>
      </c>
      <c r="E41" s="465">
        <v>0</v>
      </c>
      <c r="F41" s="465">
        <v>1</v>
      </c>
      <c r="G41" s="465">
        <v>3</v>
      </c>
      <c r="H41" s="465">
        <v>5</v>
      </c>
      <c r="I41" s="465">
        <v>3</v>
      </c>
      <c r="J41" s="465">
        <v>2052</v>
      </c>
      <c r="K41" s="465">
        <v>9</v>
      </c>
      <c r="L41" s="465">
        <v>1</v>
      </c>
      <c r="M41" s="465">
        <v>2</v>
      </c>
      <c r="N41" s="465">
        <v>808</v>
      </c>
      <c r="O41" s="465">
        <v>5</v>
      </c>
      <c r="P41" s="465">
        <v>1</v>
      </c>
      <c r="Q41" s="465">
        <v>4</v>
      </c>
      <c r="R41" s="465">
        <v>2</v>
      </c>
      <c r="S41" s="465">
        <v>2</v>
      </c>
      <c r="T41" s="465">
        <v>1</v>
      </c>
      <c r="U41" s="465">
        <v>1</v>
      </c>
      <c r="V41" s="178"/>
      <c r="W41" s="465">
        <v>2905</v>
      </c>
    </row>
    <row r="42" spans="1:23" ht="8.1" customHeight="1">
      <c r="A42" s="194"/>
      <c r="B42" s="55"/>
      <c r="C42" s="596"/>
      <c r="D42" s="596"/>
      <c r="E42" s="596"/>
      <c r="F42" s="596"/>
      <c r="G42" s="596"/>
      <c r="H42" s="596"/>
      <c r="I42" s="596"/>
      <c r="J42" s="596"/>
      <c r="K42" s="596"/>
      <c r="L42" s="596"/>
      <c r="M42" s="596"/>
      <c r="N42" s="596"/>
      <c r="O42" s="596"/>
      <c r="P42" s="596"/>
      <c r="Q42" s="596"/>
      <c r="R42" s="596"/>
      <c r="S42" s="596"/>
      <c r="T42" s="596"/>
      <c r="U42" s="596"/>
      <c r="V42" s="177"/>
      <c r="W42" s="195"/>
    </row>
    <row r="43" spans="1:23" ht="24.95" customHeight="1">
      <c r="A43" s="172" t="s">
        <v>366</v>
      </c>
      <c r="B43" s="107"/>
      <c r="C43" s="466">
        <v>0</v>
      </c>
      <c r="D43" s="466">
        <v>0</v>
      </c>
      <c r="E43" s="466">
        <v>0</v>
      </c>
      <c r="F43" s="466">
        <v>0</v>
      </c>
      <c r="G43" s="466">
        <v>1</v>
      </c>
      <c r="H43" s="466">
        <v>0</v>
      </c>
      <c r="I43" s="466">
        <v>0</v>
      </c>
      <c r="J43" s="466">
        <v>7</v>
      </c>
      <c r="K43" s="466">
        <v>0</v>
      </c>
      <c r="L43" s="466">
        <v>0</v>
      </c>
      <c r="M43" s="466">
        <v>0</v>
      </c>
      <c r="N43" s="466">
        <v>4</v>
      </c>
      <c r="O43" s="466">
        <v>0</v>
      </c>
      <c r="P43" s="466">
        <v>0</v>
      </c>
      <c r="Q43" s="466">
        <v>0</v>
      </c>
      <c r="R43" s="466">
        <v>0</v>
      </c>
      <c r="S43" s="466">
        <v>1</v>
      </c>
      <c r="T43" s="466">
        <v>0</v>
      </c>
      <c r="U43" s="466">
        <v>0</v>
      </c>
      <c r="V43" s="189"/>
      <c r="W43" s="174">
        <v>13</v>
      </c>
    </row>
    <row r="44" spans="1:23" ht="24.95" customHeight="1">
      <c r="A44" s="172" t="s">
        <v>183</v>
      </c>
      <c r="B44" s="107"/>
      <c r="C44" s="466">
        <v>0</v>
      </c>
      <c r="D44" s="466">
        <v>0</v>
      </c>
      <c r="E44" s="466">
        <v>0</v>
      </c>
      <c r="F44" s="466">
        <v>0</v>
      </c>
      <c r="G44" s="466">
        <v>0</v>
      </c>
      <c r="H44" s="466">
        <v>0</v>
      </c>
      <c r="I44" s="466">
        <v>0</v>
      </c>
      <c r="J44" s="466">
        <v>22</v>
      </c>
      <c r="K44" s="466">
        <v>0</v>
      </c>
      <c r="L44" s="466">
        <v>0</v>
      </c>
      <c r="M44" s="466">
        <v>0</v>
      </c>
      <c r="N44" s="466">
        <v>10</v>
      </c>
      <c r="O44" s="466">
        <v>0</v>
      </c>
      <c r="P44" s="466">
        <v>0</v>
      </c>
      <c r="Q44" s="466">
        <v>0</v>
      </c>
      <c r="R44" s="466">
        <v>0</v>
      </c>
      <c r="S44" s="466">
        <v>0</v>
      </c>
      <c r="T44" s="466">
        <v>0</v>
      </c>
      <c r="U44" s="466">
        <v>0</v>
      </c>
      <c r="V44" s="189"/>
      <c r="W44" s="174">
        <v>32</v>
      </c>
    </row>
    <row r="45" spans="1:23" ht="24.95" customHeight="1">
      <c r="A45" s="172" t="s">
        <v>184</v>
      </c>
      <c r="B45" s="107"/>
      <c r="C45" s="466">
        <v>0</v>
      </c>
      <c r="D45" s="466">
        <v>0</v>
      </c>
      <c r="E45" s="466">
        <v>0</v>
      </c>
      <c r="F45" s="466">
        <v>0</v>
      </c>
      <c r="G45" s="466">
        <v>0</v>
      </c>
      <c r="H45" s="466">
        <v>0</v>
      </c>
      <c r="I45" s="466">
        <v>0</v>
      </c>
      <c r="J45" s="466">
        <v>22</v>
      </c>
      <c r="K45" s="466">
        <v>0</v>
      </c>
      <c r="L45" s="466">
        <v>0</v>
      </c>
      <c r="M45" s="466">
        <v>0</v>
      </c>
      <c r="N45" s="466">
        <v>0</v>
      </c>
      <c r="O45" s="466">
        <v>0</v>
      </c>
      <c r="P45" s="466">
        <v>0</v>
      </c>
      <c r="Q45" s="466">
        <v>0</v>
      </c>
      <c r="R45" s="466">
        <v>0</v>
      </c>
      <c r="S45" s="466">
        <v>0</v>
      </c>
      <c r="T45" s="466">
        <v>0</v>
      </c>
      <c r="U45" s="466">
        <v>0</v>
      </c>
      <c r="V45" s="189"/>
      <c r="W45" s="174">
        <v>22</v>
      </c>
    </row>
    <row r="46" spans="1:23" ht="24.95" customHeight="1">
      <c r="A46" s="172" t="s">
        <v>185</v>
      </c>
      <c r="B46" s="107"/>
      <c r="C46" s="466">
        <v>0</v>
      </c>
      <c r="D46" s="466">
        <v>0</v>
      </c>
      <c r="E46" s="466">
        <v>0</v>
      </c>
      <c r="F46" s="466">
        <v>0</v>
      </c>
      <c r="G46" s="466">
        <v>0</v>
      </c>
      <c r="H46" s="466">
        <v>0</v>
      </c>
      <c r="I46" s="466">
        <v>0</v>
      </c>
      <c r="J46" s="466">
        <v>3</v>
      </c>
      <c r="K46" s="466">
        <v>0</v>
      </c>
      <c r="L46" s="466">
        <v>0</v>
      </c>
      <c r="M46" s="466">
        <v>0</v>
      </c>
      <c r="N46" s="466">
        <v>0</v>
      </c>
      <c r="O46" s="466">
        <v>0</v>
      </c>
      <c r="P46" s="466">
        <v>0</v>
      </c>
      <c r="Q46" s="466">
        <v>0</v>
      </c>
      <c r="R46" s="466">
        <v>0</v>
      </c>
      <c r="S46" s="466">
        <v>0</v>
      </c>
      <c r="T46" s="466">
        <v>0</v>
      </c>
      <c r="U46" s="466">
        <v>0</v>
      </c>
      <c r="V46" s="189"/>
      <c r="W46" s="174">
        <v>3</v>
      </c>
    </row>
    <row r="47" spans="1:23" ht="24.95" customHeight="1">
      <c r="A47" s="172" t="s">
        <v>186</v>
      </c>
      <c r="B47" s="107"/>
      <c r="C47" s="466">
        <v>0</v>
      </c>
      <c r="D47" s="466">
        <v>0</v>
      </c>
      <c r="E47" s="466">
        <v>0</v>
      </c>
      <c r="F47" s="466">
        <v>0</v>
      </c>
      <c r="G47" s="466">
        <v>0</v>
      </c>
      <c r="H47" s="466">
        <v>0</v>
      </c>
      <c r="I47" s="466">
        <v>0</v>
      </c>
      <c r="J47" s="466">
        <v>5</v>
      </c>
      <c r="K47" s="466">
        <v>0</v>
      </c>
      <c r="L47" s="466">
        <v>0</v>
      </c>
      <c r="M47" s="466">
        <v>0</v>
      </c>
      <c r="N47" s="466">
        <v>0</v>
      </c>
      <c r="O47" s="466">
        <v>0</v>
      </c>
      <c r="P47" s="466">
        <v>0</v>
      </c>
      <c r="Q47" s="466">
        <v>0</v>
      </c>
      <c r="R47" s="466">
        <v>0</v>
      </c>
      <c r="S47" s="466">
        <v>0</v>
      </c>
      <c r="T47" s="466">
        <v>0</v>
      </c>
      <c r="U47" s="466">
        <v>0</v>
      </c>
      <c r="V47" s="189"/>
      <c r="W47" s="174">
        <v>5</v>
      </c>
    </row>
    <row r="48" spans="1:23" ht="24.95" customHeight="1">
      <c r="A48" s="172" t="s">
        <v>187</v>
      </c>
      <c r="B48" s="107"/>
      <c r="C48" s="466">
        <v>0</v>
      </c>
      <c r="D48" s="466">
        <v>0</v>
      </c>
      <c r="E48" s="466">
        <v>0</v>
      </c>
      <c r="F48" s="466">
        <v>0</v>
      </c>
      <c r="G48" s="466">
        <v>0</v>
      </c>
      <c r="H48" s="466">
        <v>0</v>
      </c>
      <c r="I48" s="466">
        <v>0</v>
      </c>
      <c r="J48" s="466">
        <v>31</v>
      </c>
      <c r="K48" s="466">
        <v>0</v>
      </c>
      <c r="L48" s="466">
        <v>0</v>
      </c>
      <c r="M48" s="466">
        <v>0</v>
      </c>
      <c r="N48" s="466">
        <v>33</v>
      </c>
      <c r="O48" s="466">
        <v>0</v>
      </c>
      <c r="P48" s="466">
        <v>0</v>
      </c>
      <c r="Q48" s="466">
        <v>0</v>
      </c>
      <c r="R48" s="466">
        <v>0</v>
      </c>
      <c r="S48" s="466">
        <v>0</v>
      </c>
      <c r="T48" s="466">
        <v>0</v>
      </c>
      <c r="U48" s="466">
        <v>0</v>
      </c>
      <c r="V48" s="189"/>
      <c r="W48" s="174">
        <v>64</v>
      </c>
    </row>
    <row r="49" spans="1:23" ht="24.95" customHeight="1">
      <c r="A49" s="172" t="s">
        <v>188</v>
      </c>
      <c r="B49" s="107"/>
      <c r="C49" s="466">
        <v>0</v>
      </c>
      <c r="D49" s="466">
        <v>0</v>
      </c>
      <c r="E49" s="466">
        <v>0</v>
      </c>
      <c r="F49" s="466">
        <v>0</v>
      </c>
      <c r="G49" s="466">
        <v>0</v>
      </c>
      <c r="H49" s="466">
        <v>0</v>
      </c>
      <c r="I49" s="466">
        <v>0</v>
      </c>
      <c r="J49" s="466">
        <v>16</v>
      </c>
      <c r="K49" s="466">
        <v>0</v>
      </c>
      <c r="L49" s="466">
        <v>0</v>
      </c>
      <c r="M49" s="466">
        <v>0</v>
      </c>
      <c r="N49" s="466">
        <v>11</v>
      </c>
      <c r="O49" s="466">
        <v>0</v>
      </c>
      <c r="P49" s="466">
        <v>0</v>
      </c>
      <c r="Q49" s="466">
        <v>0</v>
      </c>
      <c r="R49" s="466">
        <v>0</v>
      </c>
      <c r="S49" s="466">
        <v>0</v>
      </c>
      <c r="T49" s="466">
        <v>0</v>
      </c>
      <c r="U49" s="466">
        <v>0</v>
      </c>
      <c r="V49" s="189"/>
      <c r="W49" s="174">
        <v>27</v>
      </c>
    </row>
    <row r="50" spans="1:23" ht="24.95" customHeight="1">
      <c r="A50" s="172" t="s">
        <v>189</v>
      </c>
      <c r="B50" s="107"/>
      <c r="C50" s="466">
        <v>0</v>
      </c>
      <c r="D50" s="466">
        <v>0</v>
      </c>
      <c r="E50" s="466">
        <v>0</v>
      </c>
      <c r="F50" s="466">
        <v>0</v>
      </c>
      <c r="G50" s="466">
        <v>0</v>
      </c>
      <c r="H50" s="466">
        <v>0</v>
      </c>
      <c r="I50" s="466">
        <v>0</v>
      </c>
      <c r="J50" s="466">
        <v>35</v>
      </c>
      <c r="K50" s="466">
        <v>0</v>
      </c>
      <c r="L50" s="466">
        <v>0</v>
      </c>
      <c r="M50" s="466">
        <v>0</v>
      </c>
      <c r="N50" s="466">
        <v>8</v>
      </c>
      <c r="O50" s="466">
        <v>0</v>
      </c>
      <c r="P50" s="466">
        <v>0</v>
      </c>
      <c r="Q50" s="466">
        <v>0</v>
      </c>
      <c r="R50" s="466">
        <v>0</v>
      </c>
      <c r="S50" s="466">
        <v>0</v>
      </c>
      <c r="T50" s="466">
        <v>0</v>
      </c>
      <c r="U50" s="466">
        <v>0</v>
      </c>
      <c r="V50" s="189"/>
      <c r="W50" s="174">
        <v>43</v>
      </c>
    </row>
    <row r="51" spans="1:23" ht="24.95" customHeight="1">
      <c r="A51" s="172" t="s">
        <v>190</v>
      </c>
      <c r="B51" s="107"/>
      <c r="C51" s="466">
        <v>0</v>
      </c>
      <c r="D51" s="466">
        <v>0</v>
      </c>
      <c r="E51" s="466">
        <v>0</v>
      </c>
      <c r="F51" s="466">
        <v>0</v>
      </c>
      <c r="G51" s="466">
        <v>0</v>
      </c>
      <c r="H51" s="466">
        <v>0</v>
      </c>
      <c r="I51" s="466">
        <v>0</v>
      </c>
      <c r="J51" s="466">
        <v>31</v>
      </c>
      <c r="K51" s="466">
        <v>0</v>
      </c>
      <c r="L51" s="466">
        <v>0</v>
      </c>
      <c r="M51" s="466">
        <v>0</v>
      </c>
      <c r="N51" s="466">
        <v>15</v>
      </c>
      <c r="O51" s="466">
        <v>0</v>
      </c>
      <c r="P51" s="466">
        <v>0</v>
      </c>
      <c r="Q51" s="466">
        <v>0</v>
      </c>
      <c r="R51" s="466">
        <v>0</v>
      </c>
      <c r="S51" s="466">
        <v>0</v>
      </c>
      <c r="T51" s="466">
        <v>0</v>
      </c>
      <c r="U51" s="466">
        <v>0</v>
      </c>
      <c r="V51" s="189"/>
      <c r="W51" s="174">
        <v>46</v>
      </c>
    </row>
    <row r="52" spans="1:23" ht="24.95" customHeight="1">
      <c r="A52" s="172" t="s">
        <v>182</v>
      </c>
      <c r="B52" s="107"/>
      <c r="C52" s="466">
        <v>0</v>
      </c>
      <c r="D52" s="466">
        <v>0</v>
      </c>
      <c r="E52" s="466">
        <v>0</v>
      </c>
      <c r="F52" s="466">
        <v>0</v>
      </c>
      <c r="G52" s="466">
        <v>0</v>
      </c>
      <c r="H52" s="466">
        <v>0</v>
      </c>
      <c r="I52" s="466">
        <v>0</v>
      </c>
      <c r="J52" s="466">
        <v>46</v>
      </c>
      <c r="K52" s="466">
        <v>0</v>
      </c>
      <c r="L52" s="466">
        <v>0</v>
      </c>
      <c r="M52" s="466">
        <v>0</v>
      </c>
      <c r="N52" s="466">
        <v>10</v>
      </c>
      <c r="O52" s="466">
        <v>0</v>
      </c>
      <c r="P52" s="466">
        <v>0</v>
      </c>
      <c r="Q52" s="466">
        <v>0</v>
      </c>
      <c r="R52" s="466">
        <v>0</v>
      </c>
      <c r="S52" s="466">
        <v>0</v>
      </c>
      <c r="T52" s="466">
        <v>0</v>
      </c>
      <c r="U52" s="466">
        <v>0</v>
      </c>
      <c r="V52" s="189"/>
      <c r="W52" s="174">
        <v>56</v>
      </c>
    </row>
    <row r="53" spans="1:23" ht="24.95" customHeight="1">
      <c r="A53" s="172" t="s">
        <v>180</v>
      </c>
      <c r="B53" s="107"/>
      <c r="C53" s="466">
        <v>0</v>
      </c>
      <c r="D53" s="466">
        <v>0</v>
      </c>
      <c r="E53" s="466">
        <v>0</v>
      </c>
      <c r="F53" s="466">
        <v>0</v>
      </c>
      <c r="G53" s="466">
        <v>0</v>
      </c>
      <c r="H53" s="466">
        <v>0</v>
      </c>
      <c r="I53" s="466">
        <v>0</v>
      </c>
      <c r="J53" s="466">
        <v>18</v>
      </c>
      <c r="K53" s="466">
        <v>0</v>
      </c>
      <c r="L53" s="466">
        <v>0</v>
      </c>
      <c r="M53" s="466">
        <v>0</v>
      </c>
      <c r="N53" s="466">
        <v>11</v>
      </c>
      <c r="O53" s="466">
        <v>0</v>
      </c>
      <c r="P53" s="466">
        <v>0</v>
      </c>
      <c r="Q53" s="466">
        <v>0</v>
      </c>
      <c r="R53" s="466">
        <v>0</v>
      </c>
      <c r="S53" s="466">
        <v>0</v>
      </c>
      <c r="T53" s="466">
        <v>0</v>
      </c>
      <c r="U53" s="466">
        <v>0</v>
      </c>
      <c r="V53" s="189"/>
      <c r="W53" s="174">
        <v>29</v>
      </c>
    </row>
    <row r="54" spans="1:23" ht="24.95" customHeight="1">
      <c r="A54" s="172" t="s">
        <v>179</v>
      </c>
      <c r="B54" s="107"/>
      <c r="C54" s="466">
        <v>0</v>
      </c>
      <c r="D54" s="466">
        <v>1</v>
      </c>
      <c r="E54" s="466">
        <v>1</v>
      </c>
      <c r="F54" s="466">
        <v>0</v>
      </c>
      <c r="G54" s="466">
        <v>0</v>
      </c>
      <c r="H54" s="466">
        <v>0</v>
      </c>
      <c r="I54" s="466">
        <v>0</v>
      </c>
      <c r="J54" s="466">
        <v>28</v>
      </c>
      <c r="K54" s="466">
        <v>0</v>
      </c>
      <c r="L54" s="466">
        <v>0</v>
      </c>
      <c r="M54" s="466">
        <v>0</v>
      </c>
      <c r="N54" s="466">
        <v>13</v>
      </c>
      <c r="O54" s="466">
        <v>0</v>
      </c>
      <c r="P54" s="466">
        <v>0</v>
      </c>
      <c r="Q54" s="466">
        <v>0</v>
      </c>
      <c r="R54" s="466">
        <v>0</v>
      </c>
      <c r="S54" s="466">
        <v>2</v>
      </c>
      <c r="T54" s="466">
        <v>0</v>
      </c>
      <c r="U54" s="466">
        <v>0</v>
      </c>
      <c r="V54" s="189"/>
      <c r="W54" s="174">
        <v>45</v>
      </c>
    </row>
    <row r="55" spans="1:23" ht="24.95" customHeight="1">
      <c r="A55" s="172" t="s">
        <v>181</v>
      </c>
      <c r="B55" s="107"/>
      <c r="C55" s="466">
        <v>0</v>
      </c>
      <c r="D55" s="466">
        <v>0</v>
      </c>
      <c r="E55" s="466">
        <v>0</v>
      </c>
      <c r="F55" s="466">
        <v>0</v>
      </c>
      <c r="G55" s="466">
        <v>0</v>
      </c>
      <c r="H55" s="466">
        <v>0</v>
      </c>
      <c r="I55" s="466">
        <v>0</v>
      </c>
      <c r="J55" s="466">
        <v>32</v>
      </c>
      <c r="K55" s="466">
        <v>0</v>
      </c>
      <c r="L55" s="466">
        <v>0</v>
      </c>
      <c r="M55" s="466">
        <v>0</v>
      </c>
      <c r="N55" s="466">
        <v>53</v>
      </c>
      <c r="O55" s="466">
        <v>0</v>
      </c>
      <c r="P55" s="466">
        <v>0</v>
      </c>
      <c r="Q55" s="466">
        <v>0</v>
      </c>
      <c r="R55" s="466">
        <v>0</v>
      </c>
      <c r="S55" s="466">
        <v>1</v>
      </c>
      <c r="T55" s="466">
        <v>0</v>
      </c>
      <c r="U55" s="466">
        <v>0</v>
      </c>
      <c r="V55" s="189"/>
      <c r="W55" s="174">
        <v>86</v>
      </c>
    </row>
    <row r="56" spans="1:23" ht="24.95" customHeight="1">
      <c r="A56" s="172" t="s">
        <v>191</v>
      </c>
      <c r="B56" s="107"/>
      <c r="C56" s="466">
        <v>0</v>
      </c>
      <c r="D56" s="466">
        <v>0</v>
      </c>
      <c r="E56" s="466">
        <v>0</v>
      </c>
      <c r="F56" s="466">
        <v>0</v>
      </c>
      <c r="G56" s="466">
        <v>0</v>
      </c>
      <c r="H56" s="466">
        <v>0</v>
      </c>
      <c r="I56" s="466">
        <v>0</v>
      </c>
      <c r="J56" s="466">
        <v>3</v>
      </c>
      <c r="K56" s="466">
        <v>0</v>
      </c>
      <c r="L56" s="466">
        <v>0</v>
      </c>
      <c r="M56" s="466">
        <v>0</v>
      </c>
      <c r="N56" s="466">
        <v>0</v>
      </c>
      <c r="O56" s="466">
        <v>0</v>
      </c>
      <c r="P56" s="466">
        <v>0</v>
      </c>
      <c r="Q56" s="466">
        <v>0</v>
      </c>
      <c r="R56" s="466">
        <v>0</v>
      </c>
      <c r="S56" s="466">
        <v>0</v>
      </c>
      <c r="T56" s="466">
        <v>0</v>
      </c>
      <c r="U56" s="466">
        <v>0</v>
      </c>
      <c r="V56" s="189"/>
      <c r="W56" s="174">
        <v>3</v>
      </c>
    </row>
    <row r="57" spans="1:23" ht="8.1" customHeight="1">
      <c r="A57" s="192"/>
      <c r="B57" s="55"/>
      <c r="C57" s="193"/>
      <c r="D57" s="178"/>
      <c r="E57" s="178"/>
      <c r="F57" s="178"/>
      <c r="G57" s="193"/>
      <c r="H57" s="193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96"/>
      <c r="W57" s="178"/>
    </row>
    <row r="58" spans="1:23" ht="24.95" customHeight="1">
      <c r="A58" s="467" t="s">
        <v>193</v>
      </c>
      <c r="B58" s="55"/>
      <c r="C58" s="465">
        <v>0</v>
      </c>
      <c r="D58" s="465">
        <v>1</v>
      </c>
      <c r="E58" s="465">
        <v>1</v>
      </c>
      <c r="F58" s="465">
        <v>0</v>
      </c>
      <c r="G58" s="465">
        <v>1</v>
      </c>
      <c r="H58" s="465">
        <v>0</v>
      </c>
      <c r="I58" s="465">
        <v>0</v>
      </c>
      <c r="J58" s="465">
        <v>299</v>
      </c>
      <c r="K58" s="465">
        <v>0</v>
      </c>
      <c r="L58" s="465">
        <v>0</v>
      </c>
      <c r="M58" s="465">
        <v>0</v>
      </c>
      <c r="N58" s="465">
        <v>168</v>
      </c>
      <c r="O58" s="465">
        <v>0</v>
      </c>
      <c r="P58" s="465">
        <v>0</v>
      </c>
      <c r="Q58" s="465">
        <v>0</v>
      </c>
      <c r="R58" s="465">
        <v>0</v>
      </c>
      <c r="S58" s="465">
        <v>4</v>
      </c>
      <c r="T58" s="465">
        <v>0</v>
      </c>
      <c r="U58" s="465">
        <v>0</v>
      </c>
      <c r="V58" s="178"/>
      <c r="W58" s="465">
        <v>474</v>
      </c>
    </row>
    <row r="59" spans="1:23" ht="8.1" customHeight="1">
      <c r="A59" s="197"/>
      <c r="B59" s="55"/>
      <c r="C59" s="198"/>
      <c r="G59" s="124"/>
      <c r="H59" s="198"/>
    </row>
    <row r="60" spans="1:23" ht="24.95" customHeight="1">
      <c r="A60" s="467" t="s">
        <v>90</v>
      </c>
      <c r="B60" s="55"/>
      <c r="C60" s="465">
        <v>2</v>
      </c>
      <c r="D60" s="465">
        <v>4</v>
      </c>
      <c r="E60" s="465">
        <v>1</v>
      </c>
      <c r="F60" s="465">
        <v>1</v>
      </c>
      <c r="G60" s="465">
        <v>4</v>
      </c>
      <c r="H60" s="465">
        <v>5</v>
      </c>
      <c r="I60" s="465">
        <v>3</v>
      </c>
      <c r="J60" s="465">
        <v>2351</v>
      </c>
      <c r="K60" s="465">
        <v>9</v>
      </c>
      <c r="L60" s="465">
        <v>1</v>
      </c>
      <c r="M60" s="465">
        <v>2</v>
      </c>
      <c r="N60" s="465">
        <v>976</v>
      </c>
      <c r="O60" s="465">
        <v>5</v>
      </c>
      <c r="P60" s="465">
        <v>1</v>
      </c>
      <c r="Q60" s="465">
        <v>4</v>
      </c>
      <c r="R60" s="465">
        <v>2</v>
      </c>
      <c r="S60" s="465">
        <v>6</v>
      </c>
      <c r="T60" s="465">
        <v>1</v>
      </c>
      <c r="U60" s="465">
        <v>1</v>
      </c>
      <c r="V60" s="178"/>
      <c r="W60" s="465">
        <v>3379</v>
      </c>
    </row>
    <row r="61" spans="1:23">
      <c r="A61" s="55"/>
    </row>
    <row r="62" spans="1:23" ht="20.100000000000001" customHeight="1">
      <c r="A62" s="164" t="s">
        <v>276</v>
      </c>
    </row>
    <row r="63" spans="1:23" ht="20.100000000000001" customHeight="1">
      <c r="A63" s="164" t="s">
        <v>541</v>
      </c>
    </row>
    <row r="64" spans="1:23" ht="20.100000000000001" customHeight="1">
      <c r="A64" s="164" t="s">
        <v>265</v>
      </c>
    </row>
    <row r="65" spans="1:1" ht="20.100000000000001" customHeight="1">
      <c r="A65" s="96" t="s">
        <v>266</v>
      </c>
    </row>
  </sheetData>
  <mergeCells count="6">
    <mergeCell ref="A2:W2"/>
    <mergeCell ref="C5:U5"/>
    <mergeCell ref="C42:U42"/>
    <mergeCell ref="A5:A6"/>
    <mergeCell ref="W5:W6"/>
    <mergeCell ref="A3:W3"/>
  </mergeCells>
  <printOptions horizontalCentered="1"/>
  <pageMargins left="0.23622047244094491" right="0.23622047244094491" top="0.94488188976377963" bottom="0.35433070866141736" header="0.19685039370078741" footer="0.31496062992125984"/>
  <pageSetup scale="31" firstPageNumber="31" orientation="landscape" useFirstPageNumber="1" r:id="rId1"/>
  <headerFooter scaleWithDoc="0">
    <oddHeader>&amp;L&amp;G&amp;C&amp;G&amp;R&amp;G</oddHeader>
    <oddFooter>&amp;R&amp;"Montserrat,Normal"&amp;10 42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7F210-99D1-4CEA-8794-613940F5CD7B}">
  <dimension ref="A1:M99"/>
  <sheetViews>
    <sheetView view="pageBreakPreview" zoomScaleNormal="100" zoomScaleSheetLayoutView="100" workbookViewId="0">
      <selection activeCell="P55" sqref="P55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00" t="s">
        <v>268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UPPER(CONCATENATE("Septiembre 2023"))</f>
        <v>SEPTIEMBRE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55"/>
    </row>
    <row r="5" spans="1:13">
      <c r="A5" s="76" t="s">
        <v>205</v>
      </c>
      <c r="B5" s="76" t="s">
        <v>90</v>
      </c>
    </row>
    <row r="6" spans="1:13" ht="5.0999999999999996" customHeight="1">
      <c r="A6" s="76" t="s">
        <v>206</v>
      </c>
      <c r="B6" s="77">
        <v>1585</v>
      </c>
    </row>
    <row r="7" spans="1:13" ht="5.0999999999999996" customHeight="1">
      <c r="A7" s="76" t="s">
        <v>207</v>
      </c>
      <c r="B7" s="76">
        <v>567</v>
      </c>
    </row>
    <row r="8" spans="1:13" ht="5.0999999999999996" customHeight="1">
      <c r="A8" s="76" t="s">
        <v>208</v>
      </c>
      <c r="B8" s="76">
        <v>534</v>
      </c>
    </row>
    <row r="9" spans="1:13" ht="5.0999999999999996" customHeight="1">
      <c r="A9" s="76" t="s">
        <v>209</v>
      </c>
      <c r="B9" s="76">
        <v>473</v>
      </c>
    </row>
    <row r="10" spans="1:13" ht="5.0999999999999996" customHeight="1">
      <c r="A10" s="76" t="s">
        <v>210</v>
      </c>
      <c r="B10" s="76">
        <v>470</v>
      </c>
    </row>
    <row r="11" spans="1:13" ht="5.0999999999999996" customHeight="1">
      <c r="A11" s="76" t="s">
        <v>211</v>
      </c>
      <c r="B11" s="76">
        <v>443</v>
      </c>
      <c r="J11" s="499" t="s">
        <v>267</v>
      </c>
      <c r="K11" s="498">
        <v>7937</v>
      </c>
    </row>
    <row r="12" spans="1:13" ht="5.0999999999999996" customHeight="1">
      <c r="A12" s="76" t="s">
        <v>212</v>
      </c>
      <c r="B12" s="76">
        <v>418</v>
      </c>
      <c r="J12" s="499"/>
      <c r="K12" s="498"/>
    </row>
    <row r="13" spans="1:13" ht="5.0999999999999996" customHeight="1">
      <c r="A13" s="76" t="s">
        <v>213</v>
      </c>
      <c r="B13" s="76">
        <v>416</v>
      </c>
      <c r="J13" s="499"/>
      <c r="K13" s="498"/>
    </row>
    <row r="14" spans="1:13" ht="5.0999999999999996" customHeight="1">
      <c r="A14" s="76" t="s">
        <v>214</v>
      </c>
      <c r="B14" s="76">
        <v>353</v>
      </c>
    </row>
    <row r="15" spans="1:13" ht="5.0999999999999996" customHeight="1">
      <c r="A15" s="76" t="s">
        <v>215</v>
      </c>
      <c r="B15" s="76">
        <v>282</v>
      </c>
    </row>
    <row r="16" spans="1:13" ht="5.0999999999999996" customHeight="1">
      <c r="A16" s="76" t="s">
        <v>216</v>
      </c>
      <c r="B16" s="76">
        <v>223</v>
      </c>
    </row>
    <row r="17" spans="1:2" ht="5.0999999999999996" customHeight="1">
      <c r="A17" s="76" t="s">
        <v>217</v>
      </c>
      <c r="B17" s="76">
        <v>179</v>
      </c>
    </row>
    <row r="18" spans="1:2" ht="5.0999999999999996" customHeight="1">
      <c r="A18" s="76" t="s">
        <v>218</v>
      </c>
      <c r="B18" s="76">
        <v>174</v>
      </c>
    </row>
    <row r="19" spans="1:2" ht="5.0999999999999996" customHeight="1">
      <c r="A19" s="76" t="s">
        <v>219</v>
      </c>
      <c r="B19" s="76">
        <v>171</v>
      </c>
    </row>
    <row r="20" spans="1:2" ht="5.0999999999999996" customHeight="1">
      <c r="A20" s="76" t="s">
        <v>220</v>
      </c>
      <c r="B20" s="76">
        <v>164</v>
      </c>
    </row>
    <row r="21" spans="1:2" ht="5.0999999999999996" customHeight="1">
      <c r="A21" s="76" t="s">
        <v>221</v>
      </c>
      <c r="B21" s="76">
        <v>158</v>
      </c>
    </row>
    <row r="22" spans="1:2" ht="5.0999999999999996" customHeight="1">
      <c r="A22" s="76" t="s">
        <v>222</v>
      </c>
      <c r="B22" s="76">
        <v>152</v>
      </c>
    </row>
    <row r="23" spans="1:2" ht="5.0999999999999996" customHeight="1">
      <c r="A23" s="76" t="s">
        <v>223</v>
      </c>
      <c r="B23" s="76">
        <v>147</v>
      </c>
    </row>
    <row r="24" spans="1:2" ht="5.0999999999999996" customHeight="1">
      <c r="A24" s="76" t="s">
        <v>224</v>
      </c>
      <c r="B24" s="76">
        <v>130</v>
      </c>
    </row>
    <row r="25" spans="1:2" ht="5.0999999999999996" customHeight="1">
      <c r="A25" s="76" t="s">
        <v>225</v>
      </c>
      <c r="B25" s="76">
        <v>103</v>
      </c>
    </row>
    <row r="26" spans="1:2" ht="5.0999999999999996" customHeight="1">
      <c r="A26" s="76" t="s">
        <v>204</v>
      </c>
      <c r="B26" s="76">
        <v>97</v>
      </c>
    </row>
    <row r="27" spans="1:2" ht="5.0999999999999996" customHeight="1">
      <c r="A27" s="76" t="s">
        <v>226</v>
      </c>
      <c r="B27" s="76">
        <v>96</v>
      </c>
    </row>
    <row r="28" spans="1:2" ht="5.0999999999999996" customHeight="1">
      <c r="A28" s="76" t="s">
        <v>227</v>
      </c>
      <c r="B28" s="76">
        <v>78</v>
      </c>
    </row>
    <row r="29" spans="1:2" ht="5.0999999999999996" customHeight="1">
      <c r="A29" s="76" t="s">
        <v>178</v>
      </c>
      <c r="B29" s="76">
        <v>69</v>
      </c>
    </row>
    <row r="30" spans="1:2" ht="5.0999999999999996" customHeight="1">
      <c r="A30" s="76" t="s">
        <v>228</v>
      </c>
      <c r="B30" s="76">
        <v>67</v>
      </c>
    </row>
    <row r="31" spans="1:2" ht="5.0999999999999996" customHeight="1">
      <c r="A31" s="76" t="s">
        <v>229</v>
      </c>
      <c r="B31" s="76">
        <v>64</v>
      </c>
    </row>
    <row r="32" spans="1:2" ht="5.0999999999999996" customHeight="1">
      <c r="A32" s="76" t="s">
        <v>230</v>
      </c>
      <c r="B32" s="76">
        <v>46</v>
      </c>
    </row>
    <row r="33" spans="1:2" ht="5.0999999999999996" customHeight="1">
      <c r="A33" s="76" t="s">
        <v>231</v>
      </c>
      <c r="B33" s="76">
        <v>41</v>
      </c>
    </row>
    <row r="34" spans="1:2" ht="5.0999999999999996" customHeight="1">
      <c r="A34" s="76" t="s">
        <v>232</v>
      </c>
      <c r="B34" s="76">
        <v>35</v>
      </c>
    </row>
    <row r="35" spans="1:2" ht="5.0999999999999996" customHeight="1">
      <c r="A35" s="76" t="s">
        <v>233</v>
      </c>
      <c r="B35" s="76">
        <v>27</v>
      </c>
    </row>
    <row r="36" spans="1:2" ht="5.0999999999999996" customHeight="1">
      <c r="A36" s="76" t="s">
        <v>234</v>
      </c>
      <c r="B36" s="76">
        <v>24</v>
      </c>
    </row>
    <row r="37" spans="1:2" ht="5.0999999999999996" customHeight="1">
      <c r="A37" s="76" t="s">
        <v>235</v>
      </c>
      <c r="B37" s="76">
        <v>20</v>
      </c>
    </row>
    <row r="38" spans="1:2" ht="5.0999999999999996" customHeight="1">
      <c r="A38" s="76" t="s">
        <v>236</v>
      </c>
      <c r="B38" s="76">
        <v>17</v>
      </c>
    </row>
    <row r="39" spans="1:2" ht="5.0999999999999996" customHeight="1">
      <c r="A39" s="76" t="s">
        <v>237</v>
      </c>
      <c r="B39" s="76">
        <v>12</v>
      </c>
    </row>
    <row r="40" spans="1:2" ht="5.0999999999999996" customHeight="1">
      <c r="A40" s="76" t="s">
        <v>238</v>
      </c>
      <c r="B40" s="76">
        <v>10</v>
      </c>
    </row>
    <row r="41" spans="1:2" ht="5.0999999999999996" customHeight="1">
      <c r="A41" s="76" t="s">
        <v>239</v>
      </c>
      <c r="B41" s="76">
        <v>9</v>
      </c>
    </row>
    <row r="42" spans="1:2" ht="5.0999999999999996" customHeight="1">
      <c r="A42" s="76" t="s">
        <v>240</v>
      </c>
      <c r="B42" s="76">
        <v>8</v>
      </c>
    </row>
    <row r="43" spans="1:2" ht="5.0999999999999996" customHeight="1">
      <c r="A43" s="76" t="s">
        <v>241</v>
      </c>
      <c r="B43" s="76">
        <v>8</v>
      </c>
    </row>
    <row r="44" spans="1:2" ht="5.0999999999999996" customHeight="1">
      <c r="A44" s="76" t="s">
        <v>242</v>
      </c>
      <c r="B44" s="76">
        <v>8</v>
      </c>
    </row>
    <row r="45" spans="1:2" ht="5.0999999999999996" customHeight="1">
      <c r="A45" s="76" t="s">
        <v>243</v>
      </c>
      <c r="B45" s="76">
        <v>8</v>
      </c>
    </row>
    <row r="46" spans="1:2" ht="5.0999999999999996" customHeight="1">
      <c r="A46" s="76" t="s">
        <v>244</v>
      </c>
      <c r="B46" s="76">
        <v>7</v>
      </c>
    </row>
    <row r="47" spans="1:2" ht="5.0999999999999996" customHeight="1">
      <c r="A47" s="76" t="s">
        <v>245</v>
      </c>
      <c r="B47" s="76">
        <v>7</v>
      </c>
    </row>
    <row r="48" spans="1:2" ht="5.0999999999999996" customHeight="1">
      <c r="A48" s="76" t="s">
        <v>246</v>
      </c>
      <c r="B48" s="76">
        <v>6</v>
      </c>
    </row>
    <row r="49" spans="1:2" ht="5.0999999999999996" customHeight="1">
      <c r="A49" s="76" t="s">
        <v>247</v>
      </c>
      <c r="B49" s="76">
        <v>5</v>
      </c>
    </row>
    <row r="50" spans="1:2" ht="5.0999999999999996" customHeight="1">
      <c r="A50" s="76" t="s">
        <v>248</v>
      </c>
      <c r="B50" s="76">
        <v>4</v>
      </c>
    </row>
    <row r="51" spans="1:2" ht="5.0999999999999996" customHeight="1">
      <c r="A51" s="76" t="s">
        <v>163</v>
      </c>
      <c r="B51" s="76">
        <v>4</v>
      </c>
    </row>
    <row r="52" spans="1:2" ht="5.0999999999999996" customHeight="1">
      <c r="A52" s="76" t="s">
        <v>249</v>
      </c>
      <c r="B52" s="76">
        <v>3</v>
      </c>
    </row>
    <row r="53" spans="1:2" ht="5.0999999999999996" customHeight="1">
      <c r="A53" s="76" t="s">
        <v>250</v>
      </c>
      <c r="B53" s="76">
        <v>2</v>
      </c>
    </row>
    <row r="54" spans="1:2" ht="5.0999999999999996" customHeight="1">
      <c r="A54" s="76" t="s">
        <v>251</v>
      </c>
      <c r="B54" s="76">
        <v>2</v>
      </c>
    </row>
    <row r="55" spans="1:2" ht="5.0999999999999996" customHeight="1">
      <c r="A55" s="76" t="s">
        <v>252</v>
      </c>
      <c r="B55" s="76">
        <v>2</v>
      </c>
    </row>
    <row r="56" spans="1:2" ht="5.0999999999999996" customHeight="1">
      <c r="A56" s="76" t="s">
        <v>253</v>
      </c>
      <c r="B56" s="76">
        <v>1</v>
      </c>
    </row>
    <row r="57" spans="1:2" ht="5.0999999999999996" customHeight="1">
      <c r="A57" s="76" t="s">
        <v>254</v>
      </c>
      <c r="B57" s="76">
        <v>1</v>
      </c>
    </row>
    <row r="58" spans="1:2" ht="5.0999999999999996" customHeight="1">
      <c r="A58" s="76" t="s">
        <v>255</v>
      </c>
      <c r="B58" s="76">
        <v>1</v>
      </c>
    </row>
    <row r="59" spans="1:2" ht="5.0999999999999996" customHeight="1">
      <c r="A59" s="76" t="s">
        <v>256</v>
      </c>
      <c r="B59" s="76">
        <v>1</v>
      </c>
    </row>
    <row r="60" spans="1:2" ht="5.0999999999999996" customHeight="1">
      <c r="A60" s="76" t="s">
        <v>257</v>
      </c>
      <c r="B60" s="76">
        <v>1</v>
      </c>
    </row>
    <row r="61" spans="1:2" ht="5.0999999999999996" customHeight="1">
      <c r="A61" s="76" t="s">
        <v>258</v>
      </c>
      <c r="B61" s="76">
        <v>1</v>
      </c>
    </row>
    <row r="62" spans="1:2" ht="5.0999999999999996" customHeight="1">
      <c r="A62" s="76" t="s">
        <v>259</v>
      </c>
      <c r="B62" s="76">
        <v>1</v>
      </c>
    </row>
    <row r="63" spans="1:2" ht="5.0999999999999996" customHeight="1">
      <c r="A63" s="76" t="s">
        <v>260</v>
      </c>
      <c r="B63" s="76">
        <v>1</v>
      </c>
    </row>
    <row r="64" spans="1:2" ht="5.0999999999999996" customHeight="1">
      <c r="A64" s="76" t="s">
        <v>261</v>
      </c>
      <c r="B64" s="76">
        <v>1</v>
      </c>
    </row>
    <row r="65" spans="1:2" ht="5.0999999999999996" customHeight="1">
      <c r="A65" s="76" t="s">
        <v>90</v>
      </c>
      <c r="B65" s="77"/>
    </row>
    <row r="66" spans="1:2" ht="5.0999999999999996" customHeight="1">
      <c r="A66" s="55"/>
    </row>
    <row r="67" spans="1:2" ht="5.0999999999999996" customHeight="1">
      <c r="A67" s="78"/>
    </row>
    <row r="68" spans="1:2" ht="5.0999999999999996" customHeight="1">
      <c r="A68" s="78"/>
    </row>
    <row r="69" spans="1:2" ht="5.0999999999999996" customHeight="1">
      <c r="A69" s="78"/>
    </row>
    <row r="70" spans="1:2" ht="5.0999999999999996" customHeight="1">
      <c r="A70" s="78"/>
    </row>
    <row r="71" spans="1:2" ht="5.0999999999999996" customHeight="1"/>
    <row r="72" spans="1:2" ht="5.0999999999999996" customHeight="1"/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5" spans="1:1" ht="9" customHeight="1">
      <c r="A95" s="81" t="s">
        <v>262</v>
      </c>
    </row>
    <row r="96" spans="1:1" ht="9" customHeight="1">
      <c r="A96" s="81" t="s">
        <v>263</v>
      </c>
    </row>
    <row r="97" spans="1:1" ht="9" customHeight="1">
      <c r="A97" s="81" t="s">
        <v>264</v>
      </c>
    </row>
    <row r="98" spans="1:1" ht="9" customHeight="1">
      <c r="A98" s="81" t="s">
        <v>265</v>
      </c>
    </row>
    <row r="99" spans="1:1" ht="9" customHeight="1">
      <c r="A99" s="81" t="s">
        <v>266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3" orientation="landscape" useFirstPageNumber="1" r:id="rId1"/>
  <headerFooter scaleWithDoc="0">
    <oddHeader>&amp;L&amp;G&amp;C&amp;G&amp;R&amp;G</oddHeader>
    <oddFooter>&amp;R&amp;"Montserrat,Normal"&amp;8 &amp;10 3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8A5B6-6EC8-40D0-A582-C6C882E29D4B}">
  <dimension ref="A1:Q66"/>
  <sheetViews>
    <sheetView view="pageBreakPreview" topLeftCell="A18" zoomScale="70" zoomScaleNormal="100" zoomScaleSheetLayoutView="70" workbookViewId="0">
      <selection activeCell="Z40" sqref="Z40"/>
    </sheetView>
  </sheetViews>
  <sheetFormatPr baseColWidth="10" defaultRowHeight="15"/>
  <cols>
    <col min="1" max="1" width="55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03" t="s">
        <v>277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</row>
    <row r="3" spans="1:17" ht="20.100000000000001" customHeight="1">
      <c r="A3" s="503" t="str">
        <f>UPPER(CONCATENATE("Septiembre 2023"))</f>
        <v>SEPTIEMBRE 2023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</row>
    <row r="4" spans="1:17">
      <c r="A4" s="55"/>
    </row>
    <row r="5" spans="1:17">
      <c r="A5" s="501" t="s">
        <v>280</v>
      </c>
      <c r="B5" s="82"/>
      <c r="C5" s="504" t="s">
        <v>269</v>
      </c>
      <c r="D5" s="505"/>
      <c r="E5" s="505"/>
      <c r="F5" s="505"/>
      <c r="G5" s="505"/>
      <c r="H5" s="506"/>
      <c r="I5" s="82"/>
      <c r="J5" s="504" t="s">
        <v>270</v>
      </c>
      <c r="K5" s="505"/>
      <c r="L5" s="505"/>
      <c r="M5" s="505"/>
      <c r="N5" s="505"/>
      <c r="O5" s="506"/>
      <c r="P5" s="507"/>
      <c r="Q5" s="501" t="s">
        <v>90</v>
      </c>
    </row>
    <row r="6" spans="1:17">
      <c r="A6" s="501"/>
      <c r="B6" s="82"/>
      <c r="C6" s="501" t="s">
        <v>278</v>
      </c>
      <c r="D6" s="501"/>
      <c r="E6" s="501" t="s">
        <v>279</v>
      </c>
      <c r="F6" s="501"/>
      <c r="G6" s="501" t="s">
        <v>193</v>
      </c>
      <c r="H6" s="502" t="s">
        <v>271</v>
      </c>
      <c r="I6" s="82"/>
      <c r="J6" s="501" t="s">
        <v>278</v>
      </c>
      <c r="K6" s="501"/>
      <c r="L6" s="501" t="s">
        <v>279</v>
      </c>
      <c r="M6" s="501"/>
      <c r="N6" s="501" t="s">
        <v>193</v>
      </c>
      <c r="O6" s="502" t="s">
        <v>271</v>
      </c>
      <c r="P6" s="507"/>
      <c r="Q6" s="501"/>
    </row>
    <row r="7" spans="1:17">
      <c r="A7" s="501"/>
      <c r="B7" s="82"/>
      <c r="C7" s="91" t="s">
        <v>272</v>
      </c>
      <c r="D7" s="91" t="s">
        <v>273</v>
      </c>
      <c r="E7" s="91" t="s">
        <v>272</v>
      </c>
      <c r="F7" s="91" t="s">
        <v>273</v>
      </c>
      <c r="G7" s="501"/>
      <c r="H7" s="502"/>
      <c r="I7" s="82"/>
      <c r="J7" s="91" t="s">
        <v>272</v>
      </c>
      <c r="K7" s="91" t="s">
        <v>273</v>
      </c>
      <c r="L7" s="91" t="s">
        <v>272</v>
      </c>
      <c r="M7" s="91" t="s">
        <v>273</v>
      </c>
      <c r="N7" s="501"/>
      <c r="O7" s="502"/>
      <c r="P7" s="507"/>
      <c r="Q7" s="501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83" t="s">
        <v>55</v>
      </c>
      <c r="B9" s="56"/>
      <c r="C9" s="84">
        <v>4</v>
      </c>
      <c r="D9" s="84"/>
      <c r="E9" s="84">
        <v>3</v>
      </c>
      <c r="F9" s="84"/>
      <c r="G9" s="85">
        <v>7</v>
      </c>
      <c r="H9" s="85">
        <v>88</v>
      </c>
      <c r="I9" s="56"/>
      <c r="J9" s="84"/>
      <c r="K9" s="84"/>
      <c r="L9" s="84">
        <v>1</v>
      </c>
      <c r="M9" s="84"/>
      <c r="N9" s="85">
        <v>1</v>
      </c>
      <c r="O9" s="85">
        <v>13</v>
      </c>
      <c r="P9" s="86"/>
      <c r="Q9" s="85">
        <v>8</v>
      </c>
    </row>
    <row r="10" spans="1:17">
      <c r="A10" s="83" t="s">
        <v>56</v>
      </c>
      <c r="B10" s="56"/>
      <c r="C10" s="84">
        <v>45</v>
      </c>
      <c r="D10" s="84">
        <v>3</v>
      </c>
      <c r="E10" s="84">
        <v>91</v>
      </c>
      <c r="F10" s="84">
        <v>2</v>
      </c>
      <c r="G10" s="85">
        <v>141</v>
      </c>
      <c r="H10" s="85">
        <v>90</v>
      </c>
      <c r="I10" s="56"/>
      <c r="J10" s="84">
        <v>9</v>
      </c>
      <c r="K10" s="84">
        <v>1</v>
      </c>
      <c r="L10" s="84">
        <v>5</v>
      </c>
      <c r="M10" s="84"/>
      <c r="N10" s="85">
        <v>15</v>
      </c>
      <c r="O10" s="85">
        <v>10</v>
      </c>
      <c r="P10" s="86"/>
      <c r="Q10" s="85">
        <v>156</v>
      </c>
    </row>
    <row r="11" spans="1:17">
      <c r="A11" s="83" t="s">
        <v>57</v>
      </c>
      <c r="B11" s="56"/>
      <c r="C11" s="84">
        <v>10</v>
      </c>
      <c r="D11" s="84"/>
      <c r="E11" s="84">
        <v>26</v>
      </c>
      <c r="F11" s="84">
        <v>1</v>
      </c>
      <c r="G11" s="85">
        <v>37</v>
      </c>
      <c r="H11" s="85">
        <v>100</v>
      </c>
      <c r="I11" s="56"/>
      <c r="J11" s="84"/>
      <c r="K11" s="84"/>
      <c r="L11" s="84"/>
      <c r="M11" s="84"/>
      <c r="N11" s="85">
        <v>0</v>
      </c>
      <c r="O11" s="85">
        <v>0</v>
      </c>
      <c r="P11" s="86"/>
      <c r="Q11" s="85">
        <v>37</v>
      </c>
    </row>
    <row r="12" spans="1:17">
      <c r="A12" s="83" t="s">
        <v>58</v>
      </c>
      <c r="B12" s="56"/>
      <c r="C12" s="84">
        <v>6</v>
      </c>
      <c r="D12" s="84"/>
      <c r="E12" s="84">
        <v>47</v>
      </c>
      <c r="F12" s="84"/>
      <c r="G12" s="85">
        <v>53</v>
      </c>
      <c r="H12" s="85">
        <v>96</v>
      </c>
      <c r="I12" s="56"/>
      <c r="J12" s="84"/>
      <c r="K12" s="84"/>
      <c r="L12" s="84">
        <v>2</v>
      </c>
      <c r="M12" s="84"/>
      <c r="N12" s="85">
        <v>2</v>
      </c>
      <c r="O12" s="85">
        <v>4</v>
      </c>
      <c r="P12" s="86"/>
      <c r="Q12" s="85">
        <v>55</v>
      </c>
    </row>
    <row r="13" spans="1:17">
      <c r="A13" s="83" t="s">
        <v>61</v>
      </c>
      <c r="B13" s="56"/>
      <c r="C13" s="84">
        <v>532</v>
      </c>
      <c r="D13" s="84">
        <v>20</v>
      </c>
      <c r="E13" s="84">
        <v>421</v>
      </c>
      <c r="F13" s="84">
        <v>5</v>
      </c>
      <c r="G13" s="85">
        <v>978</v>
      </c>
      <c r="H13" s="85">
        <v>98</v>
      </c>
      <c r="I13" s="56"/>
      <c r="J13" s="84">
        <v>12</v>
      </c>
      <c r="K13" s="84">
        <v>1</v>
      </c>
      <c r="L13" s="84">
        <v>9</v>
      </c>
      <c r="M13" s="84">
        <v>2</v>
      </c>
      <c r="N13" s="85">
        <v>24</v>
      </c>
      <c r="O13" s="85">
        <v>2</v>
      </c>
      <c r="P13" s="86"/>
      <c r="Q13" s="87">
        <v>1002</v>
      </c>
    </row>
    <row r="14" spans="1:17">
      <c r="A14" s="83" t="s">
        <v>62</v>
      </c>
      <c r="B14" s="56"/>
      <c r="C14" s="84">
        <v>99</v>
      </c>
      <c r="D14" s="84">
        <v>5</v>
      </c>
      <c r="E14" s="84">
        <v>368</v>
      </c>
      <c r="F14" s="84">
        <v>2</v>
      </c>
      <c r="G14" s="85">
        <v>474</v>
      </c>
      <c r="H14" s="85">
        <v>99</v>
      </c>
      <c r="I14" s="56"/>
      <c r="J14" s="84">
        <v>1</v>
      </c>
      <c r="K14" s="84"/>
      <c r="L14" s="84">
        <v>3</v>
      </c>
      <c r="M14" s="84"/>
      <c r="N14" s="85">
        <v>4</v>
      </c>
      <c r="O14" s="85">
        <v>1</v>
      </c>
      <c r="P14" s="86"/>
      <c r="Q14" s="85">
        <v>478</v>
      </c>
    </row>
    <row r="15" spans="1:17">
      <c r="A15" s="83" t="s">
        <v>63</v>
      </c>
      <c r="B15" s="56"/>
      <c r="C15" s="84">
        <v>53</v>
      </c>
      <c r="D15" s="84">
        <v>8</v>
      </c>
      <c r="E15" s="84">
        <v>271</v>
      </c>
      <c r="F15" s="84">
        <v>23</v>
      </c>
      <c r="G15" s="85">
        <v>355</v>
      </c>
      <c r="H15" s="85">
        <v>94</v>
      </c>
      <c r="I15" s="56"/>
      <c r="J15" s="84">
        <v>3</v>
      </c>
      <c r="K15" s="84">
        <v>1</v>
      </c>
      <c r="L15" s="84">
        <v>19</v>
      </c>
      <c r="M15" s="84">
        <v>1</v>
      </c>
      <c r="N15" s="85">
        <v>24</v>
      </c>
      <c r="O15" s="85">
        <v>6</v>
      </c>
      <c r="P15" s="86"/>
      <c r="Q15" s="85">
        <v>379</v>
      </c>
    </row>
    <row r="16" spans="1:17">
      <c r="A16" s="83" t="s">
        <v>59</v>
      </c>
      <c r="B16" s="56"/>
      <c r="C16" s="84">
        <v>1</v>
      </c>
      <c r="D16" s="84"/>
      <c r="E16" s="84">
        <v>2</v>
      </c>
      <c r="F16" s="84"/>
      <c r="G16" s="85">
        <v>3</v>
      </c>
      <c r="H16" s="85">
        <v>100</v>
      </c>
      <c r="I16" s="56"/>
      <c r="J16" s="84"/>
      <c r="K16" s="84"/>
      <c r="L16" s="84"/>
      <c r="M16" s="84"/>
      <c r="N16" s="85">
        <v>0</v>
      </c>
      <c r="O16" s="85">
        <v>0</v>
      </c>
      <c r="P16" s="86"/>
      <c r="Q16" s="85">
        <v>3</v>
      </c>
    </row>
    <row r="17" spans="1:17">
      <c r="A17" s="83" t="s">
        <v>60</v>
      </c>
      <c r="B17" s="56"/>
      <c r="C17" s="84">
        <v>2</v>
      </c>
      <c r="D17" s="84"/>
      <c r="E17" s="84">
        <v>3</v>
      </c>
      <c r="F17" s="84"/>
      <c r="G17" s="85">
        <v>5</v>
      </c>
      <c r="H17" s="85">
        <v>63</v>
      </c>
      <c r="I17" s="56"/>
      <c r="J17" s="84">
        <v>1</v>
      </c>
      <c r="K17" s="84"/>
      <c r="L17" s="84">
        <v>2</v>
      </c>
      <c r="M17" s="84"/>
      <c r="N17" s="85">
        <v>3</v>
      </c>
      <c r="O17" s="85">
        <v>38</v>
      </c>
      <c r="P17" s="86"/>
      <c r="Q17" s="85">
        <v>8</v>
      </c>
    </row>
    <row r="18" spans="1:17">
      <c r="A18" s="83" t="s">
        <v>64</v>
      </c>
      <c r="B18" s="56"/>
      <c r="C18" s="84">
        <v>24</v>
      </c>
      <c r="D18" s="84"/>
      <c r="E18" s="84">
        <v>70</v>
      </c>
      <c r="F18" s="84"/>
      <c r="G18" s="85">
        <v>94</v>
      </c>
      <c r="H18" s="85">
        <v>99</v>
      </c>
      <c r="I18" s="56"/>
      <c r="J18" s="84"/>
      <c r="K18" s="84"/>
      <c r="L18" s="84">
        <v>1</v>
      </c>
      <c r="M18" s="84"/>
      <c r="N18" s="85">
        <v>1</v>
      </c>
      <c r="O18" s="85">
        <v>1</v>
      </c>
      <c r="P18" s="86"/>
      <c r="Q18" s="85">
        <v>95</v>
      </c>
    </row>
    <row r="19" spans="1:17">
      <c r="A19" s="83" t="s">
        <v>69</v>
      </c>
      <c r="B19" s="56"/>
      <c r="C19" s="84">
        <v>77</v>
      </c>
      <c r="D19" s="84">
        <v>4</v>
      </c>
      <c r="E19" s="84">
        <v>389</v>
      </c>
      <c r="F19" s="84">
        <v>24</v>
      </c>
      <c r="G19" s="85">
        <v>494</v>
      </c>
      <c r="H19" s="85">
        <v>97</v>
      </c>
      <c r="I19" s="56"/>
      <c r="J19" s="84">
        <v>5</v>
      </c>
      <c r="K19" s="84"/>
      <c r="L19" s="84">
        <v>8</v>
      </c>
      <c r="M19" s="84">
        <v>1</v>
      </c>
      <c r="N19" s="85">
        <v>14</v>
      </c>
      <c r="O19" s="85">
        <v>3</v>
      </c>
      <c r="P19" s="86"/>
      <c r="Q19" s="85">
        <v>508</v>
      </c>
    </row>
    <row r="20" spans="1:17">
      <c r="A20" s="83" t="s">
        <v>65</v>
      </c>
      <c r="B20" s="56"/>
      <c r="C20" s="84">
        <v>6</v>
      </c>
      <c r="D20" s="84"/>
      <c r="E20" s="84">
        <v>4</v>
      </c>
      <c r="F20" s="84"/>
      <c r="G20" s="85">
        <v>10</v>
      </c>
      <c r="H20" s="85">
        <v>100</v>
      </c>
      <c r="I20" s="56"/>
      <c r="J20" s="84"/>
      <c r="K20" s="84"/>
      <c r="L20" s="84"/>
      <c r="M20" s="84"/>
      <c r="N20" s="85">
        <v>0</v>
      </c>
      <c r="O20" s="85">
        <v>0</v>
      </c>
      <c r="P20" s="86"/>
      <c r="Q20" s="85">
        <v>10</v>
      </c>
    </row>
    <row r="21" spans="1:17">
      <c r="A21" s="83" t="s">
        <v>66</v>
      </c>
      <c r="B21" s="56"/>
      <c r="C21" s="84">
        <v>156</v>
      </c>
      <c r="D21" s="84">
        <v>5</v>
      </c>
      <c r="E21" s="84">
        <v>279</v>
      </c>
      <c r="F21" s="84">
        <v>6</v>
      </c>
      <c r="G21" s="85">
        <v>446</v>
      </c>
      <c r="H21" s="85">
        <v>94</v>
      </c>
      <c r="I21" s="56"/>
      <c r="J21" s="84">
        <v>6</v>
      </c>
      <c r="K21" s="84"/>
      <c r="L21" s="84">
        <v>25</v>
      </c>
      <c r="M21" s="84"/>
      <c r="N21" s="85">
        <v>31</v>
      </c>
      <c r="O21" s="85">
        <v>6</v>
      </c>
      <c r="P21" s="86"/>
      <c r="Q21" s="85">
        <v>477</v>
      </c>
    </row>
    <row r="22" spans="1:17">
      <c r="A22" s="83" t="s">
        <v>67</v>
      </c>
      <c r="B22" s="56"/>
      <c r="C22" s="84">
        <v>70</v>
      </c>
      <c r="D22" s="84">
        <v>5</v>
      </c>
      <c r="E22" s="84">
        <v>250</v>
      </c>
      <c r="F22" s="84">
        <v>12</v>
      </c>
      <c r="G22" s="85">
        <v>337</v>
      </c>
      <c r="H22" s="85">
        <v>99</v>
      </c>
      <c r="I22" s="56"/>
      <c r="J22" s="84">
        <v>1</v>
      </c>
      <c r="K22" s="84"/>
      <c r="L22" s="84">
        <v>1</v>
      </c>
      <c r="M22" s="84"/>
      <c r="N22" s="85">
        <v>2</v>
      </c>
      <c r="O22" s="85">
        <v>1</v>
      </c>
      <c r="P22" s="86"/>
      <c r="Q22" s="85">
        <v>339</v>
      </c>
    </row>
    <row r="23" spans="1:17">
      <c r="A23" s="83" t="s">
        <v>68</v>
      </c>
      <c r="B23" s="56"/>
      <c r="C23" s="84">
        <v>23</v>
      </c>
      <c r="D23" s="84">
        <v>1</v>
      </c>
      <c r="E23" s="84">
        <v>53</v>
      </c>
      <c r="F23" s="84">
        <v>5</v>
      </c>
      <c r="G23" s="85">
        <v>82</v>
      </c>
      <c r="H23" s="85">
        <v>95</v>
      </c>
      <c r="I23" s="56"/>
      <c r="J23" s="84">
        <v>3</v>
      </c>
      <c r="K23" s="84"/>
      <c r="L23" s="84"/>
      <c r="M23" s="84">
        <v>1</v>
      </c>
      <c r="N23" s="85">
        <v>4</v>
      </c>
      <c r="O23" s="85">
        <v>5</v>
      </c>
      <c r="P23" s="86"/>
      <c r="Q23" s="85">
        <v>86</v>
      </c>
    </row>
    <row r="24" spans="1:17">
      <c r="A24" s="83" t="s">
        <v>70</v>
      </c>
      <c r="B24" s="56"/>
      <c r="C24" s="84">
        <v>63</v>
      </c>
      <c r="D24" s="84">
        <v>5</v>
      </c>
      <c r="E24" s="84">
        <v>84</v>
      </c>
      <c r="F24" s="84">
        <v>1</v>
      </c>
      <c r="G24" s="85">
        <v>153</v>
      </c>
      <c r="H24" s="85">
        <v>92</v>
      </c>
      <c r="I24" s="56"/>
      <c r="J24" s="84">
        <v>9</v>
      </c>
      <c r="K24" s="84"/>
      <c r="L24" s="84">
        <v>3</v>
      </c>
      <c r="M24" s="84">
        <v>1</v>
      </c>
      <c r="N24" s="85">
        <v>13</v>
      </c>
      <c r="O24" s="85">
        <v>8</v>
      </c>
      <c r="P24" s="86"/>
      <c r="Q24" s="85">
        <v>166</v>
      </c>
    </row>
    <row r="25" spans="1:17">
      <c r="A25" s="83" t="s">
        <v>71</v>
      </c>
      <c r="B25" s="56"/>
      <c r="C25" s="84">
        <v>24</v>
      </c>
      <c r="D25" s="84"/>
      <c r="E25" s="84">
        <v>93</v>
      </c>
      <c r="F25" s="84"/>
      <c r="G25" s="85">
        <v>117</v>
      </c>
      <c r="H25" s="85">
        <v>98</v>
      </c>
      <c r="I25" s="56"/>
      <c r="J25" s="84">
        <v>1</v>
      </c>
      <c r="K25" s="84"/>
      <c r="L25" s="84">
        <v>1</v>
      </c>
      <c r="M25" s="84"/>
      <c r="N25" s="85">
        <v>2</v>
      </c>
      <c r="O25" s="85">
        <v>2</v>
      </c>
      <c r="P25" s="86"/>
      <c r="Q25" s="85">
        <v>119</v>
      </c>
    </row>
    <row r="26" spans="1:17">
      <c r="A26" s="83" t="s">
        <v>72</v>
      </c>
      <c r="B26" s="56"/>
      <c r="C26" s="84">
        <v>83</v>
      </c>
      <c r="D26" s="84">
        <v>5</v>
      </c>
      <c r="E26" s="84">
        <v>159</v>
      </c>
      <c r="F26" s="84">
        <v>5</v>
      </c>
      <c r="G26" s="85">
        <v>252</v>
      </c>
      <c r="H26" s="85">
        <v>100</v>
      </c>
      <c r="I26" s="56"/>
      <c r="J26" s="84"/>
      <c r="K26" s="84"/>
      <c r="L26" s="84">
        <v>1</v>
      </c>
      <c r="M26" s="84"/>
      <c r="N26" s="85">
        <v>1</v>
      </c>
      <c r="O26" s="85">
        <v>0</v>
      </c>
      <c r="P26" s="86"/>
      <c r="Q26" s="85">
        <v>253</v>
      </c>
    </row>
    <row r="27" spans="1:17">
      <c r="A27" s="83" t="s">
        <v>73</v>
      </c>
      <c r="B27" s="56"/>
      <c r="C27" s="84">
        <v>6</v>
      </c>
      <c r="D27" s="84">
        <v>1</v>
      </c>
      <c r="E27" s="84">
        <v>34</v>
      </c>
      <c r="F27" s="84">
        <v>1</v>
      </c>
      <c r="G27" s="85">
        <v>42</v>
      </c>
      <c r="H27" s="85">
        <v>95</v>
      </c>
      <c r="I27" s="56"/>
      <c r="J27" s="84">
        <v>1</v>
      </c>
      <c r="K27" s="84"/>
      <c r="L27" s="84">
        <v>1</v>
      </c>
      <c r="M27" s="84"/>
      <c r="N27" s="85">
        <v>2</v>
      </c>
      <c r="O27" s="85">
        <v>5</v>
      </c>
      <c r="P27" s="86"/>
      <c r="Q27" s="85">
        <v>44</v>
      </c>
    </row>
    <row r="28" spans="1:17">
      <c r="A28" s="83" t="s">
        <v>74</v>
      </c>
      <c r="B28" s="56"/>
      <c r="C28" s="84">
        <v>558</v>
      </c>
      <c r="D28" s="84">
        <v>21</v>
      </c>
      <c r="E28" s="84">
        <v>539</v>
      </c>
      <c r="F28" s="84">
        <v>14</v>
      </c>
      <c r="G28" s="87">
        <v>1132</v>
      </c>
      <c r="H28" s="85">
        <v>99</v>
      </c>
      <c r="I28" s="56"/>
      <c r="J28" s="84">
        <v>4</v>
      </c>
      <c r="K28" s="84">
        <v>3</v>
      </c>
      <c r="L28" s="84">
        <v>5</v>
      </c>
      <c r="M28" s="84">
        <v>4</v>
      </c>
      <c r="N28" s="85">
        <v>16</v>
      </c>
      <c r="O28" s="85">
        <v>1</v>
      </c>
      <c r="P28" s="86"/>
      <c r="Q28" s="87">
        <v>1148</v>
      </c>
    </row>
    <row r="29" spans="1:17">
      <c r="A29" s="83" t="s">
        <v>75</v>
      </c>
      <c r="B29" s="56"/>
      <c r="C29" s="84">
        <v>181</v>
      </c>
      <c r="D29" s="84">
        <v>17</v>
      </c>
      <c r="E29" s="84">
        <v>446</v>
      </c>
      <c r="F29" s="84">
        <v>15</v>
      </c>
      <c r="G29" s="85">
        <v>659</v>
      </c>
      <c r="H29" s="85">
        <v>96</v>
      </c>
      <c r="I29" s="56"/>
      <c r="J29" s="84">
        <v>7</v>
      </c>
      <c r="K29" s="84"/>
      <c r="L29" s="84">
        <v>19</v>
      </c>
      <c r="M29" s="84"/>
      <c r="N29" s="85">
        <v>26</v>
      </c>
      <c r="O29" s="85">
        <v>4</v>
      </c>
      <c r="P29" s="86"/>
      <c r="Q29" s="85">
        <v>685</v>
      </c>
    </row>
    <row r="30" spans="1:17">
      <c r="A30" s="83" t="s">
        <v>76</v>
      </c>
      <c r="B30" s="56"/>
      <c r="C30" s="84">
        <v>8</v>
      </c>
      <c r="D30" s="84"/>
      <c r="E30" s="84">
        <v>24</v>
      </c>
      <c r="F30" s="84"/>
      <c r="G30" s="85">
        <v>32</v>
      </c>
      <c r="H30" s="85">
        <v>97</v>
      </c>
      <c r="I30" s="56"/>
      <c r="J30" s="84"/>
      <c r="K30" s="84"/>
      <c r="L30" s="84">
        <v>1</v>
      </c>
      <c r="M30" s="84"/>
      <c r="N30" s="85">
        <v>1</v>
      </c>
      <c r="O30" s="85">
        <v>3</v>
      </c>
      <c r="P30" s="86"/>
      <c r="Q30" s="85">
        <v>33</v>
      </c>
    </row>
    <row r="31" spans="1:17">
      <c r="A31" s="83" t="s">
        <v>77</v>
      </c>
      <c r="B31" s="56"/>
      <c r="C31" s="84">
        <v>57</v>
      </c>
      <c r="D31" s="84">
        <v>2</v>
      </c>
      <c r="E31" s="84">
        <v>55</v>
      </c>
      <c r="F31" s="84">
        <v>1</v>
      </c>
      <c r="G31" s="85">
        <v>115</v>
      </c>
      <c r="H31" s="85">
        <v>97</v>
      </c>
      <c r="I31" s="56"/>
      <c r="J31" s="84">
        <v>2</v>
      </c>
      <c r="K31" s="84"/>
      <c r="L31" s="84">
        <v>1</v>
      </c>
      <c r="M31" s="84"/>
      <c r="N31" s="85">
        <v>3</v>
      </c>
      <c r="O31" s="85">
        <v>3</v>
      </c>
      <c r="P31" s="86"/>
      <c r="Q31" s="85">
        <v>118</v>
      </c>
    </row>
    <row r="32" spans="1:17">
      <c r="A32" s="83" t="s">
        <v>78</v>
      </c>
      <c r="B32" s="56"/>
      <c r="C32" s="84">
        <v>89</v>
      </c>
      <c r="D32" s="84">
        <v>1</v>
      </c>
      <c r="E32" s="84">
        <v>64</v>
      </c>
      <c r="F32" s="84"/>
      <c r="G32" s="85">
        <v>154</v>
      </c>
      <c r="H32" s="85">
        <v>100</v>
      </c>
      <c r="I32" s="56"/>
      <c r="J32" s="84"/>
      <c r="K32" s="84"/>
      <c r="L32" s="84"/>
      <c r="M32" s="84"/>
      <c r="N32" s="85">
        <v>0</v>
      </c>
      <c r="O32" s="85">
        <v>0</v>
      </c>
      <c r="P32" s="86"/>
      <c r="Q32" s="85">
        <v>154</v>
      </c>
    </row>
    <row r="33" spans="1:17">
      <c r="A33" s="83" t="s">
        <v>79</v>
      </c>
      <c r="B33" s="56"/>
      <c r="C33" s="84">
        <v>15</v>
      </c>
      <c r="D33" s="84"/>
      <c r="E33" s="84">
        <v>59</v>
      </c>
      <c r="F33" s="84">
        <v>1</v>
      </c>
      <c r="G33" s="85">
        <v>75</v>
      </c>
      <c r="H33" s="85">
        <v>90</v>
      </c>
      <c r="I33" s="56"/>
      <c r="J33" s="84">
        <v>8</v>
      </c>
      <c r="K33" s="84"/>
      <c r="L33" s="84"/>
      <c r="M33" s="84"/>
      <c r="N33" s="85">
        <v>8</v>
      </c>
      <c r="O33" s="85">
        <v>10</v>
      </c>
      <c r="P33" s="86"/>
      <c r="Q33" s="85">
        <v>83</v>
      </c>
    </row>
    <row r="34" spans="1:17">
      <c r="A34" s="83" t="s">
        <v>80</v>
      </c>
      <c r="B34" s="56"/>
      <c r="C34" s="84">
        <v>50</v>
      </c>
      <c r="D34" s="84"/>
      <c r="E34" s="84">
        <v>123</v>
      </c>
      <c r="F34" s="84">
        <v>1</v>
      </c>
      <c r="G34" s="85">
        <v>174</v>
      </c>
      <c r="H34" s="85">
        <v>99</v>
      </c>
      <c r="I34" s="56"/>
      <c r="J34" s="84"/>
      <c r="K34" s="84"/>
      <c r="L34" s="84"/>
      <c r="M34" s="84">
        <v>1</v>
      </c>
      <c r="N34" s="85">
        <v>1</v>
      </c>
      <c r="O34" s="85">
        <v>1</v>
      </c>
      <c r="P34" s="86"/>
      <c r="Q34" s="85">
        <v>175</v>
      </c>
    </row>
    <row r="35" spans="1:17">
      <c r="A35" s="83" t="s">
        <v>81</v>
      </c>
      <c r="B35" s="56"/>
      <c r="C35" s="84">
        <v>5</v>
      </c>
      <c r="D35" s="84"/>
      <c r="E35" s="84">
        <v>52</v>
      </c>
      <c r="F35" s="84">
        <v>1</v>
      </c>
      <c r="G35" s="85">
        <v>58</v>
      </c>
      <c r="H35" s="85">
        <v>100</v>
      </c>
      <c r="I35" s="56"/>
      <c r="J35" s="84"/>
      <c r="K35" s="84"/>
      <c r="L35" s="84"/>
      <c r="M35" s="84"/>
      <c r="N35" s="85">
        <v>0</v>
      </c>
      <c r="O35" s="85">
        <v>0</v>
      </c>
      <c r="P35" s="86"/>
      <c r="Q35" s="85">
        <v>58</v>
      </c>
    </row>
    <row r="36" spans="1:17">
      <c r="A36" s="83" t="s">
        <v>82</v>
      </c>
      <c r="B36" s="56"/>
      <c r="C36" s="84">
        <v>11</v>
      </c>
      <c r="D36" s="84"/>
      <c r="E36" s="84">
        <v>11</v>
      </c>
      <c r="F36" s="84"/>
      <c r="G36" s="85">
        <v>22</v>
      </c>
      <c r="H36" s="85">
        <v>85</v>
      </c>
      <c r="I36" s="56"/>
      <c r="J36" s="84">
        <v>1</v>
      </c>
      <c r="K36" s="84"/>
      <c r="L36" s="84">
        <v>3</v>
      </c>
      <c r="M36" s="84"/>
      <c r="N36" s="85">
        <v>4</v>
      </c>
      <c r="O36" s="85">
        <v>15</v>
      </c>
      <c r="P36" s="86"/>
      <c r="Q36" s="85">
        <v>26</v>
      </c>
    </row>
    <row r="37" spans="1:17">
      <c r="A37" s="83" t="s">
        <v>83</v>
      </c>
      <c r="B37" s="56"/>
      <c r="C37" s="84">
        <v>7</v>
      </c>
      <c r="D37" s="84"/>
      <c r="E37" s="84">
        <v>14</v>
      </c>
      <c r="F37" s="84"/>
      <c r="G37" s="85">
        <v>21</v>
      </c>
      <c r="H37" s="85">
        <v>100</v>
      </c>
      <c r="I37" s="56"/>
      <c r="J37" s="84"/>
      <c r="K37" s="84"/>
      <c r="L37" s="84"/>
      <c r="M37" s="84"/>
      <c r="N37" s="85">
        <v>0</v>
      </c>
      <c r="O37" s="85">
        <v>0</v>
      </c>
      <c r="P37" s="86"/>
      <c r="Q37" s="85">
        <v>21</v>
      </c>
    </row>
    <row r="38" spans="1:17">
      <c r="A38" s="83" t="s">
        <v>84</v>
      </c>
      <c r="B38" s="56"/>
      <c r="C38" s="84">
        <v>349</v>
      </c>
      <c r="D38" s="84">
        <v>12</v>
      </c>
      <c r="E38" s="84">
        <v>205</v>
      </c>
      <c r="F38" s="84"/>
      <c r="G38" s="85">
        <v>566</v>
      </c>
      <c r="H38" s="85">
        <v>100</v>
      </c>
      <c r="I38" s="56"/>
      <c r="J38" s="84"/>
      <c r="K38" s="84"/>
      <c r="L38" s="84"/>
      <c r="M38" s="84"/>
      <c r="N38" s="85">
        <v>0</v>
      </c>
      <c r="O38" s="85">
        <v>0</v>
      </c>
      <c r="P38" s="86"/>
      <c r="Q38" s="85">
        <v>566</v>
      </c>
    </row>
    <row r="39" spans="1:17">
      <c r="A39" s="83" t="s">
        <v>85</v>
      </c>
      <c r="B39" s="56"/>
      <c r="C39" s="84">
        <v>103</v>
      </c>
      <c r="D39" s="84">
        <v>1</v>
      </c>
      <c r="E39" s="84">
        <v>223</v>
      </c>
      <c r="F39" s="84">
        <v>4</v>
      </c>
      <c r="G39" s="85">
        <v>331</v>
      </c>
      <c r="H39" s="85">
        <v>98</v>
      </c>
      <c r="I39" s="56"/>
      <c r="J39" s="84">
        <v>1</v>
      </c>
      <c r="K39" s="84"/>
      <c r="L39" s="84">
        <v>5</v>
      </c>
      <c r="M39" s="84"/>
      <c r="N39" s="85">
        <v>6</v>
      </c>
      <c r="O39" s="85">
        <v>2</v>
      </c>
      <c r="P39" s="86"/>
      <c r="Q39" s="85">
        <v>337</v>
      </c>
    </row>
    <row r="40" spans="1:17">
      <c r="A40" s="83" t="s">
        <v>86</v>
      </c>
      <c r="B40" s="56"/>
      <c r="C40" s="84">
        <v>9</v>
      </c>
      <c r="D40" s="84">
        <v>1</v>
      </c>
      <c r="E40" s="84">
        <v>6</v>
      </c>
      <c r="F40" s="84">
        <v>1</v>
      </c>
      <c r="G40" s="85">
        <v>17</v>
      </c>
      <c r="H40" s="85">
        <v>49</v>
      </c>
      <c r="I40" s="56"/>
      <c r="J40" s="84">
        <v>4</v>
      </c>
      <c r="K40" s="84"/>
      <c r="L40" s="84">
        <v>14</v>
      </c>
      <c r="M40" s="84"/>
      <c r="N40" s="85">
        <v>18</v>
      </c>
      <c r="O40" s="85">
        <v>51</v>
      </c>
      <c r="P40" s="86"/>
      <c r="Q40" s="85">
        <v>35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>
      <c r="A42" s="237" t="s">
        <v>193</v>
      </c>
      <c r="B42" s="55"/>
      <c r="C42" s="105">
        <v>2726</v>
      </c>
      <c r="D42" s="106">
        <v>117</v>
      </c>
      <c r="E42" s="105">
        <v>4468</v>
      </c>
      <c r="F42" s="106">
        <v>125</v>
      </c>
      <c r="G42" s="105">
        <v>7436</v>
      </c>
      <c r="H42" s="106">
        <v>97</v>
      </c>
      <c r="I42" s="88"/>
      <c r="J42" s="106">
        <v>79</v>
      </c>
      <c r="K42" s="106">
        <v>6</v>
      </c>
      <c r="L42" s="106">
        <v>130</v>
      </c>
      <c r="M42" s="106">
        <v>11</v>
      </c>
      <c r="N42" s="106">
        <v>226</v>
      </c>
      <c r="O42" s="106">
        <v>3</v>
      </c>
      <c r="P42" s="88"/>
      <c r="Q42" s="105">
        <v>7662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" customHeight="1">
      <c r="A44" s="83" t="s">
        <v>366</v>
      </c>
      <c r="B44" s="86"/>
      <c r="C44" s="84"/>
      <c r="D44" s="84"/>
      <c r="E44" s="84"/>
      <c r="F44" s="84"/>
      <c r="G44" s="85">
        <v>0</v>
      </c>
      <c r="H44" s="85">
        <v>0</v>
      </c>
      <c r="I44" s="86"/>
      <c r="J44" s="84"/>
      <c r="K44" s="84"/>
      <c r="L44" s="84"/>
      <c r="M44" s="84"/>
      <c r="N44" s="85">
        <v>0</v>
      </c>
      <c r="O44" s="85">
        <v>0</v>
      </c>
      <c r="P44" s="86"/>
      <c r="Q44" s="85">
        <v>0</v>
      </c>
    </row>
    <row r="45" spans="1:17">
      <c r="A45" s="83" t="s">
        <v>183</v>
      </c>
      <c r="B45" s="86"/>
      <c r="C45" s="84">
        <v>1</v>
      </c>
      <c r="D45" s="84"/>
      <c r="E45" s="84">
        <v>17</v>
      </c>
      <c r="F45" s="84"/>
      <c r="G45" s="85">
        <v>18</v>
      </c>
      <c r="H45" s="85">
        <v>53</v>
      </c>
      <c r="I45" s="86"/>
      <c r="J45" s="84">
        <v>3</v>
      </c>
      <c r="K45" s="84"/>
      <c r="L45" s="84">
        <v>13</v>
      </c>
      <c r="M45" s="84"/>
      <c r="N45" s="85">
        <v>16</v>
      </c>
      <c r="O45" s="85">
        <v>47</v>
      </c>
      <c r="P45" s="86"/>
      <c r="Q45" s="85">
        <v>34</v>
      </c>
    </row>
    <row r="46" spans="1:17">
      <c r="A46" s="83" t="s">
        <v>184</v>
      </c>
      <c r="B46" s="86"/>
      <c r="C46" s="84">
        <v>3</v>
      </c>
      <c r="D46" s="84"/>
      <c r="E46" s="84">
        <v>15</v>
      </c>
      <c r="F46" s="84"/>
      <c r="G46" s="85">
        <v>18</v>
      </c>
      <c r="H46" s="85">
        <v>64</v>
      </c>
      <c r="I46" s="86"/>
      <c r="J46" s="84">
        <v>6</v>
      </c>
      <c r="K46" s="84"/>
      <c r="L46" s="84">
        <v>4</v>
      </c>
      <c r="M46" s="84"/>
      <c r="N46" s="85">
        <v>10</v>
      </c>
      <c r="O46" s="85">
        <v>36</v>
      </c>
      <c r="P46" s="86"/>
      <c r="Q46" s="85">
        <v>28</v>
      </c>
    </row>
    <row r="47" spans="1:17">
      <c r="A47" s="83" t="s">
        <v>185</v>
      </c>
      <c r="B47" s="86"/>
      <c r="C47" s="84"/>
      <c r="D47" s="84"/>
      <c r="E47" s="84">
        <v>1</v>
      </c>
      <c r="F47" s="84"/>
      <c r="G47" s="85">
        <v>1</v>
      </c>
      <c r="H47" s="85">
        <v>100</v>
      </c>
      <c r="I47" s="86"/>
      <c r="J47" s="84"/>
      <c r="K47" s="84"/>
      <c r="L47" s="84"/>
      <c r="M47" s="84"/>
      <c r="N47" s="85">
        <v>0</v>
      </c>
      <c r="O47" s="85">
        <v>0</v>
      </c>
      <c r="P47" s="86"/>
      <c r="Q47" s="85">
        <v>1</v>
      </c>
    </row>
    <row r="48" spans="1:17">
      <c r="A48" s="83" t="s">
        <v>186</v>
      </c>
      <c r="B48" s="86"/>
      <c r="C48" s="84"/>
      <c r="D48" s="84"/>
      <c r="E48" s="84"/>
      <c r="F48" s="84"/>
      <c r="G48" s="85">
        <v>0</v>
      </c>
      <c r="H48" s="85">
        <v>0</v>
      </c>
      <c r="I48" s="86"/>
      <c r="J48" s="84">
        <v>1</v>
      </c>
      <c r="K48" s="84"/>
      <c r="L48" s="84">
        <v>1</v>
      </c>
      <c r="M48" s="84"/>
      <c r="N48" s="85">
        <v>2</v>
      </c>
      <c r="O48" s="85">
        <v>100</v>
      </c>
      <c r="P48" s="86"/>
      <c r="Q48" s="85">
        <v>2</v>
      </c>
    </row>
    <row r="49" spans="1:17">
      <c r="A49" s="83" t="s">
        <v>187</v>
      </c>
      <c r="B49" s="86"/>
      <c r="C49" s="84">
        <v>1</v>
      </c>
      <c r="D49" s="84"/>
      <c r="E49" s="84"/>
      <c r="F49" s="84"/>
      <c r="G49" s="85">
        <v>1</v>
      </c>
      <c r="H49" s="85">
        <v>4</v>
      </c>
      <c r="I49" s="86"/>
      <c r="J49" s="84">
        <v>9</v>
      </c>
      <c r="K49" s="84"/>
      <c r="L49" s="84">
        <v>14</v>
      </c>
      <c r="M49" s="84"/>
      <c r="N49" s="85">
        <v>23</v>
      </c>
      <c r="O49" s="85">
        <v>96</v>
      </c>
      <c r="P49" s="86"/>
      <c r="Q49" s="85">
        <v>24</v>
      </c>
    </row>
    <row r="50" spans="1:17">
      <c r="A50" s="83" t="s">
        <v>188</v>
      </c>
      <c r="B50" s="86"/>
      <c r="C50" s="84">
        <v>1</v>
      </c>
      <c r="D50" s="84"/>
      <c r="E50" s="84">
        <v>2</v>
      </c>
      <c r="F50" s="84"/>
      <c r="G50" s="85">
        <v>3</v>
      </c>
      <c r="H50" s="85">
        <v>27</v>
      </c>
      <c r="I50" s="86"/>
      <c r="J50" s="84">
        <v>4</v>
      </c>
      <c r="K50" s="84"/>
      <c r="L50" s="84">
        <v>4</v>
      </c>
      <c r="M50" s="84"/>
      <c r="N50" s="85">
        <v>8</v>
      </c>
      <c r="O50" s="85">
        <v>73</v>
      </c>
      <c r="P50" s="86"/>
      <c r="Q50" s="85">
        <v>11</v>
      </c>
    </row>
    <row r="51" spans="1:17">
      <c r="A51" s="83" t="s">
        <v>189</v>
      </c>
      <c r="B51" s="86"/>
      <c r="C51" s="84">
        <v>10</v>
      </c>
      <c r="D51" s="84"/>
      <c r="E51" s="84">
        <v>22</v>
      </c>
      <c r="F51" s="84"/>
      <c r="G51" s="85">
        <v>32</v>
      </c>
      <c r="H51" s="85">
        <v>33</v>
      </c>
      <c r="I51" s="86"/>
      <c r="J51" s="84">
        <v>41</v>
      </c>
      <c r="K51" s="84"/>
      <c r="L51" s="84">
        <v>24</v>
      </c>
      <c r="M51" s="84"/>
      <c r="N51" s="85">
        <v>65</v>
      </c>
      <c r="O51" s="85">
        <v>67</v>
      </c>
      <c r="P51" s="86"/>
      <c r="Q51" s="85">
        <v>97</v>
      </c>
    </row>
    <row r="52" spans="1:17">
      <c r="A52" s="83" t="s">
        <v>190</v>
      </c>
      <c r="B52" s="86"/>
      <c r="C52" s="84">
        <v>3</v>
      </c>
      <c r="D52" s="84"/>
      <c r="E52" s="84">
        <v>6</v>
      </c>
      <c r="F52" s="84"/>
      <c r="G52" s="85">
        <v>9</v>
      </c>
      <c r="H52" s="85">
        <v>50</v>
      </c>
      <c r="I52" s="86"/>
      <c r="J52" s="84">
        <v>6</v>
      </c>
      <c r="K52" s="84"/>
      <c r="L52" s="84">
        <v>3</v>
      </c>
      <c r="M52" s="84"/>
      <c r="N52" s="85">
        <v>9</v>
      </c>
      <c r="O52" s="85">
        <v>50</v>
      </c>
      <c r="P52" s="86"/>
      <c r="Q52" s="85">
        <v>18</v>
      </c>
    </row>
    <row r="53" spans="1:17">
      <c r="A53" s="83" t="s">
        <v>182</v>
      </c>
      <c r="B53" s="86"/>
      <c r="C53" s="84">
        <v>3</v>
      </c>
      <c r="D53" s="84"/>
      <c r="E53" s="84">
        <v>12</v>
      </c>
      <c r="F53" s="84"/>
      <c r="G53" s="85">
        <v>15</v>
      </c>
      <c r="H53" s="85">
        <v>88</v>
      </c>
      <c r="I53" s="86"/>
      <c r="J53" s="84"/>
      <c r="K53" s="84"/>
      <c r="L53" s="84">
        <v>2</v>
      </c>
      <c r="M53" s="84"/>
      <c r="N53" s="85">
        <v>2</v>
      </c>
      <c r="O53" s="85">
        <v>12</v>
      </c>
      <c r="P53" s="86"/>
      <c r="Q53" s="85">
        <v>17</v>
      </c>
    </row>
    <row r="54" spans="1:17">
      <c r="A54" s="83" t="s">
        <v>180</v>
      </c>
      <c r="B54" s="86"/>
      <c r="C54" s="84"/>
      <c r="D54" s="84">
        <v>2</v>
      </c>
      <c r="E54" s="84"/>
      <c r="F54" s="84">
        <v>7</v>
      </c>
      <c r="G54" s="85">
        <v>9</v>
      </c>
      <c r="H54" s="85">
        <v>56</v>
      </c>
      <c r="I54" s="86"/>
      <c r="J54" s="84"/>
      <c r="K54" s="84">
        <v>4</v>
      </c>
      <c r="L54" s="84"/>
      <c r="M54" s="84">
        <v>3</v>
      </c>
      <c r="N54" s="85">
        <v>7</v>
      </c>
      <c r="O54" s="85">
        <v>44</v>
      </c>
      <c r="P54" s="86"/>
      <c r="Q54" s="85">
        <v>16</v>
      </c>
    </row>
    <row r="55" spans="1:17">
      <c r="A55" s="83" t="s">
        <v>179</v>
      </c>
      <c r="B55" s="86"/>
      <c r="C55" s="84">
        <v>2</v>
      </c>
      <c r="D55" s="84"/>
      <c r="E55" s="84">
        <v>5</v>
      </c>
      <c r="F55" s="84"/>
      <c r="G55" s="85">
        <v>7</v>
      </c>
      <c r="H55" s="85">
        <v>58</v>
      </c>
      <c r="I55" s="86"/>
      <c r="J55" s="84"/>
      <c r="K55" s="84"/>
      <c r="L55" s="84">
        <v>5</v>
      </c>
      <c r="M55" s="84"/>
      <c r="N55" s="85">
        <v>5</v>
      </c>
      <c r="O55" s="85">
        <v>42</v>
      </c>
      <c r="P55" s="86"/>
      <c r="Q55" s="85">
        <v>12</v>
      </c>
    </row>
    <row r="56" spans="1:17">
      <c r="A56" s="83" t="s">
        <v>181</v>
      </c>
      <c r="B56" s="86"/>
      <c r="C56" s="84">
        <v>1</v>
      </c>
      <c r="D56" s="84"/>
      <c r="E56" s="84">
        <v>5</v>
      </c>
      <c r="F56" s="84"/>
      <c r="G56" s="85">
        <v>6</v>
      </c>
      <c r="H56" s="85">
        <v>60</v>
      </c>
      <c r="I56" s="86"/>
      <c r="J56" s="84">
        <v>1</v>
      </c>
      <c r="K56" s="84"/>
      <c r="L56" s="84">
        <v>3</v>
      </c>
      <c r="M56" s="84"/>
      <c r="N56" s="85">
        <v>4</v>
      </c>
      <c r="O56" s="85">
        <v>40</v>
      </c>
      <c r="P56" s="86"/>
      <c r="Q56" s="85">
        <v>10</v>
      </c>
    </row>
    <row r="57" spans="1:17">
      <c r="A57" s="83" t="s">
        <v>191</v>
      </c>
      <c r="B57" s="86"/>
      <c r="C57" s="84"/>
      <c r="D57" s="84"/>
      <c r="E57" s="84">
        <v>4</v>
      </c>
      <c r="F57" s="84"/>
      <c r="G57" s="85">
        <v>4</v>
      </c>
      <c r="H57" s="85">
        <v>80</v>
      </c>
      <c r="I57" s="86"/>
      <c r="J57" s="84">
        <v>1</v>
      </c>
      <c r="K57" s="84"/>
      <c r="L57" s="84"/>
      <c r="M57" s="84"/>
      <c r="N57" s="85">
        <v>1</v>
      </c>
      <c r="O57" s="85">
        <v>20</v>
      </c>
      <c r="P57" s="86"/>
      <c r="Q57" s="85">
        <v>5</v>
      </c>
    </row>
    <row r="58" spans="1:17" ht="8.1" customHeight="1">
      <c r="A58" s="68"/>
      <c r="B58" s="86"/>
      <c r="C58" s="86"/>
      <c r="D58" s="86"/>
      <c r="E58" s="86"/>
      <c r="F58" s="86"/>
      <c r="G58" s="88"/>
      <c r="H58" s="88"/>
      <c r="I58" s="86"/>
      <c r="J58" s="86"/>
      <c r="K58" s="86"/>
      <c r="L58" s="86"/>
      <c r="M58" s="86"/>
      <c r="N58" s="88"/>
      <c r="O58" s="88"/>
      <c r="P58" s="86"/>
      <c r="Q58" s="88"/>
    </row>
    <row r="59" spans="1:17" ht="18" customHeight="1">
      <c r="A59" s="238" t="s">
        <v>193</v>
      </c>
      <c r="B59" s="239"/>
      <c r="C59" s="240">
        <v>25</v>
      </c>
      <c r="D59" s="240">
        <v>2</v>
      </c>
      <c r="E59" s="240">
        <v>89</v>
      </c>
      <c r="F59" s="240">
        <v>7</v>
      </c>
      <c r="G59" s="240">
        <v>123</v>
      </c>
      <c r="H59" s="240">
        <v>673</v>
      </c>
      <c r="I59" s="239"/>
      <c r="J59" s="240">
        <v>72</v>
      </c>
      <c r="K59" s="240">
        <v>4</v>
      </c>
      <c r="L59" s="240">
        <v>73</v>
      </c>
      <c r="M59" s="240">
        <v>3</v>
      </c>
      <c r="N59" s="240">
        <v>152</v>
      </c>
      <c r="O59" s="240">
        <v>627</v>
      </c>
      <c r="P59" s="239"/>
      <c r="Q59" s="241">
        <v>275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20.100000000000001" customHeight="1">
      <c r="A61" s="237" t="s">
        <v>90</v>
      </c>
      <c r="B61" s="242"/>
      <c r="C61" s="105">
        <v>2751</v>
      </c>
      <c r="D61" s="106">
        <v>119</v>
      </c>
      <c r="E61" s="105">
        <v>4557</v>
      </c>
      <c r="F61" s="106">
        <v>132</v>
      </c>
      <c r="G61" s="105">
        <v>7559</v>
      </c>
      <c r="H61" s="106">
        <v>95</v>
      </c>
      <c r="I61" s="243"/>
      <c r="J61" s="106">
        <v>151</v>
      </c>
      <c r="K61" s="106">
        <v>10</v>
      </c>
      <c r="L61" s="106">
        <v>203</v>
      </c>
      <c r="M61" s="106">
        <v>14</v>
      </c>
      <c r="N61" s="106">
        <v>378</v>
      </c>
      <c r="O61" s="106">
        <v>5</v>
      </c>
      <c r="P61" s="243"/>
      <c r="Q61" s="105">
        <v>7937</v>
      </c>
    </row>
    <row r="62" spans="1:17">
      <c r="A62" s="55"/>
    </row>
    <row r="63" spans="1:17" ht="12.95" customHeight="1">
      <c r="A63" s="89" t="s">
        <v>276</v>
      </c>
    </row>
    <row r="64" spans="1:17" ht="12.95" customHeight="1">
      <c r="A64" s="89" t="s">
        <v>275</v>
      </c>
    </row>
    <row r="65" spans="1:1" ht="12.95" customHeight="1">
      <c r="A65" s="89" t="s">
        <v>265</v>
      </c>
    </row>
    <row r="66" spans="1:1" ht="12.95" customHeight="1">
      <c r="A66" s="89" t="s">
        <v>266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4" orientation="landscape" useFirstPageNumber="1" r:id="rId1"/>
  <headerFooter scaleWithDoc="0">
    <oddHeader>&amp;L&amp;G&amp;C&amp;G&amp;R&amp;G</oddHeader>
    <oddFooter>&amp;R&amp;"Montserrat,Normal"&amp;10 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5F34B-9224-4C55-8E68-C1307AE008FD}">
  <dimension ref="A1:M38"/>
  <sheetViews>
    <sheetView view="pageBreakPreview" topLeftCell="A2" zoomScale="85" zoomScaleNormal="100" zoomScaleSheetLayoutView="85" workbookViewId="0">
      <selection activeCell="S13" sqref="S13"/>
    </sheetView>
  </sheetViews>
  <sheetFormatPr baseColWidth="10" defaultRowHeight="15"/>
  <cols>
    <col min="1" max="1" width="10.7109375" style="54" customWidth="1"/>
    <col min="2" max="2" width="6.2851562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00" t="s">
        <v>281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UPPER(CONCATENATE("Septiembre 2023"))</f>
        <v>SEPTIEMBRE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55"/>
    </row>
    <row r="5" spans="1:13" ht="24">
      <c r="A5" s="92" t="s">
        <v>205</v>
      </c>
      <c r="B5" s="92" t="s">
        <v>90</v>
      </c>
    </row>
    <row r="6" spans="1:13" ht="36" customHeight="1">
      <c r="A6" s="92" t="s">
        <v>284</v>
      </c>
      <c r="B6" s="93">
        <v>4689</v>
      </c>
    </row>
    <row r="7" spans="1:13" ht="27.75" customHeight="1">
      <c r="A7" s="92" t="s">
        <v>282</v>
      </c>
      <c r="B7" s="93">
        <v>2870</v>
      </c>
    </row>
    <row r="8" spans="1:13" ht="33.75" customHeight="1">
      <c r="A8" s="92" t="s">
        <v>285</v>
      </c>
      <c r="B8" s="92">
        <v>217</v>
      </c>
    </row>
    <row r="9" spans="1:13" ht="18" customHeight="1">
      <c r="A9" s="92" t="s">
        <v>283</v>
      </c>
      <c r="B9" s="92">
        <v>161</v>
      </c>
    </row>
    <row r="10" spans="1:13">
      <c r="A10" s="92" t="s">
        <v>90</v>
      </c>
      <c r="B10" s="93"/>
    </row>
    <row r="11" spans="1:13">
      <c r="A11" s="55"/>
    </row>
    <row r="26" spans="7:8" hidden="1"/>
    <row r="27" spans="7:8" hidden="1"/>
    <row r="28" spans="7:8" hidden="1"/>
    <row r="29" spans="7:8" hidden="1"/>
    <row r="32" spans="7:8" ht="19.5">
      <c r="G32" s="98" t="s">
        <v>267</v>
      </c>
      <c r="H32" s="99">
        <v>7937</v>
      </c>
    </row>
    <row r="36" spans="1:1" ht="9.9499999999999993" customHeight="1">
      <c r="A36" s="95" t="s">
        <v>276</v>
      </c>
    </row>
    <row r="37" spans="1:1" ht="9.9499999999999993" customHeight="1">
      <c r="A37" s="95" t="s">
        <v>265</v>
      </c>
    </row>
    <row r="38" spans="1:1" ht="9.9499999999999993" customHeight="1">
      <c r="A38" s="95" t="s">
        <v>266</v>
      </c>
    </row>
  </sheetData>
  <sortState xmlns:xlrd2="http://schemas.microsoft.com/office/spreadsheetml/2017/richdata2" ref="A6:B9">
    <sortCondition descending="1" ref="B6:B9"/>
  </sortState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5" orientation="landscape" useFirstPageNumber="1" r:id="rId1"/>
  <headerFooter scaleWithDoc="0">
    <oddHeader>&amp;L&amp;G&amp;C&amp;G&amp;R&amp;G</oddHeader>
    <oddFooter>&amp;R&amp;"Montserrat,Normal"&amp;10 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08D43-F97D-4493-A9BC-12D32B0E6631}">
  <dimension ref="A1:M97"/>
  <sheetViews>
    <sheetView view="pageBreakPreview" zoomScale="115" zoomScaleNormal="100" zoomScaleSheetLayoutView="115" workbookViewId="0">
      <selection activeCell="T38" sqref="T38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00" t="s">
        <v>288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UPPER(CONCATENATE("Septiembre 2023"))</f>
        <v>SEPTIEMBRE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55"/>
    </row>
    <row r="5" spans="1:13">
      <c r="A5" s="245" t="s">
        <v>205</v>
      </c>
      <c r="B5" s="245" t="s">
        <v>90</v>
      </c>
    </row>
    <row r="6" spans="1:13" ht="5.0999999999999996" customHeight="1">
      <c r="A6" s="245" t="s">
        <v>74</v>
      </c>
      <c r="B6" s="246">
        <v>1148</v>
      </c>
    </row>
    <row r="7" spans="1:13" ht="5.0999999999999996" customHeight="1">
      <c r="A7" s="245" t="s">
        <v>61</v>
      </c>
      <c r="B7" s="246">
        <v>1002</v>
      </c>
    </row>
    <row r="8" spans="1:13" ht="5.0999999999999996" customHeight="1">
      <c r="A8" s="245" t="s">
        <v>75</v>
      </c>
      <c r="B8" s="245">
        <v>685</v>
      </c>
    </row>
    <row r="9" spans="1:13" ht="5.0999999999999996" customHeight="1">
      <c r="A9" s="245" t="s">
        <v>84</v>
      </c>
      <c r="B9" s="245">
        <v>566</v>
      </c>
    </row>
    <row r="10" spans="1:13" ht="5.0999999999999996" customHeight="1">
      <c r="A10" s="245" t="s">
        <v>69</v>
      </c>
      <c r="B10" s="245">
        <v>508</v>
      </c>
    </row>
    <row r="11" spans="1:13" ht="5.0999999999999996" customHeight="1">
      <c r="A11" s="245" t="s">
        <v>62</v>
      </c>
      <c r="B11" s="245">
        <v>478</v>
      </c>
      <c r="J11" s="499" t="s">
        <v>267</v>
      </c>
      <c r="K11" s="498">
        <v>7937</v>
      </c>
    </row>
    <row r="12" spans="1:13" ht="5.0999999999999996" customHeight="1">
      <c r="A12" s="245" t="s">
        <v>66</v>
      </c>
      <c r="B12" s="245">
        <v>477</v>
      </c>
      <c r="J12" s="499"/>
      <c r="K12" s="498"/>
    </row>
    <row r="13" spans="1:13" ht="5.0999999999999996" customHeight="1">
      <c r="A13" s="245" t="s">
        <v>63</v>
      </c>
      <c r="B13" s="245">
        <v>379</v>
      </c>
      <c r="J13" s="499"/>
      <c r="K13" s="498"/>
    </row>
    <row r="14" spans="1:13" ht="5.0999999999999996" customHeight="1">
      <c r="A14" s="245" t="s">
        <v>67</v>
      </c>
      <c r="B14" s="245">
        <v>339</v>
      </c>
    </row>
    <row r="15" spans="1:13" ht="5.0999999999999996" customHeight="1">
      <c r="A15" s="245" t="s">
        <v>85</v>
      </c>
      <c r="B15" s="245">
        <v>337</v>
      </c>
    </row>
    <row r="16" spans="1:13" ht="5.0999999999999996" customHeight="1">
      <c r="A16" s="245" t="s">
        <v>72</v>
      </c>
      <c r="B16" s="245">
        <v>253</v>
      </c>
    </row>
    <row r="17" spans="1:2" ht="5.0999999999999996" customHeight="1">
      <c r="A17" s="245" t="s">
        <v>80</v>
      </c>
      <c r="B17" s="245">
        <v>175</v>
      </c>
    </row>
    <row r="18" spans="1:2" ht="5.0999999999999996" customHeight="1">
      <c r="A18" s="245" t="s">
        <v>70</v>
      </c>
      <c r="B18" s="245">
        <v>166</v>
      </c>
    </row>
    <row r="19" spans="1:2" ht="5.0999999999999996" customHeight="1">
      <c r="A19" s="245" t="s">
        <v>56</v>
      </c>
      <c r="B19" s="245">
        <v>156</v>
      </c>
    </row>
    <row r="20" spans="1:2" ht="5.0999999999999996" customHeight="1">
      <c r="A20" s="245" t="s">
        <v>78</v>
      </c>
      <c r="B20" s="245">
        <v>154</v>
      </c>
    </row>
    <row r="21" spans="1:2" ht="5.0999999999999996" customHeight="1">
      <c r="A21" s="245" t="s">
        <v>71</v>
      </c>
      <c r="B21" s="245">
        <v>119</v>
      </c>
    </row>
    <row r="22" spans="1:2" ht="5.0999999999999996" customHeight="1">
      <c r="A22" s="245" t="s">
        <v>77</v>
      </c>
      <c r="B22" s="245">
        <v>118</v>
      </c>
    </row>
    <row r="23" spans="1:2" ht="5.0999999999999996" customHeight="1">
      <c r="A23" s="245" t="s">
        <v>189</v>
      </c>
      <c r="B23" s="245">
        <v>97</v>
      </c>
    </row>
    <row r="24" spans="1:2" ht="5.0999999999999996" customHeight="1">
      <c r="A24" s="245" t="s">
        <v>64</v>
      </c>
      <c r="B24" s="245">
        <v>95</v>
      </c>
    </row>
    <row r="25" spans="1:2" ht="5.0999999999999996" customHeight="1">
      <c r="A25" s="245" t="s">
        <v>68</v>
      </c>
      <c r="B25" s="245">
        <v>86</v>
      </c>
    </row>
    <row r="26" spans="1:2" ht="5.0999999999999996" customHeight="1">
      <c r="A26" s="245" t="s">
        <v>79</v>
      </c>
      <c r="B26" s="245">
        <v>83</v>
      </c>
    </row>
    <row r="27" spans="1:2" ht="5.0999999999999996" customHeight="1">
      <c r="A27" s="245" t="s">
        <v>81</v>
      </c>
      <c r="B27" s="245">
        <v>58</v>
      </c>
    </row>
    <row r="28" spans="1:2" ht="5.0999999999999996" customHeight="1">
      <c r="A28" s="245" t="s">
        <v>58</v>
      </c>
      <c r="B28" s="245">
        <v>55</v>
      </c>
    </row>
    <row r="29" spans="1:2" ht="5.0999999999999996" customHeight="1">
      <c r="A29" s="245" t="s">
        <v>73</v>
      </c>
      <c r="B29" s="245">
        <v>44</v>
      </c>
    </row>
    <row r="30" spans="1:2" ht="5.0999999999999996" customHeight="1">
      <c r="A30" s="245" t="s">
        <v>57</v>
      </c>
      <c r="B30" s="245">
        <v>37</v>
      </c>
    </row>
    <row r="31" spans="1:2" ht="5.0999999999999996" customHeight="1">
      <c r="A31" s="245" t="s">
        <v>86</v>
      </c>
      <c r="B31" s="245">
        <v>35</v>
      </c>
    </row>
    <row r="32" spans="1:2" ht="5.0999999999999996" customHeight="1">
      <c r="A32" s="245" t="s">
        <v>183</v>
      </c>
      <c r="B32" s="245">
        <v>34</v>
      </c>
    </row>
    <row r="33" spans="1:2" ht="5.0999999999999996" customHeight="1">
      <c r="A33" s="245" t="s">
        <v>76</v>
      </c>
      <c r="B33" s="245">
        <v>33</v>
      </c>
    </row>
    <row r="34" spans="1:2" ht="5.0999999999999996" customHeight="1">
      <c r="A34" s="245" t="s">
        <v>184</v>
      </c>
      <c r="B34" s="245">
        <v>28</v>
      </c>
    </row>
    <row r="35" spans="1:2" ht="5.0999999999999996" customHeight="1">
      <c r="A35" s="245" t="s">
        <v>82</v>
      </c>
      <c r="B35" s="245">
        <v>26</v>
      </c>
    </row>
    <row r="36" spans="1:2" ht="5.0999999999999996" customHeight="1">
      <c r="A36" s="245" t="s">
        <v>187</v>
      </c>
      <c r="B36" s="245">
        <v>24</v>
      </c>
    </row>
    <row r="37" spans="1:2" ht="5.0999999999999996" customHeight="1">
      <c r="A37" s="245" t="s">
        <v>83</v>
      </c>
      <c r="B37" s="245">
        <v>21</v>
      </c>
    </row>
    <row r="38" spans="1:2" ht="5.0999999999999996" customHeight="1">
      <c r="A38" s="245" t="s">
        <v>190</v>
      </c>
      <c r="B38" s="245">
        <v>18</v>
      </c>
    </row>
    <row r="39" spans="1:2" ht="5.0999999999999996" customHeight="1">
      <c r="A39" s="245" t="s">
        <v>182</v>
      </c>
      <c r="B39" s="245">
        <v>17</v>
      </c>
    </row>
    <row r="40" spans="1:2" ht="5.0999999999999996" customHeight="1">
      <c r="A40" s="245" t="s">
        <v>286</v>
      </c>
      <c r="B40" s="245">
        <v>16</v>
      </c>
    </row>
    <row r="41" spans="1:2" ht="5.0999999999999996" customHeight="1">
      <c r="A41" s="245" t="s">
        <v>179</v>
      </c>
      <c r="B41" s="245">
        <v>12</v>
      </c>
    </row>
    <row r="42" spans="1:2" ht="5.0999999999999996" customHeight="1">
      <c r="A42" s="245" t="s">
        <v>188</v>
      </c>
      <c r="B42" s="245">
        <v>11</v>
      </c>
    </row>
    <row r="43" spans="1:2" ht="5.0999999999999996" customHeight="1">
      <c r="A43" s="245" t="s">
        <v>65</v>
      </c>
      <c r="B43" s="245">
        <v>10</v>
      </c>
    </row>
    <row r="44" spans="1:2" ht="5.0999999999999996" customHeight="1">
      <c r="A44" s="245" t="s">
        <v>181</v>
      </c>
      <c r="B44" s="245">
        <v>10</v>
      </c>
    </row>
    <row r="45" spans="1:2" ht="5.0999999999999996" customHeight="1">
      <c r="A45" s="245" t="s">
        <v>55</v>
      </c>
      <c r="B45" s="245">
        <v>8</v>
      </c>
    </row>
    <row r="46" spans="1:2" ht="5.0999999999999996" customHeight="1">
      <c r="A46" s="245" t="s">
        <v>60</v>
      </c>
      <c r="B46" s="245">
        <v>8</v>
      </c>
    </row>
    <row r="47" spans="1:2" ht="5.0999999999999996" customHeight="1">
      <c r="A47" s="245" t="s">
        <v>287</v>
      </c>
      <c r="B47" s="245">
        <v>5</v>
      </c>
    </row>
    <row r="48" spans="1:2" ht="5.0999999999999996" customHeight="1">
      <c r="A48" s="245" t="s">
        <v>59</v>
      </c>
      <c r="B48" s="245">
        <v>3</v>
      </c>
    </row>
    <row r="49" spans="1:2" ht="5.0999999999999996" customHeight="1">
      <c r="A49" s="245" t="s">
        <v>186</v>
      </c>
      <c r="B49" s="245">
        <v>2</v>
      </c>
    </row>
    <row r="50" spans="1:2" ht="5.0999999999999996" customHeight="1">
      <c r="A50" s="245" t="s">
        <v>185</v>
      </c>
      <c r="B50" s="245">
        <v>1</v>
      </c>
    </row>
    <row r="51" spans="1:2" ht="5.0999999999999996" customHeight="1">
      <c r="A51" s="245" t="s">
        <v>366</v>
      </c>
      <c r="B51" s="245">
        <v>0</v>
      </c>
    </row>
    <row r="52" spans="1:2" ht="5.0999999999999996" customHeight="1">
      <c r="A52" s="245" t="s">
        <v>90</v>
      </c>
      <c r="B52" s="246"/>
    </row>
    <row r="53" spans="1:2" ht="5.0999999999999996" customHeight="1">
      <c r="A53" s="247"/>
      <c r="B53" s="248"/>
    </row>
    <row r="54" spans="1:2" ht="5.0999999999999996" customHeight="1">
      <c r="A54" s="248"/>
      <c r="B54" s="248"/>
    </row>
    <row r="55" spans="1:2" ht="5.0999999999999996" customHeight="1">
      <c r="A55" s="244"/>
      <c r="B55" s="244"/>
    </row>
    <row r="56" spans="1:2" ht="5.0999999999999996" customHeight="1">
      <c r="A56" s="244"/>
      <c r="B56" s="244"/>
    </row>
    <row r="57" spans="1:2" ht="5.0999999999999996" customHeight="1">
      <c r="A57" s="244"/>
      <c r="B57" s="244"/>
    </row>
    <row r="58" spans="1:2" ht="5.0999999999999996" customHeight="1">
      <c r="A58" s="244"/>
      <c r="B58" s="244"/>
    </row>
    <row r="59" spans="1:2" ht="5.0999999999999996" customHeight="1">
      <c r="A59" s="244"/>
      <c r="B59" s="244"/>
    </row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0" t="s">
        <v>262</v>
      </c>
    </row>
    <row r="96" spans="1:1" ht="8.1" customHeight="1">
      <c r="A96" s="100" t="s">
        <v>265</v>
      </c>
    </row>
    <row r="97" spans="1:1" ht="8.1" customHeight="1">
      <c r="A97" s="100" t="s">
        <v>266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6" orientation="landscape" useFirstPageNumber="1" r:id="rId1"/>
  <headerFooter scaleWithDoc="0">
    <oddHeader>&amp;L&amp;G&amp;C&amp;G&amp;R&amp;G</oddHeader>
    <oddFooter>&amp;R&amp;"Montserrat,Normal"&amp;10 6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19241-F8B6-41CD-9DC9-BF421DD4BD2B}">
  <dimension ref="A1:Q76"/>
  <sheetViews>
    <sheetView view="pageBreakPreview" zoomScale="60" zoomScaleNormal="100" workbookViewId="0">
      <selection activeCell="A15" sqref="A15:XFD15"/>
    </sheetView>
  </sheetViews>
  <sheetFormatPr baseColWidth="10" defaultRowHeight="15"/>
  <cols>
    <col min="1" max="1" width="71.14062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08" t="s">
        <v>291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</row>
    <row r="3" spans="1:17" ht="20.100000000000001" customHeight="1">
      <c r="A3" s="508" t="str">
        <f>UPPER(CONCATENATE("Septiembre 2023"))</f>
        <v>SEPTIEMBRE 2023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</row>
    <row r="4" spans="1:17">
      <c r="A4" s="55"/>
    </row>
    <row r="5" spans="1:17">
      <c r="A5" s="501" t="s">
        <v>205</v>
      </c>
      <c r="B5" s="101"/>
      <c r="C5" s="501" t="s">
        <v>269</v>
      </c>
      <c r="D5" s="501"/>
      <c r="E5" s="501"/>
      <c r="F5" s="501"/>
      <c r="G5" s="501"/>
      <c r="H5" s="501"/>
      <c r="I5" s="101"/>
      <c r="J5" s="501" t="s">
        <v>270</v>
      </c>
      <c r="K5" s="501"/>
      <c r="L5" s="501"/>
      <c r="M5" s="501"/>
      <c r="N5" s="501"/>
      <c r="O5" s="501"/>
      <c r="P5" s="509"/>
      <c r="Q5" s="501" t="s">
        <v>90</v>
      </c>
    </row>
    <row r="6" spans="1:17">
      <c r="A6" s="501"/>
      <c r="B6" s="101"/>
      <c r="C6" s="501" t="s">
        <v>278</v>
      </c>
      <c r="D6" s="501"/>
      <c r="E6" s="501" t="s">
        <v>279</v>
      </c>
      <c r="F6" s="501"/>
      <c r="G6" s="501" t="s">
        <v>193</v>
      </c>
      <c r="H6" s="501" t="s">
        <v>271</v>
      </c>
      <c r="I6" s="101"/>
      <c r="J6" s="501" t="s">
        <v>278</v>
      </c>
      <c r="K6" s="501"/>
      <c r="L6" s="501" t="s">
        <v>279</v>
      </c>
      <c r="M6" s="501"/>
      <c r="N6" s="501" t="s">
        <v>193</v>
      </c>
      <c r="O6" s="501" t="s">
        <v>271</v>
      </c>
      <c r="P6" s="509"/>
      <c r="Q6" s="501"/>
    </row>
    <row r="7" spans="1:17">
      <c r="A7" s="501"/>
      <c r="B7" s="101"/>
      <c r="C7" s="91" t="s">
        <v>272</v>
      </c>
      <c r="D7" s="91" t="s">
        <v>273</v>
      </c>
      <c r="E7" s="91" t="s">
        <v>272</v>
      </c>
      <c r="F7" s="91" t="s">
        <v>273</v>
      </c>
      <c r="G7" s="501"/>
      <c r="H7" s="501"/>
      <c r="I7" s="101"/>
      <c r="J7" s="91" t="s">
        <v>272</v>
      </c>
      <c r="K7" s="91" t="s">
        <v>273</v>
      </c>
      <c r="L7" s="91" t="s">
        <v>272</v>
      </c>
      <c r="M7" s="91" t="s">
        <v>273</v>
      </c>
      <c r="N7" s="501"/>
      <c r="O7" s="501"/>
      <c r="P7" s="509"/>
      <c r="Q7" s="501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102" t="s">
        <v>227</v>
      </c>
      <c r="B9" s="56"/>
      <c r="C9" s="84">
        <v>29</v>
      </c>
      <c r="D9" s="84">
        <v>1</v>
      </c>
      <c r="E9" s="84">
        <v>42</v>
      </c>
      <c r="F9" s="84">
        <v>2</v>
      </c>
      <c r="G9" s="85">
        <v>74</v>
      </c>
      <c r="H9" s="85">
        <v>95</v>
      </c>
      <c r="I9" s="56"/>
      <c r="J9" s="84"/>
      <c r="K9" s="84"/>
      <c r="L9" s="84">
        <v>4</v>
      </c>
      <c r="M9" s="84"/>
      <c r="N9" s="85">
        <v>4</v>
      </c>
      <c r="O9" s="85">
        <v>5</v>
      </c>
      <c r="P9" s="56"/>
      <c r="Q9" s="85">
        <v>78</v>
      </c>
    </row>
    <row r="10" spans="1:17">
      <c r="A10" s="102" t="s">
        <v>242</v>
      </c>
      <c r="B10" s="56"/>
      <c r="C10" s="84">
        <v>5</v>
      </c>
      <c r="D10" s="84"/>
      <c r="E10" s="84">
        <v>1</v>
      </c>
      <c r="F10" s="84"/>
      <c r="G10" s="85">
        <v>6</v>
      </c>
      <c r="H10" s="85">
        <v>75</v>
      </c>
      <c r="I10" s="56"/>
      <c r="J10" s="84">
        <v>1</v>
      </c>
      <c r="K10" s="84"/>
      <c r="L10" s="84">
        <v>1</v>
      </c>
      <c r="M10" s="84"/>
      <c r="N10" s="85">
        <v>2</v>
      </c>
      <c r="O10" s="85">
        <v>25</v>
      </c>
      <c r="P10" s="56"/>
      <c r="Q10" s="85">
        <v>8</v>
      </c>
    </row>
    <row r="11" spans="1:17">
      <c r="A11" s="102" t="s">
        <v>231</v>
      </c>
      <c r="B11" s="56"/>
      <c r="C11" s="84">
        <v>10</v>
      </c>
      <c r="D11" s="84">
        <v>1</v>
      </c>
      <c r="E11" s="84">
        <v>27</v>
      </c>
      <c r="F11" s="84"/>
      <c r="G11" s="85">
        <v>38</v>
      </c>
      <c r="H11" s="85">
        <v>93</v>
      </c>
      <c r="I11" s="56"/>
      <c r="J11" s="84">
        <v>2</v>
      </c>
      <c r="K11" s="84"/>
      <c r="L11" s="84">
        <v>1</v>
      </c>
      <c r="M11" s="84"/>
      <c r="N11" s="85">
        <v>3</v>
      </c>
      <c r="O11" s="85">
        <v>7</v>
      </c>
      <c r="P11" s="56"/>
      <c r="Q11" s="85">
        <v>41</v>
      </c>
    </row>
    <row r="12" spans="1:17">
      <c r="A12" s="102" t="s">
        <v>245</v>
      </c>
      <c r="B12" s="56"/>
      <c r="C12" s="84">
        <v>3</v>
      </c>
      <c r="D12" s="84"/>
      <c r="E12" s="84">
        <v>4</v>
      </c>
      <c r="F12" s="84"/>
      <c r="G12" s="85">
        <v>7</v>
      </c>
      <c r="H12" s="85">
        <v>100</v>
      </c>
      <c r="I12" s="56"/>
      <c r="J12" s="84"/>
      <c r="K12" s="84"/>
      <c r="L12" s="84"/>
      <c r="M12" s="84"/>
      <c r="N12" s="85">
        <v>0</v>
      </c>
      <c r="O12" s="85">
        <v>0</v>
      </c>
      <c r="P12" s="56"/>
      <c r="Q12" s="85">
        <v>7</v>
      </c>
    </row>
    <row r="13" spans="1:17">
      <c r="A13" s="102" t="s">
        <v>217</v>
      </c>
      <c r="B13" s="56"/>
      <c r="C13" s="84">
        <v>67</v>
      </c>
      <c r="D13" s="84"/>
      <c r="E13" s="84">
        <v>106</v>
      </c>
      <c r="F13" s="84">
        <v>4</v>
      </c>
      <c r="G13" s="85">
        <v>177</v>
      </c>
      <c r="H13" s="85">
        <v>99</v>
      </c>
      <c r="I13" s="56"/>
      <c r="J13" s="84">
        <v>1</v>
      </c>
      <c r="K13" s="84"/>
      <c r="L13" s="84">
        <v>1</v>
      </c>
      <c r="M13" s="84"/>
      <c r="N13" s="85">
        <v>2</v>
      </c>
      <c r="O13" s="85">
        <v>1</v>
      </c>
      <c r="P13" s="56"/>
      <c r="Q13" s="85">
        <v>179</v>
      </c>
    </row>
    <row r="14" spans="1:17">
      <c r="A14" s="102" t="s">
        <v>216</v>
      </c>
      <c r="B14" s="56"/>
      <c r="C14" s="84">
        <v>102</v>
      </c>
      <c r="D14" s="84">
        <v>1</v>
      </c>
      <c r="E14" s="84">
        <v>115</v>
      </c>
      <c r="F14" s="84">
        <v>1</v>
      </c>
      <c r="G14" s="85">
        <v>219</v>
      </c>
      <c r="H14" s="85">
        <v>98</v>
      </c>
      <c r="I14" s="56"/>
      <c r="J14" s="84"/>
      <c r="K14" s="84"/>
      <c r="L14" s="84">
        <v>4</v>
      </c>
      <c r="M14" s="84"/>
      <c r="N14" s="85">
        <v>4</v>
      </c>
      <c r="O14" s="85">
        <v>2</v>
      </c>
      <c r="P14" s="56"/>
      <c r="Q14" s="85">
        <v>223</v>
      </c>
    </row>
    <row r="15" spans="1:17" ht="15" customHeight="1">
      <c r="A15" s="102" t="s">
        <v>232</v>
      </c>
      <c r="B15" s="56"/>
      <c r="C15" s="84">
        <v>7</v>
      </c>
      <c r="D15" s="84"/>
      <c r="E15" s="84">
        <v>24</v>
      </c>
      <c r="F15" s="84">
        <v>2</v>
      </c>
      <c r="G15" s="85">
        <v>33</v>
      </c>
      <c r="H15" s="85">
        <v>94</v>
      </c>
      <c r="I15" s="56"/>
      <c r="J15" s="84"/>
      <c r="K15" s="84"/>
      <c r="L15" s="84">
        <v>2</v>
      </c>
      <c r="M15" s="84"/>
      <c r="N15" s="85">
        <v>2</v>
      </c>
      <c r="O15" s="85">
        <v>6</v>
      </c>
      <c r="P15" s="56"/>
      <c r="Q15" s="85">
        <v>35</v>
      </c>
    </row>
    <row r="16" spans="1:17">
      <c r="A16" s="102" t="s">
        <v>129</v>
      </c>
      <c r="B16" s="56"/>
      <c r="C16" s="84"/>
      <c r="D16" s="84"/>
      <c r="E16" s="84">
        <v>1</v>
      </c>
      <c r="F16" s="84"/>
      <c r="G16" s="85">
        <v>1</v>
      </c>
      <c r="H16" s="85">
        <v>100</v>
      </c>
      <c r="I16" s="56"/>
      <c r="J16" s="84"/>
      <c r="K16" s="84"/>
      <c r="L16" s="84"/>
      <c r="M16" s="84"/>
      <c r="N16" s="85">
        <v>0</v>
      </c>
      <c r="O16" s="85">
        <v>0</v>
      </c>
      <c r="P16" s="56"/>
      <c r="Q16" s="85">
        <v>1</v>
      </c>
    </row>
    <row r="17" spans="1:17">
      <c r="A17" s="102" t="s">
        <v>259</v>
      </c>
      <c r="B17" s="56"/>
      <c r="C17" s="84"/>
      <c r="D17" s="84"/>
      <c r="E17" s="84">
        <v>1</v>
      </c>
      <c r="F17" s="84"/>
      <c r="G17" s="85">
        <v>1</v>
      </c>
      <c r="H17" s="85">
        <v>100</v>
      </c>
      <c r="I17" s="56"/>
      <c r="J17" s="84"/>
      <c r="K17" s="84"/>
      <c r="L17" s="84"/>
      <c r="M17" s="84"/>
      <c r="N17" s="85">
        <v>0</v>
      </c>
      <c r="O17" s="85">
        <v>0</v>
      </c>
      <c r="P17" s="56"/>
      <c r="Q17" s="85">
        <v>1</v>
      </c>
    </row>
    <row r="18" spans="1:17">
      <c r="A18" s="102" t="s">
        <v>218</v>
      </c>
      <c r="B18" s="56"/>
      <c r="C18" s="84">
        <v>55</v>
      </c>
      <c r="D18" s="84">
        <v>1</v>
      </c>
      <c r="E18" s="84">
        <v>99</v>
      </c>
      <c r="F18" s="84">
        <v>5</v>
      </c>
      <c r="G18" s="85">
        <v>160</v>
      </c>
      <c r="H18" s="85">
        <v>92</v>
      </c>
      <c r="I18" s="56"/>
      <c r="J18" s="84">
        <v>3</v>
      </c>
      <c r="K18" s="84"/>
      <c r="L18" s="84">
        <v>11</v>
      </c>
      <c r="M18" s="84"/>
      <c r="N18" s="85">
        <v>14</v>
      </c>
      <c r="O18" s="85">
        <v>8</v>
      </c>
      <c r="P18" s="56"/>
      <c r="Q18" s="85">
        <v>174</v>
      </c>
    </row>
    <row r="19" spans="1:17">
      <c r="A19" s="102" t="s">
        <v>252</v>
      </c>
      <c r="B19" s="56"/>
      <c r="C19" s="84"/>
      <c r="D19" s="84"/>
      <c r="E19" s="84"/>
      <c r="F19" s="84">
        <v>2</v>
      </c>
      <c r="G19" s="85">
        <v>2</v>
      </c>
      <c r="H19" s="85">
        <v>100</v>
      </c>
      <c r="I19" s="56"/>
      <c r="J19" s="84"/>
      <c r="K19" s="84"/>
      <c r="L19" s="84"/>
      <c r="M19" s="84"/>
      <c r="N19" s="85">
        <v>0</v>
      </c>
      <c r="O19" s="85">
        <v>0</v>
      </c>
      <c r="P19" s="56"/>
      <c r="Q19" s="85">
        <v>2</v>
      </c>
    </row>
    <row r="20" spans="1:17">
      <c r="A20" s="102" t="s">
        <v>239</v>
      </c>
      <c r="B20" s="56"/>
      <c r="C20" s="84">
        <v>2</v>
      </c>
      <c r="D20" s="84"/>
      <c r="E20" s="84">
        <v>7</v>
      </c>
      <c r="F20" s="84"/>
      <c r="G20" s="85">
        <v>9</v>
      </c>
      <c r="H20" s="85">
        <v>100</v>
      </c>
      <c r="I20" s="56"/>
      <c r="J20" s="84"/>
      <c r="K20" s="84"/>
      <c r="L20" s="84"/>
      <c r="M20" s="84"/>
      <c r="N20" s="85">
        <v>0</v>
      </c>
      <c r="O20" s="85">
        <v>0</v>
      </c>
      <c r="P20" s="56"/>
      <c r="Q20" s="85">
        <v>9</v>
      </c>
    </row>
    <row r="21" spans="1:17">
      <c r="A21" s="102" t="s">
        <v>246</v>
      </c>
      <c r="B21" s="56"/>
      <c r="C21" s="84"/>
      <c r="D21" s="84"/>
      <c r="E21" s="84">
        <v>4</v>
      </c>
      <c r="F21" s="84"/>
      <c r="G21" s="85">
        <v>4</v>
      </c>
      <c r="H21" s="85">
        <v>67</v>
      </c>
      <c r="I21" s="56"/>
      <c r="J21" s="84">
        <v>1</v>
      </c>
      <c r="K21" s="84"/>
      <c r="L21" s="84">
        <v>1</v>
      </c>
      <c r="M21" s="84"/>
      <c r="N21" s="85">
        <v>2</v>
      </c>
      <c r="O21" s="85">
        <v>33</v>
      </c>
      <c r="P21" s="56"/>
      <c r="Q21" s="85">
        <v>6</v>
      </c>
    </row>
    <row r="22" spans="1:17">
      <c r="A22" s="102" t="s">
        <v>224</v>
      </c>
      <c r="B22" s="56"/>
      <c r="C22" s="84">
        <v>72</v>
      </c>
      <c r="D22" s="84"/>
      <c r="E22" s="84">
        <v>57</v>
      </c>
      <c r="F22" s="84"/>
      <c r="G22" s="85">
        <v>129</v>
      </c>
      <c r="H22" s="85">
        <v>99</v>
      </c>
      <c r="I22" s="56"/>
      <c r="J22" s="84"/>
      <c r="K22" s="84"/>
      <c r="L22" s="84">
        <v>1</v>
      </c>
      <c r="M22" s="84"/>
      <c r="N22" s="85">
        <v>1</v>
      </c>
      <c r="O22" s="85">
        <v>1</v>
      </c>
      <c r="P22" s="56"/>
      <c r="Q22" s="85">
        <v>130</v>
      </c>
    </row>
    <row r="23" spans="1:17">
      <c r="A23" s="102" t="s">
        <v>234</v>
      </c>
      <c r="B23" s="56"/>
      <c r="C23" s="84">
        <v>6</v>
      </c>
      <c r="D23" s="84">
        <v>4</v>
      </c>
      <c r="E23" s="84">
        <v>14</v>
      </c>
      <c r="F23" s="84"/>
      <c r="G23" s="85">
        <v>24</v>
      </c>
      <c r="H23" s="85">
        <v>100</v>
      </c>
      <c r="I23" s="56"/>
      <c r="J23" s="84"/>
      <c r="K23" s="84"/>
      <c r="L23" s="84"/>
      <c r="M23" s="84"/>
      <c r="N23" s="85">
        <v>0</v>
      </c>
      <c r="O23" s="85">
        <v>0</v>
      </c>
      <c r="P23" s="56"/>
      <c r="Q23" s="85">
        <v>24</v>
      </c>
    </row>
    <row r="24" spans="1:17">
      <c r="A24" s="102" t="s">
        <v>222</v>
      </c>
      <c r="B24" s="56"/>
      <c r="C24" s="84">
        <v>40</v>
      </c>
      <c r="D24" s="84">
        <v>1</v>
      </c>
      <c r="E24" s="84">
        <v>103</v>
      </c>
      <c r="F24" s="84">
        <v>2</v>
      </c>
      <c r="G24" s="85">
        <v>146</v>
      </c>
      <c r="H24" s="85">
        <v>96</v>
      </c>
      <c r="I24" s="56"/>
      <c r="J24" s="84">
        <v>3</v>
      </c>
      <c r="K24" s="84"/>
      <c r="L24" s="84">
        <v>2</v>
      </c>
      <c r="M24" s="84">
        <v>1</v>
      </c>
      <c r="N24" s="85">
        <v>6</v>
      </c>
      <c r="O24" s="85">
        <v>4</v>
      </c>
      <c r="P24" s="56"/>
      <c r="Q24" s="85">
        <v>152</v>
      </c>
    </row>
    <row r="25" spans="1:17">
      <c r="A25" s="102" t="s">
        <v>247</v>
      </c>
      <c r="B25" s="56"/>
      <c r="C25" s="84">
        <v>5</v>
      </c>
      <c r="D25" s="84"/>
      <c r="E25" s="84"/>
      <c r="F25" s="84"/>
      <c r="G25" s="85">
        <v>5</v>
      </c>
      <c r="H25" s="85">
        <v>100</v>
      </c>
      <c r="I25" s="56"/>
      <c r="J25" s="84"/>
      <c r="K25" s="84"/>
      <c r="L25" s="84"/>
      <c r="M25" s="84"/>
      <c r="N25" s="85">
        <v>0</v>
      </c>
      <c r="O25" s="85">
        <v>0</v>
      </c>
      <c r="P25" s="56"/>
      <c r="Q25" s="85">
        <v>5</v>
      </c>
    </row>
    <row r="26" spans="1:17">
      <c r="A26" s="102" t="s">
        <v>249</v>
      </c>
      <c r="B26" s="56"/>
      <c r="C26" s="84"/>
      <c r="D26" s="84"/>
      <c r="E26" s="84">
        <v>3</v>
      </c>
      <c r="F26" s="84"/>
      <c r="G26" s="85">
        <v>3</v>
      </c>
      <c r="H26" s="85">
        <v>100</v>
      </c>
      <c r="I26" s="56"/>
      <c r="J26" s="84"/>
      <c r="K26" s="84"/>
      <c r="L26" s="84"/>
      <c r="M26" s="84"/>
      <c r="N26" s="85">
        <v>0</v>
      </c>
      <c r="O26" s="85">
        <v>0</v>
      </c>
      <c r="P26" s="56"/>
      <c r="Q26" s="85">
        <v>3</v>
      </c>
    </row>
    <row r="27" spans="1:17">
      <c r="A27" s="102" t="s">
        <v>244</v>
      </c>
      <c r="B27" s="56"/>
      <c r="C27" s="84">
        <v>4</v>
      </c>
      <c r="D27" s="84"/>
      <c r="E27" s="84">
        <v>2</v>
      </c>
      <c r="F27" s="84"/>
      <c r="G27" s="85">
        <v>6</v>
      </c>
      <c r="H27" s="85">
        <v>86</v>
      </c>
      <c r="I27" s="56"/>
      <c r="J27" s="84"/>
      <c r="K27" s="84"/>
      <c r="L27" s="84">
        <v>1</v>
      </c>
      <c r="M27" s="84"/>
      <c r="N27" s="85">
        <v>1</v>
      </c>
      <c r="O27" s="85">
        <v>14</v>
      </c>
      <c r="P27" s="56"/>
      <c r="Q27" s="85">
        <v>7</v>
      </c>
    </row>
    <row r="28" spans="1:17">
      <c r="A28" s="102" t="s">
        <v>250</v>
      </c>
      <c r="B28" s="56"/>
      <c r="C28" s="84"/>
      <c r="D28" s="84"/>
      <c r="E28" s="84">
        <v>2</v>
      </c>
      <c r="F28" s="84"/>
      <c r="G28" s="85">
        <v>2</v>
      </c>
      <c r="H28" s="85">
        <v>100</v>
      </c>
      <c r="I28" s="56"/>
      <c r="J28" s="84"/>
      <c r="K28" s="84"/>
      <c r="L28" s="84"/>
      <c r="M28" s="84"/>
      <c r="N28" s="85">
        <v>0</v>
      </c>
      <c r="O28" s="85">
        <v>0</v>
      </c>
      <c r="P28" s="56"/>
      <c r="Q28" s="85">
        <v>2</v>
      </c>
    </row>
    <row r="29" spans="1:17">
      <c r="A29" s="102" t="s">
        <v>255</v>
      </c>
      <c r="B29" s="56"/>
      <c r="C29" s="84">
        <v>1</v>
      </c>
      <c r="D29" s="84"/>
      <c r="E29" s="84"/>
      <c r="F29" s="84"/>
      <c r="G29" s="85">
        <v>1</v>
      </c>
      <c r="H29" s="85">
        <v>100</v>
      </c>
      <c r="I29" s="56"/>
      <c r="J29" s="84"/>
      <c r="K29" s="84"/>
      <c r="L29" s="84"/>
      <c r="M29" s="84"/>
      <c r="N29" s="85">
        <v>0</v>
      </c>
      <c r="O29" s="85">
        <v>0</v>
      </c>
      <c r="P29" s="56"/>
      <c r="Q29" s="85">
        <v>1</v>
      </c>
    </row>
    <row r="30" spans="1:17">
      <c r="A30" s="102" t="s">
        <v>256</v>
      </c>
      <c r="B30" s="56"/>
      <c r="C30" s="84"/>
      <c r="D30" s="84"/>
      <c r="E30" s="84"/>
      <c r="F30" s="84"/>
      <c r="G30" s="85">
        <v>0</v>
      </c>
      <c r="H30" s="85">
        <v>0</v>
      </c>
      <c r="I30" s="56"/>
      <c r="J30" s="84"/>
      <c r="K30" s="84"/>
      <c r="L30" s="84">
        <v>1</v>
      </c>
      <c r="M30" s="84"/>
      <c r="N30" s="85">
        <v>1</v>
      </c>
      <c r="O30" s="85">
        <v>100</v>
      </c>
      <c r="P30" s="56"/>
      <c r="Q30" s="85">
        <v>1</v>
      </c>
    </row>
    <row r="31" spans="1:17">
      <c r="A31" s="102" t="s">
        <v>248</v>
      </c>
      <c r="B31" s="56"/>
      <c r="C31" s="84"/>
      <c r="D31" s="84"/>
      <c r="E31" s="84">
        <v>4</v>
      </c>
      <c r="F31" s="84"/>
      <c r="G31" s="85">
        <v>4</v>
      </c>
      <c r="H31" s="85">
        <v>100</v>
      </c>
      <c r="I31" s="56"/>
      <c r="J31" s="84"/>
      <c r="K31" s="84"/>
      <c r="L31" s="84"/>
      <c r="M31" s="84"/>
      <c r="N31" s="85">
        <v>0</v>
      </c>
      <c r="O31" s="85">
        <v>0</v>
      </c>
      <c r="P31" s="56"/>
      <c r="Q31" s="85">
        <v>4</v>
      </c>
    </row>
    <row r="32" spans="1:17">
      <c r="A32" s="102" t="s">
        <v>238</v>
      </c>
      <c r="B32" s="56"/>
      <c r="C32" s="84">
        <v>3</v>
      </c>
      <c r="D32" s="84"/>
      <c r="E32" s="84">
        <v>7</v>
      </c>
      <c r="F32" s="84"/>
      <c r="G32" s="85">
        <v>10</v>
      </c>
      <c r="H32" s="85">
        <v>100</v>
      </c>
      <c r="I32" s="56"/>
      <c r="J32" s="84"/>
      <c r="K32" s="84"/>
      <c r="L32" s="84"/>
      <c r="M32" s="84"/>
      <c r="N32" s="85">
        <v>0</v>
      </c>
      <c r="O32" s="85">
        <v>0</v>
      </c>
      <c r="P32" s="56"/>
      <c r="Q32" s="85">
        <v>10</v>
      </c>
    </row>
    <row r="33" spans="1:17">
      <c r="A33" s="102" t="s">
        <v>254</v>
      </c>
      <c r="B33" s="56"/>
      <c r="C33" s="84"/>
      <c r="D33" s="84"/>
      <c r="E33" s="84">
        <v>1</v>
      </c>
      <c r="F33" s="84"/>
      <c r="G33" s="85">
        <v>1</v>
      </c>
      <c r="H33" s="85">
        <v>100</v>
      </c>
      <c r="I33" s="56"/>
      <c r="J33" s="84"/>
      <c r="K33" s="84"/>
      <c r="L33" s="84"/>
      <c r="M33" s="84"/>
      <c r="N33" s="85">
        <v>0</v>
      </c>
      <c r="O33" s="85">
        <v>0</v>
      </c>
      <c r="P33" s="56"/>
      <c r="Q33" s="85">
        <v>1</v>
      </c>
    </row>
    <row r="34" spans="1:17">
      <c r="A34" s="102" t="s">
        <v>147</v>
      </c>
      <c r="B34" s="56"/>
      <c r="C34" s="84">
        <v>170</v>
      </c>
      <c r="D34" s="84">
        <v>3</v>
      </c>
      <c r="E34" s="84">
        <v>340</v>
      </c>
      <c r="F34" s="84">
        <v>6</v>
      </c>
      <c r="G34" s="85">
        <v>519</v>
      </c>
      <c r="H34" s="85">
        <v>97</v>
      </c>
      <c r="I34" s="56"/>
      <c r="J34" s="84">
        <v>5</v>
      </c>
      <c r="K34" s="84"/>
      <c r="L34" s="84">
        <v>10</v>
      </c>
      <c r="M34" s="84"/>
      <c r="N34" s="85">
        <v>15</v>
      </c>
      <c r="O34" s="85">
        <v>3</v>
      </c>
      <c r="P34" s="56"/>
      <c r="Q34" s="85">
        <v>534</v>
      </c>
    </row>
    <row r="35" spans="1:17">
      <c r="A35" s="102" t="s">
        <v>226</v>
      </c>
      <c r="B35" s="56"/>
      <c r="C35" s="84">
        <v>17</v>
      </c>
      <c r="D35" s="84"/>
      <c r="E35" s="84">
        <v>74</v>
      </c>
      <c r="F35" s="84"/>
      <c r="G35" s="85">
        <v>91</v>
      </c>
      <c r="H35" s="85">
        <v>95</v>
      </c>
      <c r="I35" s="56"/>
      <c r="J35" s="84">
        <v>2</v>
      </c>
      <c r="K35" s="84"/>
      <c r="L35" s="84">
        <v>3</v>
      </c>
      <c r="M35" s="84"/>
      <c r="N35" s="85">
        <v>5</v>
      </c>
      <c r="O35" s="85">
        <v>5</v>
      </c>
      <c r="P35" s="56"/>
      <c r="Q35" s="85">
        <v>96</v>
      </c>
    </row>
    <row r="36" spans="1:17">
      <c r="A36" s="102" t="s">
        <v>221</v>
      </c>
      <c r="B36" s="56"/>
      <c r="C36" s="84">
        <v>31</v>
      </c>
      <c r="D36" s="84">
        <v>3</v>
      </c>
      <c r="E36" s="84">
        <v>115</v>
      </c>
      <c r="F36" s="84">
        <v>8</v>
      </c>
      <c r="G36" s="85">
        <v>157</v>
      </c>
      <c r="H36" s="85">
        <v>99</v>
      </c>
      <c r="I36" s="56"/>
      <c r="J36" s="84">
        <v>1</v>
      </c>
      <c r="K36" s="84"/>
      <c r="L36" s="84"/>
      <c r="M36" s="84"/>
      <c r="N36" s="85">
        <v>1</v>
      </c>
      <c r="O36" s="85">
        <v>1</v>
      </c>
      <c r="P36" s="56"/>
      <c r="Q36" s="85">
        <v>158</v>
      </c>
    </row>
    <row r="37" spans="1:17">
      <c r="A37" s="102" t="s">
        <v>214</v>
      </c>
      <c r="B37" s="56"/>
      <c r="C37" s="84">
        <v>152</v>
      </c>
      <c r="D37" s="84">
        <v>13</v>
      </c>
      <c r="E37" s="84">
        <v>175</v>
      </c>
      <c r="F37" s="84">
        <v>4</v>
      </c>
      <c r="G37" s="85">
        <v>344</v>
      </c>
      <c r="H37" s="85">
        <v>97</v>
      </c>
      <c r="I37" s="56"/>
      <c r="J37" s="84">
        <v>4</v>
      </c>
      <c r="K37" s="84">
        <v>1</v>
      </c>
      <c r="L37" s="84">
        <v>4</v>
      </c>
      <c r="M37" s="84"/>
      <c r="N37" s="85">
        <v>9</v>
      </c>
      <c r="O37" s="85">
        <v>3</v>
      </c>
      <c r="P37" s="56"/>
      <c r="Q37" s="85">
        <v>353</v>
      </c>
    </row>
    <row r="38" spans="1:17">
      <c r="A38" s="102" t="s">
        <v>220</v>
      </c>
      <c r="B38" s="56"/>
      <c r="C38" s="84">
        <v>78</v>
      </c>
      <c r="D38" s="84">
        <v>1</v>
      </c>
      <c r="E38" s="84">
        <v>77</v>
      </c>
      <c r="F38" s="84"/>
      <c r="G38" s="85">
        <v>156</v>
      </c>
      <c r="H38" s="85">
        <v>95</v>
      </c>
      <c r="I38" s="56"/>
      <c r="J38" s="84">
        <v>3</v>
      </c>
      <c r="K38" s="84"/>
      <c r="L38" s="84">
        <v>4</v>
      </c>
      <c r="M38" s="84">
        <v>1</v>
      </c>
      <c r="N38" s="85">
        <v>8</v>
      </c>
      <c r="O38" s="85">
        <v>5</v>
      </c>
      <c r="P38" s="56"/>
      <c r="Q38" s="85">
        <v>164</v>
      </c>
    </row>
    <row r="39" spans="1:17">
      <c r="A39" s="102" t="s">
        <v>211</v>
      </c>
      <c r="B39" s="56"/>
      <c r="C39" s="84">
        <v>133</v>
      </c>
      <c r="D39" s="84">
        <v>5</v>
      </c>
      <c r="E39" s="84">
        <v>267</v>
      </c>
      <c r="F39" s="84">
        <v>11</v>
      </c>
      <c r="G39" s="85">
        <v>416</v>
      </c>
      <c r="H39" s="85">
        <v>94</v>
      </c>
      <c r="I39" s="56"/>
      <c r="J39" s="84">
        <v>11</v>
      </c>
      <c r="K39" s="84">
        <v>2</v>
      </c>
      <c r="L39" s="84">
        <v>13</v>
      </c>
      <c r="M39" s="84">
        <v>1</v>
      </c>
      <c r="N39" s="85">
        <v>27</v>
      </c>
      <c r="O39" s="85">
        <v>6</v>
      </c>
      <c r="P39" s="56"/>
      <c r="Q39" s="85">
        <v>443</v>
      </c>
    </row>
    <row r="40" spans="1:17">
      <c r="A40" s="102" t="s">
        <v>260</v>
      </c>
      <c r="B40" s="56"/>
      <c r="C40" s="84"/>
      <c r="D40" s="84"/>
      <c r="E40" s="84">
        <v>1</v>
      </c>
      <c r="F40" s="84"/>
      <c r="G40" s="85">
        <v>1</v>
      </c>
      <c r="H40" s="85">
        <v>100</v>
      </c>
      <c r="I40" s="56"/>
      <c r="J40" s="84"/>
      <c r="K40" s="84"/>
      <c r="L40" s="84"/>
      <c r="M40" s="84"/>
      <c r="N40" s="85">
        <v>0</v>
      </c>
      <c r="O40" s="85">
        <v>0</v>
      </c>
      <c r="P40" s="56"/>
      <c r="Q40" s="85">
        <v>1</v>
      </c>
    </row>
    <row r="41" spans="1:17">
      <c r="A41" s="102" t="s">
        <v>206</v>
      </c>
      <c r="B41" s="56"/>
      <c r="C41" s="84">
        <v>479</v>
      </c>
      <c r="D41" s="84">
        <v>30</v>
      </c>
      <c r="E41" s="84">
        <v>970</v>
      </c>
      <c r="F41" s="84">
        <v>41</v>
      </c>
      <c r="G41" s="87">
        <v>1520</v>
      </c>
      <c r="H41" s="85">
        <v>96</v>
      </c>
      <c r="I41" s="56"/>
      <c r="J41" s="84">
        <v>17</v>
      </c>
      <c r="K41" s="84">
        <v>3</v>
      </c>
      <c r="L41" s="84">
        <v>43</v>
      </c>
      <c r="M41" s="84">
        <v>2</v>
      </c>
      <c r="N41" s="85">
        <v>65</v>
      </c>
      <c r="O41" s="85">
        <v>4</v>
      </c>
      <c r="P41" s="56"/>
      <c r="Q41" s="87">
        <v>1585</v>
      </c>
    </row>
    <row r="42" spans="1:17">
      <c r="A42" s="102" t="s">
        <v>253</v>
      </c>
      <c r="B42" s="56"/>
      <c r="C42" s="84"/>
      <c r="D42" s="84"/>
      <c r="E42" s="84">
        <v>1</v>
      </c>
      <c r="F42" s="84"/>
      <c r="G42" s="85">
        <v>1</v>
      </c>
      <c r="H42" s="85">
        <v>100</v>
      </c>
      <c r="I42" s="56"/>
      <c r="J42" s="84"/>
      <c r="K42" s="84"/>
      <c r="L42" s="84"/>
      <c r="M42" s="84"/>
      <c r="N42" s="85">
        <v>0</v>
      </c>
      <c r="O42" s="85">
        <v>0</v>
      </c>
      <c r="P42" s="56"/>
      <c r="Q42" s="85">
        <v>1</v>
      </c>
    </row>
    <row r="43" spans="1:17">
      <c r="A43" s="102" t="s">
        <v>212</v>
      </c>
      <c r="B43" s="56"/>
      <c r="C43" s="84">
        <v>86</v>
      </c>
      <c r="D43" s="84">
        <v>5</v>
      </c>
      <c r="E43" s="84">
        <v>297</v>
      </c>
      <c r="F43" s="84">
        <v>13</v>
      </c>
      <c r="G43" s="85">
        <v>401</v>
      </c>
      <c r="H43" s="85">
        <v>96</v>
      </c>
      <c r="I43" s="56"/>
      <c r="J43" s="84">
        <v>7</v>
      </c>
      <c r="K43" s="84"/>
      <c r="L43" s="84">
        <v>6</v>
      </c>
      <c r="M43" s="84">
        <v>4</v>
      </c>
      <c r="N43" s="85">
        <v>17</v>
      </c>
      <c r="O43" s="85">
        <v>4</v>
      </c>
      <c r="P43" s="56"/>
      <c r="Q43" s="85">
        <v>418</v>
      </c>
    </row>
    <row r="44" spans="1:17">
      <c r="A44" s="102" t="s">
        <v>261</v>
      </c>
      <c r="B44" s="56"/>
      <c r="C44" s="84"/>
      <c r="D44" s="84"/>
      <c r="E44" s="84">
        <v>1</v>
      </c>
      <c r="F44" s="84"/>
      <c r="G44" s="85">
        <v>1</v>
      </c>
      <c r="H44" s="85">
        <v>100</v>
      </c>
      <c r="I44" s="56"/>
      <c r="J44" s="84"/>
      <c r="K44" s="84"/>
      <c r="L44" s="84"/>
      <c r="M44" s="84"/>
      <c r="N44" s="85">
        <v>0</v>
      </c>
      <c r="O44" s="85">
        <v>0</v>
      </c>
      <c r="P44" s="56"/>
      <c r="Q44" s="85">
        <v>1</v>
      </c>
    </row>
    <row r="45" spans="1:17">
      <c r="A45" s="102" t="s">
        <v>240</v>
      </c>
      <c r="B45" s="56"/>
      <c r="C45" s="84">
        <v>3</v>
      </c>
      <c r="D45" s="84"/>
      <c r="E45" s="84">
        <v>5</v>
      </c>
      <c r="F45" s="84"/>
      <c r="G45" s="85">
        <v>8</v>
      </c>
      <c r="H45" s="85">
        <v>100</v>
      </c>
      <c r="I45" s="56"/>
      <c r="J45" s="84"/>
      <c r="K45" s="84"/>
      <c r="L45" s="84"/>
      <c r="M45" s="84"/>
      <c r="N45" s="85">
        <v>0</v>
      </c>
      <c r="O45" s="85">
        <v>0</v>
      </c>
      <c r="P45" s="56"/>
      <c r="Q45" s="85">
        <v>8</v>
      </c>
    </row>
    <row r="46" spans="1:17">
      <c r="A46" s="102" t="s">
        <v>243</v>
      </c>
      <c r="B46" s="56"/>
      <c r="C46" s="84">
        <v>2</v>
      </c>
      <c r="D46" s="84"/>
      <c r="E46" s="84">
        <v>6</v>
      </c>
      <c r="F46" s="84"/>
      <c r="G46" s="85">
        <v>8</v>
      </c>
      <c r="H46" s="85">
        <v>100</v>
      </c>
      <c r="I46" s="56"/>
      <c r="J46" s="84"/>
      <c r="K46" s="84"/>
      <c r="L46" s="84"/>
      <c r="M46" s="84"/>
      <c r="N46" s="85">
        <v>0</v>
      </c>
      <c r="O46" s="85">
        <v>0</v>
      </c>
      <c r="P46" s="56"/>
      <c r="Q46" s="85">
        <v>8</v>
      </c>
    </row>
    <row r="47" spans="1:17">
      <c r="A47" s="102" t="s">
        <v>251</v>
      </c>
      <c r="B47" s="56"/>
      <c r="C47" s="84"/>
      <c r="D47" s="84"/>
      <c r="E47" s="84">
        <v>2</v>
      </c>
      <c r="F47" s="84"/>
      <c r="G47" s="85">
        <v>2</v>
      </c>
      <c r="H47" s="85">
        <v>100</v>
      </c>
      <c r="I47" s="56"/>
      <c r="J47" s="84"/>
      <c r="K47" s="84"/>
      <c r="L47" s="84"/>
      <c r="M47" s="84"/>
      <c r="N47" s="85">
        <v>0</v>
      </c>
      <c r="O47" s="85">
        <v>0</v>
      </c>
      <c r="P47" s="56"/>
      <c r="Q47" s="85">
        <v>2</v>
      </c>
    </row>
    <row r="48" spans="1:17">
      <c r="A48" s="102" t="s">
        <v>230</v>
      </c>
      <c r="B48" s="56"/>
      <c r="C48" s="84">
        <v>24</v>
      </c>
      <c r="D48" s="84"/>
      <c r="E48" s="84">
        <v>22</v>
      </c>
      <c r="F48" s="84"/>
      <c r="G48" s="85">
        <v>46</v>
      </c>
      <c r="H48" s="85">
        <v>100</v>
      </c>
      <c r="I48" s="56"/>
      <c r="J48" s="84"/>
      <c r="K48" s="84"/>
      <c r="L48" s="84"/>
      <c r="M48" s="84"/>
      <c r="N48" s="85">
        <v>0</v>
      </c>
      <c r="O48" s="85">
        <v>0</v>
      </c>
      <c r="P48" s="56"/>
      <c r="Q48" s="85">
        <v>46</v>
      </c>
    </row>
    <row r="49" spans="1:17">
      <c r="A49" s="102" t="s">
        <v>235</v>
      </c>
      <c r="B49" s="56"/>
      <c r="C49" s="84">
        <v>13</v>
      </c>
      <c r="D49" s="84">
        <v>1</v>
      </c>
      <c r="E49" s="84">
        <v>6</v>
      </c>
      <c r="F49" s="84"/>
      <c r="G49" s="85">
        <v>20</v>
      </c>
      <c r="H49" s="85">
        <v>100</v>
      </c>
      <c r="I49" s="56"/>
      <c r="J49" s="84"/>
      <c r="K49" s="84"/>
      <c r="L49" s="84"/>
      <c r="M49" s="84"/>
      <c r="N49" s="85">
        <v>0</v>
      </c>
      <c r="O49" s="85">
        <v>0</v>
      </c>
      <c r="P49" s="56"/>
      <c r="Q49" s="85">
        <v>20</v>
      </c>
    </row>
    <row r="50" spans="1:17">
      <c r="A50" s="102" t="s">
        <v>225</v>
      </c>
      <c r="B50" s="56"/>
      <c r="C50" s="84">
        <v>38</v>
      </c>
      <c r="D50" s="84">
        <v>3</v>
      </c>
      <c r="E50" s="84">
        <v>52</v>
      </c>
      <c r="F50" s="84">
        <v>4</v>
      </c>
      <c r="G50" s="85">
        <v>97</v>
      </c>
      <c r="H50" s="85">
        <v>94</v>
      </c>
      <c r="I50" s="56"/>
      <c r="J50" s="84">
        <v>4</v>
      </c>
      <c r="K50" s="84"/>
      <c r="L50" s="84">
        <v>2</v>
      </c>
      <c r="M50" s="84"/>
      <c r="N50" s="85">
        <v>6</v>
      </c>
      <c r="O50" s="85">
        <v>6</v>
      </c>
      <c r="P50" s="56"/>
      <c r="Q50" s="85">
        <v>103</v>
      </c>
    </row>
    <row r="51" spans="1:17">
      <c r="A51" s="102" t="s">
        <v>163</v>
      </c>
      <c r="B51" s="56"/>
      <c r="C51" s="84">
        <v>1</v>
      </c>
      <c r="D51" s="84"/>
      <c r="E51" s="84">
        <v>1</v>
      </c>
      <c r="F51" s="84"/>
      <c r="G51" s="85">
        <v>2</v>
      </c>
      <c r="H51" s="85">
        <v>50</v>
      </c>
      <c r="I51" s="56"/>
      <c r="J51" s="84">
        <v>1</v>
      </c>
      <c r="K51" s="84"/>
      <c r="L51" s="84">
        <v>1</v>
      </c>
      <c r="M51" s="84"/>
      <c r="N51" s="85">
        <v>2</v>
      </c>
      <c r="O51" s="85">
        <v>50</v>
      </c>
      <c r="P51" s="56"/>
      <c r="Q51" s="85">
        <v>4</v>
      </c>
    </row>
    <row r="52" spans="1:17">
      <c r="A52" s="102" t="s">
        <v>237</v>
      </c>
      <c r="B52" s="56"/>
      <c r="C52" s="84">
        <v>8</v>
      </c>
      <c r="D52" s="84">
        <v>1</v>
      </c>
      <c r="E52" s="84"/>
      <c r="F52" s="84"/>
      <c r="G52" s="85">
        <v>9</v>
      </c>
      <c r="H52" s="85">
        <v>75</v>
      </c>
      <c r="I52" s="56"/>
      <c r="J52" s="84">
        <v>2</v>
      </c>
      <c r="K52" s="84"/>
      <c r="L52" s="84">
        <v>1</v>
      </c>
      <c r="M52" s="84"/>
      <c r="N52" s="85">
        <v>3</v>
      </c>
      <c r="O52" s="85">
        <v>25</v>
      </c>
      <c r="P52" s="56"/>
      <c r="Q52" s="85">
        <v>12</v>
      </c>
    </row>
    <row r="53" spans="1:17">
      <c r="A53" s="102" t="s">
        <v>165</v>
      </c>
      <c r="B53" s="56"/>
      <c r="C53" s="84"/>
      <c r="D53" s="84"/>
      <c r="E53" s="84"/>
      <c r="F53" s="84"/>
      <c r="G53" s="85">
        <v>0</v>
      </c>
      <c r="H53" s="85">
        <v>0</v>
      </c>
      <c r="I53" s="56"/>
      <c r="J53" s="84">
        <v>1</v>
      </c>
      <c r="K53" s="84"/>
      <c r="L53" s="84"/>
      <c r="M53" s="84"/>
      <c r="N53" s="85">
        <v>1</v>
      </c>
      <c r="O53" s="85">
        <v>100</v>
      </c>
      <c r="P53" s="56"/>
      <c r="Q53" s="85">
        <v>1</v>
      </c>
    </row>
    <row r="54" spans="1:17">
      <c r="A54" s="102" t="s">
        <v>210</v>
      </c>
      <c r="B54" s="56"/>
      <c r="C54" s="84">
        <v>94</v>
      </c>
      <c r="D54" s="84">
        <v>4</v>
      </c>
      <c r="E54" s="84">
        <v>362</v>
      </c>
      <c r="F54" s="84">
        <v>3</v>
      </c>
      <c r="G54" s="85">
        <v>463</v>
      </c>
      <c r="H54" s="85">
        <v>99</v>
      </c>
      <c r="I54" s="56"/>
      <c r="J54" s="84">
        <v>1</v>
      </c>
      <c r="K54" s="84"/>
      <c r="L54" s="84">
        <v>6</v>
      </c>
      <c r="M54" s="84"/>
      <c r="N54" s="85">
        <v>7</v>
      </c>
      <c r="O54" s="85">
        <v>1</v>
      </c>
      <c r="P54" s="56"/>
      <c r="Q54" s="85">
        <v>470</v>
      </c>
    </row>
    <row r="55" spans="1:17">
      <c r="A55" s="102" t="s">
        <v>241</v>
      </c>
      <c r="B55" s="56"/>
      <c r="C55" s="84">
        <v>2</v>
      </c>
      <c r="D55" s="84"/>
      <c r="E55" s="84">
        <v>4</v>
      </c>
      <c r="F55" s="84">
        <v>2</v>
      </c>
      <c r="G55" s="85">
        <v>8</v>
      </c>
      <c r="H55" s="85">
        <v>100</v>
      </c>
      <c r="I55" s="56"/>
      <c r="J55" s="84"/>
      <c r="K55" s="84"/>
      <c r="L55" s="84"/>
      <c r="M55" s="84"/>
      <c r="N55" s="85">
        <v>0</v>
      </c>
      <c r="O55" s="85">
        <v>0</v>
      </c>
      <c r="P55" s="56"/>
      <c r="Q55" s="85">
        <v>8</v>
      </c>
    </row>
    <row r="56" spans="1:17">
      <c r="A56" s="102" t="s">
        <v>219</v>
      </c>
      <c r="B56" s="56"/>
      <c r="C56" s="84">
        <v>43</v>
      </c>
      <c r="D56" s="84">
        <v>1</v>
      </c>
      <c r="E56" s="84">
        <v>105</v>
      </c>
      <c r="F56" s="84"/>
      <c r="G56" s="85">
        <v>149</v>
      </c>
      <c r="H56" s="85">
        <v>87</v>
      </c>
      <c r="I56" s="56"/>
      <c r="J56" s="84">
        <v>5</v>
      </c>
      <c r="K56" s="84"/>
      <c r="L56" s="84">
        <v>17</v>
      </c>
      <c r="M56" s="84"/>
      <c r="N56" s="85">
        <v>22</v>
      </c>
      <c r="O56" s="85">
        <v>13</v>
      </c>
      <c r="P56" s="56"/>
      <c r="Q56" s="85">
        <v>171</v>
      </c>
    </row>
    <row r="57" spans="1:17">
      <c r="A57" s="102" t="s">
        <v>223</v>
      </c>
      <c r="B57" s="56"/>
      <c r="C57" s="84">
        <v>39</v>
      </c>
      <c r="D57" s="84">
        <v>1</v>
      </c>
      <c r="E57" s="84">
        <v>103</v>
      </c>
      <c r="F57" s="84">
        <v>1</v>
      </c>
      <c r="G57" s="85">
        <v>144</v>
      </c>
      <c r="H57" s="85">
        <v>98</v>
      </c>
      <c r="I57" s="56"/>
      <c r="J57" s="84">
        <v>2</v>
      </c>
      <c r="K57" s="84"/>
      <c r="L57" s="84">
        <v>1</v>
      </c>
      <c r="M57" s="84"/>
      <c r="N57" s="85">
        <v>3</v>
      </c>
      <c r="O57" s="85">
        <v>2</v>
      </c>
      <c r="P57" s="56"/>
      <c r="Q57" s="85">
        <v>147</v>
      </c>
    </row>
    <row r="58" spans="1:17">
      <c r="A58" s="102" t="s">
        <v>236</v>
      </c>
      <c r="B58" s="56"/>
      <c r="C58" s="84">
        <v>4</v>
      </c>
      <c r="D58" s="84">
        <v>1</v>
      </c>
      <c r="E58" s="84">
        <v>12</v>
      </c>
      <c r="F58" s="84"/>
      <c r="G58" s="85">
        <v>17</v>
      </c>
      <c r="H58" s="85">
        <v>100</v>
      </c>
      <c r="I58" s="56"/>
      <c r="J58" s="84"/>
      <c r="K58" s="84"/>
      <c r="L58" s="84"/>
      <c r="M58" s="84"/>
      <c r="N58" s="85">
        <v>0</v>
      </c>
      <c r="O58" s="85">
        <v>0</v>
      </c>
      <c r="P58" s="56"/>
      <c r="Q58" s="85">
        <v>17</v>
      </c>
    </row>
    <row r="59" spans="1:17">
      <c r="A59" s="102" t="s">
        <v>215</v>
      </c>
      <c r="B59" s="56"/>
      <c r="C59" s="84">
        <v>123</v>
      </c>
      <c r="D59" s="84">
        <v>6</v>
      </c>
      <c r="E59" s="84">
        <v>142</v>
      </c>
      <c r="F59" s="84">
        <v>2</v>
      </c>
      <c r="G59" s="85">
        <v>273</v>
      </c>
      <c r="H59" s="85">
        <v>97</v>
      </c>
      <c r="I59" s="56"/>
      <c r="J59" s="84">
        <v>3</v>
      </c>
      <c r="K59" s="84"/>
      <c r="L59" s="84">
        <v>5</v>
      </c>
      <c r="M59" s="84">
        <v>1</v>
      </c>
      <c r="N59" s="85">
        <v>9</v>
      </c>
      <c r="O59" s="85">
        <v>3</v>
      </c>
      <c r="P59" s="56"/>
      <c r="Q59" s="85">
        <v>282</v>
      </c>
    </row>
    <row r="60" spans="1:17">
      <c r="A60" s="102" t="s">
        <v>233</v>
      </c>
      <c r="B60" s="56"/>
      <c r="C60" s="84">
        <v>12</v>
      </c>
      <c r="D60" s="84"/>
      <c r="E60" s="84">
        <v>12</v>
      </c>
      <c r="F60" s="84"/>
      <c r="G60" s="85">
        <v>24</v>
      </c>
      <c r="H60" s="85">
        <v>89</v>
      </c>
      <c r="I60" s="56"/>
      <c r="J60" s="84">
        <v>1</v>
      </c>
      <c r="K60" s="84"/>
      <c r="L60" s="84">
        <v>2</v>
      </c>
      <c r="M60" s="84"/>
      <c r="N60" s="85">
        <v>3</v>
      </c>
      <c r="O60" s="85">
        <v>11</v>
      </c>
      <c r="P60" s="56"/>
      <c r="Q60" s="85">
        <v>27</v>
      </c>
    </row>
    <row r="61" spans="1:17">
      <c r="A61" s="102" t="s">
        <v>209</v>
      </c>
      <c r="B61" s="56"/>
      <c r="C61" s="84">
        <v>237</v>
      </c>
      <c r="D61" s="84">
        <v>10</v>
      </c>
      <c r="E61" s="84">
        <v>220</v>
      </c>
      <c r="F61" s="84">
        <v>1</v>
      </c>
      <c r="G61" s="85">
        <v>468</v>
      </c>
      <c r="H61" s="85">
        <v>99</v>
      </c>
      <c r="I61" s="56"/>
      <c r="J61" s="84">
        <v>2</v>
      </c>
      <c r="K61" s="84"/>
      <c r="L61" s="84">
        <v>3</v>
      </c>
      <c r="M61" s="84"/>
      <c r="N61" s="85">
        <v>5</v>
      </c>
      <c r="O61" s="85">
        <v>1</v>
      </c>
      <c r="P61" s="56"/>
      <c r="Q61" s="85">
        <v>473</v>
      </c>
    </row>
    <row r="62" spans="1:17">
      <c r="A62" s="102" t="s">
        <v>213</v>
      </c>
      <c r="B62" s="56"/>
      <c r="C62" s="84">
        <v>196</v>
      </c>
      <c r="D62" s="84">
        <v>11</v>
      </c>
      <c r="E62" s="84">
        <v>167</v>
      </c>
      <c r="F62" s="84">
        <v>5</v>
      </c>
      <c r="G62" s="85">
        <v>379</v>
      </c>
      <c r="H62" s="85">
        <v>91</v>
      </c>
      <c r="I62" s="56"/>
      <c r="J62" s="84">
        <v>19</v>
      </c>
      <c r="K62" s="84">
        <v>2</v>
      </c>
      <c r="L62" s="84">
        <v>14</v>
      </c>
      <c r="M62" s="84">
        <v>2</v>
      </c>
      <c r="N62" s="85">
        <v>37</v>
      </c>
      <c r="O62" s="85">
        <v>9</v>
      </c>
      <c r="P62" s="56"/>
      <c r="Q62" s="85">
        <v>416</v>
      </c>
    </row>
    <row r="63" spans="1:17">
      <c r="A63" s="102" t="s">
        <v>229</v>
      </c>
      <c r="B63" s="56"/>
      <c r="C63" s="84">
        <v>19</v>
      </c>
      <c r="D63" s="84"/>
      <c r="E63" s="84">
        <v>28</v>
      </c>
      <c r="F63" s="84">
        <v>1</v>
      </c>
      <c r="G63" s="85">
        <v>48</v>
      </c>
      <c r="H63" s="85">
        <v>75</v>
      </c>
      <c r="I63" s="56"/>
      <c r="J63" s="84">
        <v>10</v>
      </c>
      <c r="K63" s="84"/>
      <c r="L63" s="84">
        <v>5</v>
      </c>
      <c r="M63" s="84">
        <v>1</v>
      </c>
      <c r="N63" s="85">
        <v>16</v>
      </c>
      <c r="O63" s="85">
        <v>25</v>
      </c>
      <c r="P63" s="56"/>
      <c r="Q63" s="85">
        <v>64</v>
      </c>
    </row>
    <row r="64" spans="1:17">
      <c r="A64" s="102" t="s">
        <v>207</v>
      </c>
      <c r="B64" s="56"/>
      <c r="C64" s="84">
        <v>249</v>
      </c>
      <c r="D64" s="84">
        <v>10</v>
      </c>
      <c r="E64" s="84">
        <v>243</v>
      </c>
      <c r="F64" s="84">
        <v>10</v>
      </c>
      <c r="G64" s="85">
        <v>512</v>
      </c>
      <c r="H64" s="85">
        <v>90</v>
      </c>
      <c r="I64" s="56"/>
      <c r="J64" s="84">
        <v>28</v>
      </c>
      <c r="K64" s="84">
        <v>2</v>
      </c>
      <c r="L64" s="84">
        <v>24</v>
      </c>
      <c r="M64" s="84">
        <v>1</v>
      </c>
      <c r="N64" s="85">
        <v>55</v>
      </c>
      <c r="O64" s="85">
        <v>10</v>
      </c>
      <c r="P64" s="56"/>
      <c r="Q64" s="85">
        <v>567</v>
      </c>
    </row>
    <row r="65" spans="1:17">
      <c r="A65" s="102" t="s">
        <v>228</v>
      </c>
      <c r="B65" s="56"/>
      <c r="C65" s="84">
        <v>31</v>
      </c>
      <c r="D65" s="84"/>
      <c r="E65" s="84">
        <v>33</v>
      </c>
      <c r="F65" s="84"/>
      <c r="G65" s="85">
        <v>64</v>
      </c>
      <c r="H65" s="85">
        <v>96</v>
      </c>
      <c r="I65" s="56"/>
      <c r="J65" s="84">
        <v>3</v>
      </c>
      <c r="K65" s="84"/>
      <c r="L65" s="84"/>
      <c r="M65" s="84"/>
      <c r="N65" s="85">
        <v>3</v>
      </c>
      <c r="O65" s="85">
        <v>4</v>
      </c>
      <c r="P65" s="56"/>
      <c r="Q65" s="85">
        <v>67</v>
      </c>
    </row>
    <row r="66" spans="1:17">
      <c r="A66" s="102" t="s">
        <v>178</v>
      </c>
      <c r="B66" s="56"/>
      <c r="C66" s="84">
        <v>15</v>
      </c>
      <c r="D66" s="84"/>
      <c r="E66" s="84">
        <v>41</v>
      </c>
      <c r="F66" s="84">
        <v>2</v>
      </c>
      <c r="G66" s="85">
        <v>58</v>
      </c>
      <c r="H66" s="85">
        <v>84</v>
      </c>
      <c r="I66" s="56"/>
      <c r="J66" s="84">
        <v>6</v>
      </c>
      <c r="K66" s="84"/>
      <c r="L66" s="84">
        <v>5</v>
      </c>
      <c r="M66" s="84"/>
      <c r="N66" s="85">
        <v>11</v>
      </c>
      <c r="O66" s="85">
        <v>16</v>
      </c>
      <c r="P66" s="56"/>
      <c r="Q66" s="85">
        <v>69</v>
      </c>
    </row>
    <row r="67" spans="1:17">
      <c r="A67" s="102" t="s">
        <v>204</v>
      </c>
      <c r="B67" s="56"/>
      <c r="C67" s="84">
        <v>41</v>
      </c>
      <c r="D67" s="84">
        <v>1</v>
      </c>
      <c r="E67" s="84">
        <v>49</v>
      </c>
      <c r="F67" s="84"/>
      <c r="G67" s="85">
        <v>91</v>
      </c>
      <c r="H67" s="85">
        <v>94</v>
      </c>
      <c r="I67" s="56"/>
      <c r="J67" s="84">
        <v>2</v>
      </c>
      <c r="K67" s="84"/>
      <c r="L67" s="84">
        <v>4</v>
      </c>
      <c r="M67" s="84"/>
      <c r="N67" s="85">
        <v>6</v>
      </c>
      <c r="O67" s="85">
        <v>6</v>
      </c>
      <c r="P67" s="56"/>
      <c r="Q67" s="85">
        <v>97</v>
      </c>
    </row>
    <row r="68" spans="1:17" ht="8.1" customHeight="1">
      <c r="A68" s="82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</row>
    <row r="69" spans="1:17" ht="23.25" customHeight="1">
      <c r="A69" s="104" t="s">
        <v>90</v>
      </c>
      <c r="B69" s="67"/>
      <c r="C69" s="105">
        <v>2751</v>
      </c>
      <c r="D69" s="106">
        <v>119</v>
      </c>
      <c r="E69" s="105">
        <v>4557</v>
      </c>
      <c r="F69" s="106">
        <v>132</v>
      </c>
      <c r="G69" s="105">
        <v>7559</v>
      </c>
      <c r="H69" s="106">
        <v>95</v>
      </c>
      <c r="I69" s="67"/>
      <c r="J69" s="106">
        <v>151</v>
      </c>
      <c r="K69" s="106">
        <v>10</v>
      </c>
      <c r="L69" s="106">
        <v>203</v>
      </c>
      <c r="M69" s="106">
        <v>14</v>
      </c>
      <c r="N69" s="106">
        <v>378</v>
      </c>
      <c r="O69" s="106">
        <v>5</v>
      </c>
      <c r="P69" s="67"/>
      <c r="Q69" s="105">
        <v>7937</v>
      </c>
    </row>
    <row r="70" spans="1:17">
      <c r="A70" s="55"/>
    </row>
    <row r="71" spans="1:17" s="103" customFormat="1" ht="15" customHeight="1">
      <c r="A71" s="89" t="s">
        <v>289</v>
      </c>
    </row>
    <row r="72" spans="1:17" s="103" customFormat="1" ht="15" customHeight="1">
      <c r="A72" s="89" t="s">
        <v>195</v>
      </c>
    </row>
    <row r="73" spans="1:17" s="103" customFormat="1" ht="15" customHeight="1">
      <c r="A73" s="89" t="s">
        <v>196</v>
      </c>
    </row>
    <row r="74" spans="1:17" s="103" customFormat="1" ht="15" customHeight="1">
      <c r="A74" s="89" t="s">
        <v>290</v>
      </c>
    </row>
    <row r="75" spans="1:17" s="103" customFormat="1" ht="15" customHeight="1">
      <c r="A75" s="89" t="s">
        <v>265</v>
      </c>
    </row>
    <row r="76" spans="1:17" s="103" customFormat="1" ht="15" customHeight="1">
      <c r="A76" s="89" t="s">
        <v>266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6" firstPageNumber="7" orientation="landscape" useFirstPageNumber="1" r:id="rId1"/>
  <headerFooter scaleWithDoc="0">
    <oddHeader>&amp;L&amp;G&amp;C&amp;G&amp;R&amp;G</oddHeader>
    <oddFooter>&amp;R&amp;"Montserrat,Normal"&amp;10 7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80</vt:i4>
      </vt:variant>
    </vt:vector>
  </HeadingPairs>
  <TitlesOfParts>
    <vt:vector size="124" baseType="lpstr">
      <vt:lpstr>PORTADA</vt:lpstr>
      <vt:lpstr>INDICE 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PPEFSJS_TAB_PAG_8</vt:lpstr>
      <vt:lpstr>PPEFSJS_TAB_PAG_9</vt:lpstr>
      <vt:lpstr>PPPMIEF_TAB_PAG_10</vt:lpstr>
      <vt:lpstr>PPPMIEF_GRA_PAG_11</vt:lpstr>
      <vt:lpstr>PPPAMGEEF_TAB_PAG_12</vt:lpstr>
      <vt:lpstr>PPPAMGE_GRA_PAG_13</vt:lpstr>
      <vt:lpstr>PPPAMEF_GRA_PAG_14</vt:lpstr>
      <vt:lpstr>PPPAMFSJSEF_TAB_PAG_15</vt:lpstr>
      <vt:lpstr>PPPAMFSJ_GRA_PAG_16</vt:lpstr>
      <vt:lpstr>PPGEFSJS_TAB_PAG_17</vt:lpstr>
      <vt:lpstr>PPTDPEF_TAB_PAG_18</vt:lpstr>
      <vt:lpstr>TDPPP_GRA_PAG_19</vt:lpstr>
      <vt:lpstr>PPPDP_GRA_PAG_20</vt:lpstr>
      <vt:lpstr>PPPDPEF_GRA_PAG_21</vt:lpstr>
      <vt:lpstr>PPPDPSJSEF_TAB_PAG_22</vt:lpstr>
      <vt:lpstr>PPPDPFSJ_GRA_PAG_23</vt:lpstr>
      <vt:lpstr>PPLHJS_TAB_PAG_24</vt:lpstr>
      <vt:lpstr>PPLHJS_GRA_PAG_25</vt:lpstr>
      <vt:lpstr>GRAFPPLHJS_GRA_PAG_26</vt:lpstr>
      <vt:lpstr>PPLHJS_TAB_PAG_27</vt:lpstr>
      <vt:lpstr>PPLHJS_GRA_PAG_28</vt:lpstr>
      <vt:lpstr>PPLLGBTTIQ_TAB_PAG_29</vt:lpstr>
      <vt:lpstr>PPLLGBTTIQ_TAB_PAG_30</vt:lpstr>
      <vt:lpstr>PPLLGBTTIQ_TAB_PAG_31</vt:lpstr>
      <vt:lpstr>PPLLGBTTIQ_GRA_PAG_32</vt:lpstr>
      <vt:lpstr>PPLLGBTTIQ_GRA_PAG_33</vt:lpstr>
      <vt:lpstr>PPEPO_TABAG__PPAG_34</vt:lpstr>
      <vt:lpstr>PPEPO_GRA_PAG_35</vt:lpstr>
      <vt:lpstr>PPEFSJSEF_TABPAG_36</vt:lpstr>
      <vt:lpstr>PPEFSJSPO_TAB_PAG_37</vt:lpstr>
      <vt:lpstr>PPEFSJSPO_TAB_PAG_38</vt:lpstr>
      <vt:lpstr>PPEFSJ_GRA_PAG_39</vt:lpstr>
      <vt:lpstr>PPEC_GRA_PAG_40</vt:lpstr>
      <vt:lpstr>PPEFSJ_TAB PAG_41</vt:lpstr>
      <vt:lpstr>PPEFSJ_TAB_PAG_42</vt:lpstr>
      <vt:lpstr>ENCABEZADO!Área_de_impresión</vt:lpstr>
      <vt:lpstr>GRAFPPLHJS_GRA_PAG_26!Área_de_impresión</vt:lpstr>
      <vt:lpstr>'INDICE '!Área_de_impresión</vt:lpstr>
      <vt:lpstr>PORTADA!Área_de_impresión</vt:lpstr>
      <vt:lpstr>PPEC_GRA_PAG_40!Área_de_impresión</vt:lpstr>
      <vt:lpstr>PPEFSJ_GRA_PAG_39!Área_de_impresión</vt:lpstr>
      <vt:lpstr>'PPEFSJ_TAB PAG_41'!Área_de_impresión</vt:lpstr>
      <vt:lpstr>PPEFSJ_TAB_PAG_42!Área_de_impresión</vt:lpstr>
      <vt:lpstr>PPEFSJS_TAB_PAG_7!Área_de_impresión</vt:lpstr>
      <vt:lpstr>PPEFSJS_TAB_PAG_8!Área_de_impresión</vt:lpstr>
      <vt:lpstr>PPEFSJS_TAB_PAG_9!Área_de_impresión</vt:lpstr>
      <vt:lpstr>PPEFSJSEF_TABPAG_36!Área_de_impresión</vt:lpstr>
      <vt:lpstr>PPEFSJSPO_TAB_PAG_37!Área_de_impresión</vt:lpstr>
      <vt:lpstr>PPEFSJSPO_TAB_PAG_38!Área_de_impresión</vt:lpstr>
      <vt:lpstr>PPEPO_GRA_PAG_35!Área_de_impresión</vt:lpstr>
      <vt:lpstr>PPEPO_TABAG__PPAG_34!Área_de_impresión</vt:lpstr>
      <vt:lpstr>PPGE_GRA_PAG_3!Área_de_impresión</vt:lpstr>
      <vt:lpstr>PPGEFSJS_TAB_PAG_17!Área_de_impresión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PPLHJS_GRA_PAG_25!Área_de_impresión</vt:lpstr>
      <vt:lpstr>PPLHJS_GRA_PAG_28!Área_de_impresión</vt:lpstr>
      <vt:lpstr>PPLHJS_TAB_PAG_24!Área_de_impresión</vt:lpstr>
      <vt:lpstr>PPLHJS_TAB_PAG_27!Área_de_impresión</vt:lpstr>
      <vt:lpstr>PPLLGBTTIQ_GRA_PAG_33!Área_de_impresión</vt:lpstr>
      <vt:lpstr>PPLLGBTTIQ_TAB_PAG_29!Área_de_impresión</vt:lpstr>
      <vt:lpstr>PPLLGBTTIQ_TAB_PAG_30!Área_de_impresión</vt:lpstr>
      <vt:lpstr>PPLLGBTTIQ_TAB_PAG_31!Área_de_impresión</vt:lpstr>
      <vt:lpstr>PPPAMEF_GRA_PAG_14!Área_de_impresión</vt:lpstr>
      <vt:lpstr>PPPAMFSJ_GRA_PAG_16!Área_de_impresión</vt:lpstr>
      <vt:lpstr>PPPAMFSJSEF_TAB_PAG_15!Área_de_impresión</vt:lpstr>
      <vt:lpstr>PPPAMGE_GRA_PAG_13!Área_de_impresión</vt:lpstr>
      <vt:lpstr>PPPAMGEEF_TAB_PAG_12!Área_de_impresión</vt:lpstr>
      <vt:lpstr>PPPDP_GRA_PAG_20!Área_de_impresión</vt:lpstr>
      <vt:lpstr>PPPDPEF_GRA_PAG_21!Área_de_impresión</vt:lpstr>
      <vt:lpstr>PPPDPFSJ_GRA_PAG_23!Área_de_impresión</vt:lpstr>
      <vt:lpstr>PPPDPSJSEF_TAB_PAG_22!Área_de_impresión</vt:lpstr>
      <vt:lpstr>PPPMIEF_GRA_PAG_11!Área_de_impresión</vt:lpstr>
      <vt:lpstr>PPPMIEF_TAB_PAG_10!Área_de_impresión</vt:lpstr>
      <vt:lpstr>PPTDPEF_TAB_PAG_18!Área_de_impresión</vt:lpstr>
      <vt:lpstr>TDPPP_GRA_PAG_19!Área_de_impresión</vt:lpstr>
      <vt:lpstr>PPLLGBTTIQ_TAB_PAG_30!CAnio</vt:lpstr>
      <vt:lpstr>PPLLGBTTIQ_TAB_PAG_30!CIdMes</vt:lpstr>
      <vt:lpstr>PPLLGBTTIQ_TAB_PAG_30!CMes</vt:lpstr>
      <vt:lpstr>PPLLGBTTIQ_TAB_PAG_30!NextMes</vt:lpstr>
      <vt:lpstr>ENCABEZADO!notas_secciones_cuaderno.php?mes__Abril__anio__2012__idSeccion__29</vt:lpstr>
      <vt:lpstr>PPPAMGEEF_TAB_PAG_12!Pag_10_excel.php?mes_Septiembre_anio_2023_origen_excel</vt:lpstr>
      <vt:lpstr>PPPAMGE_GRA_PAG_13!Pag_11_excel.php?mes_Septiembre_anio_2023_origen_excel</vt:lpstr>
      <vt:lpstr>PPPAMEF_GRA_PAG_14!Pag_12_excel.php?mes_Septiembre_anio_2023_origen_excel</vt:lpstr>
      <vt:lpstr>PPPAMFSJSEF_TAB_PAG_15!Pag_13_excel.php?mes_Septiembre_anio_2023_origen_excel</vt:lpstr>
      <vt:lpstr>PPPAMFSJ_GRA_PAG_16!Pag_14_excel.php?mes_Septiembre_anio_2023_origen_excel</vt:lpstr>
      <vt:lpstr>PPGEFSJS_TAB_PAG_17!Pag_15_excel.php?mes_Septiembre_anio_2023_origen_excel</vt:lpstr>
      <vt:lpstr>PPTDPEF_TAB_PAG_18!Pag_16_excel.php?mes_Septiembre_anio_2023_origen_excel</vt:lpstr>
      <vt:lpstr>TDPPP_GRA_PAG_19!Pag_17_excel.php?mes_Septiembre_anio_2023_origen_excel</vt:lpstr>
      <vt:lpstr>PPPDP_GRA_PAG_20!Pag_18_excel.php?mes_Septiembre_anio_2023_origen_excel</vt:lpstr>
      <vt:lpstr>PPPDPEF_GRA_PAG_21!Pag_19_excel.php?mes_Septiembre_anio_2023_origen_excel</vt:lpstr>
      <vt:lpstr>PPIGEF_TAB_PAG_2!Pag_2_excel.php?mes_Septiembre_anio_2023_origen_excel</vt:lpstr>
      <vt:lpstr>PPPDPSJSEF_TAB_PAG_22!Pag_20_excel.php?mes_Septiembre_anio_2023_origen_excel</vt:lpstr>
      <vt:lpstr>PPPDPFSJ_GRA_PAG_23!Pag_21_excel.php?mes_Septiembre_anio_2023_origen_excel</vt:lpstr>
      <vt:lpstr>PPEPO_TABAG__PPAG_34!Pag_22_excel.php?mes_Septiembre_anio_2023_origen_excel</vt:lpstr>
      <vt:lpstr>PPEPO_GRA_PAG_35!Pag_23_excel.php?mes_Septiembre_anio_2023_origen_excel</vt:lpstr>
      <vt:lpstr>PPEFSJSEF_TABPAG_36!Pag_24_excel.php?mes_Septiembre_anio_2023_origen_excel</vt:lpstr>
      <vt:lpstr>PPEFSJSPO_TAB_PAG_37!Pag_25_excel.php?mes_Septiembre_anio_2023_origen_excel</vt:lpstr>
      <vt:lpstr>PPEFSJSPO_TAB_PAG_38!Pag_26_excel.php?mes_Septiembre_anio_2023_origen_excel</vt:lpstr>
      <vt:lpstr>PPEFSJ_GRA_PAG_39!Pag_27_excel.php?mes_Septiembre_anio_2023_origen_excel</vt:lpstr>
      <vt:lpstr>PPEC_GRA_PAG_40!Pag_28_excel.php?mes_Septiembre_anio_2023_origen_excel</vt:lpstr>
      <vt:lpstr>PPEFSJS_TAB_PAG_8!Pag_29_excel.php?mes_Septiembre_anio_2023_origen_excel</vt:lpstr>
      <vt:lpstr>PPGE_GRA_PAG_3!Pag_3_excel.php?mes_Septiembre_anio_2023_origen_excel</vt:lpstr>
      <vt:lpstr>PPEFSJS_TAB_PAG_9!Pag_30_excel.php?mes_Septiembre_anio_2023_origen_excel</vt:lpstr>
      <vt:lpstr>'PPEFSJ_TAB PAG_41'!Pag_31_excel.php?mes_Septiembre_anio_2023_origen_excel</vt:lpstr>
      <vt:lpstr>PPEFSJ_TAB_PAG_42!Pag_32_excel.php?mes_Septiembre_anio_2023_origen_excel</vt:lpstr>
      <vt:lpstr>PPLLGBTTIQ_GRA_PAG_32!Pag_4_excel.php?mes_Abril_anio_2022_origen_excel</vt:lpstr>
      <vt:lpstr>PPIFSSEF_TAB_PAG_4!Pag_4_excel.php?mes_Septiembre_anio_2023_origen_excel</vt:lpstr>
      <vt:lpstr>PPIFSJ_GRA_PAG_5!Pag_5_excel.php?mes_Septiembre_anio_2023_origen_excel</vt:lpstr>
      <vt:lpstr>PPIEF_GRA_PAG_6!Pag_6_excel.php?mes_Septiembre_anio_2023_origen_excel</vt:lpstr>
      <vt:lpstr>PPEFSJS_TAB_PAG_7!Pag_7_excel.php?mes_Septiembre_anio_2023_origen_excel</vt:lpstr>
      <vt:lpstr>PPPMIEF_TAB_PAG_10!Pag_8_excel.php?mes_Septiembre_anio_2023_origen_excel</vt:lpstr>
      <vt:lpstr>PPPMIEF_GRA_PAG_11!Pag_9_excel.php?mes_Septiembre_anio_2023_origen_excel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jazmin.gonzalez</dc:creator>
  <cp:lastModifiedBy>JAZMIN BELEM GONZÁLEZ MARTÍNEZ</cp:lastModifiedBy>
  <cp:lastPrinted>2023-10-25T22:42:49Z</cp:lastPrinted>
  <dcterms:created xsi:type="dcterms:W3CDTF">2012-02-02T23:06:16Z</dcterms:created>
  <dcterms:modified xsi:type="dcterms:W3CDTF">2023-10-25T22:52:23Z</dcterms:modified>
</cp:coreProperties>
</file>